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5.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202300"/>
  <mc:AlternateContent xmlns:mc="http://schemas.openxmlformats.org/markup-compatibility/2006">
    <mc:Choice Requires="x15">
      <x15ac:absPath xmlns:x15ac="http://schemas.microsoft.com/office/spreadsheetml/2010/11/ac" url="G:\Product Info\Analysis Tool\Nucleic Acid Assays\"/>
    </mc:Choice>
  </mc:AlternateContent>
  <xr:revisionPtr revIDLastSave="0" documentId="13_ncr:1_{F4D6475E-319E-4AE3-AA1D-4AC2FD45B02A}" xr6:coauthVersionLast="47" xr6:coauthVersionMax="47" xr10:uidLastSave="{00000000-0000-0000-0000-000000000000}"/>
  <workbookProtection workbookAlgorithmName="SHA-512" workbookHashValue="RZj7si+q8lvxhTmU0+GMZ61YBXqxpSyDcxUP39UAaV1GL3A0LsRMxFRBn99bKLawrqj0Hc2hRyJCO/6333G3dw==" workbookSaltValue="Y93tCaCQjHDs00khM8y+pQ==" workbookSpinCount="100000" lockStructure="1"/>
  <bookViews>
    <workbookView xWindow="-120" yWindow="-120" windowWidth="29040" windowHeight="15720" xr2:uid="{65BB79E7-949F-424F-B1F8-4D90D2F05551}"/>
  </bookViews>
  <sheets>
    <sheet name="Instructions" sheetId="9" r:id="rId1"/>
    <sheet name="Raw Data" sheetId="2" r:id="rId2"/>
    <sheet name="Helper Tab 1" sheetId="8" state="hidden" r:id="rId3"/>
    <sheet name="Helper Tab 2" sheetId="10" state="hidden" r:id="rId4"/>
    <sheet name="Data Analysis" sheetId="3" r:id="rId5"/>
    <sheet name="Data Extraction" sheetId="11" r:id="rId6"/>
  </sheets>
  <definedNames>
    <definedName name="_Hlk8312475" localSheetId="0">Instructions!$B$9</definedName>
    <definedName name="_xleta.AND" hidden="1" xlm="1">#NAME?</definedName>
    <definedName name="_xleta.OR" hidden="1" xlm="1">#NAME?</definedName>
    <definedName name="_xlpm.c" hidden="1" xlm="1">#NAME?</definedName>
    <definedName name="_xlpm.flat" hidden="1" xlm="1">#NAME?</definedName>
    <definedName name="_xlpm.plate" hidden="1" xlm="1">#NAME?</definedName>
    <definedName name="_xlpm.pos" hidden="1" xlm="1">#NAME?</definedName>
    <definedName name="_xlpm.r" hidden="1" xlm="1">#NAME?</definedName>
    <definedName name="_xlpm.rng" hidden="1" xlm="1">#NAME?</definedName>
    <definedName name="_xlpm.valid" hidden="1" xlm="1">#NAME?</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1" i="3" l="1"/>
  <c r="C17" i="3" a="1"/>
  <c r="C17" i="3" s="1"/>
  <c r="E17" i="3" s="1"/>
  <c r="C18" i="3" a="1"/>
  <c r="C18" i="3" s="1"/>
  <c r="D18" i="3" s="1"/>
  <c r="C19" i="3" a="1"/>
  <c r="C19" i="3" s="1"/>
  <c r="C20" i="3" a="1"/>
  <c r="C20" i="3" s="1"/>
  <c r="D20" i="3" s="1"/>
  <c r="C21" i="3" a="1"/>
  <c r="C21" i="3" s="1"/>
  <c r="D21" i="3" s="1"/>
  <c r="C22" i="3" a="1"/>
  <c r="C22" i="3" s="1"/>
  <c r="D22" i="3" s="1"/>
  <c r="C23" i="3" a="1"/>
  <c r="C23" i="3" s="1"/>
  <c r="C16" i="3" a="1"/>
  <c r="C16" i="3" s="1"/>
  <c r="D16" i="3" s="1"/>
  <c r="B24" i="3" a="1"/>
  <c r="B24" i="3" s="1"/>
  <c r="C24" i="3" s="1" a="1"/>
  <c r="C24" i="3" s="1"/>
  <c r="D23" i="3" l="1"/>
  <c r="E23" i="3"/>
  <c r="D19" i="3"/>
  <c r="E19" i="3"/>
  <c r="E16" i="3"/>
  <c r="D17" i="3"/>
  <c r="E20" i="3"/>
  <c r="E22" i="3"/>
  <c r="E18" i="3"/>
  <c r="D24" i="3"/>
  <c r="E24" i="3"/>
  <c r="C28" i="3" a="1"/>
  <c r="C28" i="3" s="1"/>
  <c r="C25" i="3" a="1"/>
  <c r="C25" i="3" s="1"/>
  <c r="C29" i="3" a="1"/>
  <c r="C29" i="3" s="1"/>
  <c r="C26" i="3" a="1"/>
  <c r="C26" i="3" s="1"/>
  <c r="C27" i="3" a="1"/>
  <c r="C27" i="3" s="1"/>
  <c r="C48" i="3" a="1"/>
  <c r="C48" i="3" s="1"/>
  <c r="J13" i="2"/>
  <c r="J14" i="2" s="1"/>
  <c r="J15" i="2" s="1"/>
  <c r="J16" i="2" s="1"/>
  <c r="J17" i="2" s="1"/>
  <c r="A17" i="8"/>
  <c r="A16" i="8"/>
  <c r="A15" i="8"/>
  <c r="B15" i="8" s="1" a="1"/>
  <c r="B15" i="8" s="1"/>
  <c r="F15" i="8" s="1" a="1"/>
  <c r="F15" i="8" s="1"/>
  <c r="A14" i="8"/>
  <c r="A13" i="8"/>
  <c r="B13" i="8" s="1" a="1"/>
  <c r="B13" i="8" s="1"/>
  <c r="A12" i="8"/>
  <c r="B12" i="8" s="1" a="1"/>
  <c r="B12" i="8" s="1"/>
  <c r="A11" i="8"/>
  <c r="B11" i="8" s="1" a="1"/>
  <c r="B11" i="8" s="1"/>
  <c r="A10" i="8"/>
  <c r="B10" i="8" s="1" a="1"/>
  <c r="B10" i="8" s="1"/>
  <c r="A17" i="10"/>
  <c r="A16" i="10"/>
  <c r="B16" i="10" s="1" a="1"/>
  <c r="B16" i="10" s="1"/>
  <c r="A15" i="10"/>
  <c r="B15" i="10" s="1" a="1"/>
  <c r="B15" i="10" s="1"/>
  <c r="A14" i="10"/>
  <c r="A13" i="10"/>
  <c r="B13" i="10" s="1" a="1"/>
  <c r="B13" i="10" s="1"/>
  <c r="A12" i="10"/>
  <c r="B12" i="10" s="1" a="1"/>
  <c r="B12" i="10" s="1"/>
  <c r="A11" i="10"/>
  <c r="B11" i="10" s="1" a="1"/>
  <c r="B11" i="10" s="1"/>
  <c r="A10" i="10"/>
  <c r="B10" i="10" s="1" a="1"/>
  <c r="B10" i="10" s="1"/>
  <c r="B23" i="3"/>
  <c r="B22" i="3"/>
  <c r="B21" i="3"/>
  <c r="B20" i="3"/>
  <c r="G20" i="3" s="1" a="1"/>
  <c r="G20" i="3" s="1"/>
  <c r="B19" i="3"/>
  <c r="B18" i="3"/>
  <c r="G18" i="3" s="1" a="1"/>
  <c r="G18" i="3" s="1"/>
  <c r="B17" i="3"/>
  <c r="B16" i="3"/>
  <c r="B17" i="10" a="1"/>
  <c r="B17" i="10" s="1"/>
  <c r="B14" i="10" a="1"/>
  <c r="B14" i="10" s="1"/>
  <c r="F2" i="8"/>
  <c r="G2" i="8"/>
  <c r="H2" i="8"/>
  <c r="I2" i="8"/>
  <c r="J2" i="8"/>
  <c r="K2" i="8"/>
  <c r="L2" i="8"/>
  <c r="M2" i="8"/>
  <c r="N2" i="8" s="1"/>
  <c r="O2" i="8" s="1"/>
  <c r="P2" i="8" s="1"/>
  <c r="Q2" i="8" s="1"/>
  <c r="R2" i="8" s="1"/>
  <c r="S2" i="8" s="1"/>
  <c r="T2" i="8" s="1"/>
  <c r="U2" i="8" s="1"/>
  <c r="V2" i="8" s="1"/>
  <c r="W2" i="8" s="1"/>
  <c r="E2" i="8"/>
  <c r="P8" i="8"/>
  <c r="E1" i="8" s="1"/>
  <c r="D1" i="8"/>
  <c r="B17" i="8" a="1"/>
  <c r="B17" i="8" s="1"/>
  <c r="B16" i="8" a="1"/>
  <c r="B16" i="8" s="1"/>
  <c r="B14" i="8" a="1"/>
  <c r="B14" i="8" s="1"/>
  <c r="D28" i="3" l="1"/>
  <c r="E28" i="3"/>
  <c r="E27" i="3"/>
  <c r="D27" i="3"/>
  <c r="E26" i="3"/>
  <c r="D26" i="3"/>
  <c r="D48" i="3"/>
  <c r="E48" i="3"/>
  <c r="E29" i="3"/>
  <c r="D29" i="3"/>
  <c r="D25" i="3"/>
  <c r="E25" i="3"/>
  <c r="C41" i="3" a="1"/>
  <c r="C41" i="3" s="1"/>
  <c r="C33" i="3" a="1"/>
  <c r="C33" i="3" s="1"/>
  <c r="C40" i="3" a="1"/>
  <c r="C40" i="3" s="1"/>
  <c r="C32" i="3" a="1"/>
  <c r="C32" i="3" s="1"/>
  <c r="C36" i="3" a="1"/>
  <c r="C36" i="3" s="1"/>
  <c r="C47" i="3" a="1"/>
  <c r="C47" i="3" s="1"/>
  <c r="C39" i="3" a="1"/>
  <c r="C39" i="3" s="1"/>
  <c r="C31" i="3" a="1"/>
  <c r="C31" i="3" s="1"/>
  <c r="C44" i="3" a="1"/>
  <c r="C44" i="3" s="1"/>
  <c r="C37" i="3" a="1"/>
  <c r="C37" i="3" s="1"/>
  <c r="C45" i="3" a="1"/>
  <c r="C45" i="3" s="1"/>
  <c r="C34" i="3" a="1"/>
  <c r="C34" i="3" s="1"/>
  <c r="C42" i="3" a="1"/>
  <c r="C42" i="3" s="1"/>
  <c r="C35" i="3" a="1"/>
  <c r="C35" i="3" s="1"/>
  <c r="C43" i="3" a="1"/>
  <c r="C43" i="3" s="1"/>
  <c r="C30" i="3" a="1"/>
  <c r="C30" i="3" s="1"/>
  <c r="C38" i="3" a="1"/>
  <c r="C38" i="3" s="1"/>
  <c r="C46" i="3" a="1"/>
  <c r="C46" i="3" s="1"/>
  <c r="G24" i="3" a="1"/>
  <c r="G24" i="3" s="1"/>
  <c r="J18" i="2"/>
  <c r="C14" i="10"/>
  <c r="F14" i="10" a="1"/>
  <c r="F14" i="10" s="1"/>
  <c r="D14" i="10"/>
  <c r="D16" i="10"/>
  <c r="C16" i="10"/>
  <c r="G16" i="10" s="1" a="1"/>
  <c r="G16" i="10" s="1"/>
  <c r="F16" i="10" a="1"/>
  <c r="F16" i="10" s="1"/>
  <c r="C12" i="10"/>
  <c r="D12" i="10"/>
  <c r="C10" i="10"/>
  <c r="F10" i="10" a="1"/>
  <c r="F10" i="10" s="1"/>
  <c r="D10" i="10"/>
  <c r="D13" i="10"/>
  <c r="F13" i="10" a="1"/>
  <c r="F13" i="10" s="1"/>
  <c r="C13" i="10"/>
  <c r="C11" i="10"/>
  <c r="D11" i="10"/>
  <c r="F11" i="10" a="1"/>
  <c r="F11" i="10" s="1"/>
  <c r="G12" i="10" a="1"/>
  <c r="G12" i="10" s="1"/>
  <c r="H14" i="10" a="1"/>
  <c r="H14" i="10" s="1"/>
  <c r="D15" i="10"/>
  <c r="C15" i="10"/>
  <c r="F15" i="10" a="1"/>
  <c r="F15" i="10" s="1"/>
  <c r="D17" i="10"/>
  <c r="C17" i="10"/>
  <c r="F17" i="10" a="1"/>
  <c r="F17" i="10" s="1"/>
  <c r="F12" i="10" a="1"/>
  <c r="F12" i="10" s="1"/>
  <c r="G14" i="10" a="1"/>
  <c r="G14" i="10" s="1"/>
  <c r="H16" i="10" a="1"/>
  <c r="H16" i="10" s="1"/>
  <c r="I17" i="3" a="1"/>
  <c r="I17" i="3" s="1"/>
  <c r="G17" i="3" a="1"/>
  <c r="G17" i="3" s="1"/>
  <c r="G16" i="3" a="1"/>
  <c r="G16" i="3" s="1"/>
  <c r="U8" i="8"/>
  <c r="Z8" i="8" s="1"/>
  <c r="AE8" i="8" s="1"/>
  <c r="AJ8" i="8" s="1"/>
  <c r="AO8" i="8" s="1"/>
  <c r="AT8" i="8" s="1"/>
  <c r="AY8" i="8" s="1"/>
  <c r="BD8" i="8" s="1"/>
  <c r="M1" i="8" s="1"/>
  <c r="U10" i="8" a="1"/>
  <c r="U10" i="8" s="1"/>
  <c r="F13" i="8" a="1"/>
  <c r="F13" i="8" s="1"/>
  <c r="P11" i="8" a="1"/>
  <c r="P11" i="8" s="1"/>
  <c r="U13" i="8" a="1"/>
  <c r="U13" i="8" s="1"/>
  <c r="K16" i="8" a="1"/>
  <c r="K16" i="8" s="1"/>
  <c r="K14" i="8" a="1"/>
  <c r="K14" i="8" s="1"/>
  <c r="K11" i="8" a="1"/>
  <c r="K11" i="8" s="1"/>
  <c r="P14" i="8" a="1"/>
  <c r="P14" i="8" s="1"/>
  <c r="U16" i="8" a="1"/>
  <c r="U16" i="8" s="1"/>
  <c r="P17" i="8" a="1"/>
  <c r="P17" i="8" s="1"/>
  <c r="U11" i="8" a="1"/>
  <c r="U11" i="8" s="1"/>
  <c r="K17" i="8" a="1"/>
  <c r="K17" i="8" s="1"/>
  <c r="K12" i="8" a="1"/>
  <c r="K12" i="8" s="1"/>
  <c r="P12" i="8" a="1"/>
  <c r="P12" i="8" s="1"/>
  <c r="U14" i="8" a="1"/>
  <c r="U14" i="8" s="1"/>
  <c r="F16" i="8" a="1"/>
  <c r="F16" i="8" s="1"/>
  <c r="F14" i="8" a="1"/>
  <c r="F14" i="8" s="1"/>
  <c r="F11" i="8" a="1"/>
  <c r="F11" i="8" s="1"/>
  <c r="P15" i="8" a="1"/>
  <c r="P15" i="8" s="1"/>
  <c r="U17" i="8" a="1"/>
  <c r="U17" i="8" s="1"/>
  <c r="F10" i="8" a="1"/>
  <c r="F10" i="8" s="1"/>
  <c r="K13" i="8" a="1"/>
  <c r="K13" i="8" s="1"/>
  <c r="P10" i="8" a="1"/>
  <c r="P10" i="8" s="1"/>
  <c r="U12" i="8" a="1"/>
  <c r="U12" i="8" s="1"/>
  <c r="K10" i="8" a="1"/>
  <c r="K10" i="8" s="1"/>
  <c r="F17" i="8" a="1"/>
  <c r="F17" i="8" s="1"/>
  <c r="K15" i="8" a="1"/>
  <c r="K15" i="8" s="1"/>
  <c r="F12" i="8" a="1"/>
  <c r="F12" i="8" s="1"/>
  <c r="P13" i="8" a="1"/>
  <c r="P13" i="8" s="1"/>
  <c r="U15" i="8" a="1"/>
  <c r="U15" i="8" s="1"/>
  <c r="P16" i="8" a="1"/>
  <c r="P16" i="8" s="1"/>
  <c r="I19" i="3" a="1"/>
  <c r="I19" i="3" s="1"/>
  <c r="G19" i="3" a="1"/>
  <c r="G19" i="3" s="1"/>
  <c r="D11" i="8"/>
  <c r="D13" i="8"/>
  <c r="G21" i="3" a="1"/>
  <c r="G21" i="3" s="1"/>
  <c r="G22" i="3" a="1"/>
  <c r="G22" i="3" s="1"/>
  <c r="G23" i="3" a="1"/>
  <c r="G23" i="3" s="1"/>
  <c r="D10" i="8"/>
  <c r="C10" i="8"/>
  <c r="D16" i="8"/>
  <c r="C16" i="8"/>
  <c r="D15" i="8"/>
  <c r="C15" i="8"/>
  <c r="D17" i="8"/>
  <c r="C17" i="8"/>
  <c r="C12" i="8"/>
  <c r="C14" i="8"/>
  <c r="D12" i="8"/>
  <c r="D14" i="8"/>
  <c r="C11" i="8"/>
  <c r="C13" i="8"/>
  <c r="E45" i="3" l="1"/>
  <c r="D45" i="3"/>
  <c r="D40" i="3"/>
  <c r="E40" i="3"/>
  <c r="E46" i="3"/>
  <c r="D46" i="3"/>
  <c r="D37" i="3"/>
  <c r="E37" i="3"/>
  <c r="E33" i="3"/>
  <c r="D33" i="3"/>
  <c r="E38" i="3"/>
  <c r="D38" i="3"/>
  <c r="D44" i="3"/>
  <c r="E44" i="3"/>
  <c r="D41" i="3"/>
  <c r="E41" i="3"/>
  <c r="E30" i="3"/>
  <c r="D30" i="3"/>
  <c r="E31" i="3"/>
  <c r="D31" i="3"/>
  <c r="E43" i="3"/>
  <c r="D43" i="3"/>
  <c r="E39" i="3"/>
  <c r="D39" i="3"/>
  <c r="E35" i="3"/>
  <c r="D35" i="3"/>
  <c r="E47" i="3"/>
  <c r="D47" i="3"/>
  <c r="E42" i="3"/>
  <c r="D42" i="3"/>
  <c r="D36" i="3"/>
  <c r="E36" i="3"/>
  <c r="E34" i="3"/>
  <c r="D34" i="3"/>
  <c r="D32" i="3"/>
  <c r="E32" i="3"/>
  <c r="I24" i="3" a="1"/>
  <c r="I24" i="3" s="1"/>
  <c r="I16" i="10"/>
  <c r="J16" i="10" s="1"/>
  <c r="I14" i="10"/>
  <c r="J14" i="10" s="1"/>
  <c r="H24" i="3" a="1"/>
  <c r="H24" i="3" s="1"/>
  <c r="E10" i="8" a="1"/>
  <c r="J24" i="8" s="1"/>
  <c r="E10" i="10" a="1"/>
  <c r="J25" i="10" s="1"/>
  <c r="F16" i="3" a="1"/>
  <c r="H12" i="10" a="1"/>
  <c r="H12" i="10" s="1"/>
  <c r="I12" i="10" s="1"/>
  <c r="J12" i="10" s="1"/>
  <c r="H17" i="10" a="1"/>
  <c r="H17" i="10" s="1"/>
  <c r="H11" i="10" a="1"/>
  <c r="H11" i="10" s="1"/>
  <c r="H13" i="10" a="1"/>
  <c r="H13" i="10" s="1"/>
  <c r="G15" i="10" a="1"/>
  <c r="G15" i="10" s="1"/>
  <c r="G11" i="10" a="1"/>
  <c r="G11" i="10" s="1"/>
  <c r="H15" i="10" a="1"/>
  <c r="H15" i="10" s="1"/>
  <c r="H10" i="10" a="1"/>
  <c r="H10" i="10" s="1"/>
  <c r="G13" i="10" a="1"/>
  <c r="G13" i="10" s="1"/>
  <c r="I13" i="10" s="1"/>
  <c r="J13" i="10" s="1"/>
  <c r="G17" i="10" a="1"/>
  <c r="G17" i="10" s="1"/>
  <c r="I17" i="10" s="1"/>
  <c r="J17" i="10" s="1"/>
  <c r="G10" i="10" a="1"/>
  <c r="G10" i="10" s="1"/>
  <c r="BK17" i="8" a="1"/>
  <c r="BK17" i="8" s="1"/>
  <c r="BI8" i="8"/>
  <c r="F1" i="8"/>
  <c r="Q13" i="8" a="1"/>
  <c r="Q13" i="8" s="1"/>
  <c r="G13" i="8" a="1"/>
  <c r="G13" i="8" s="1"/>
  <c r="L13" i="8" a="1"/>
  <c r="L13" i="8" s="1"/>
  <c r="AA13" i="8" a="1"/>
  <c r="AA13" i="8" s="1"/>
  <c r="V13" i="8" a="1"/>
  <c r="V13" i="8" s="1"/>
  <c r="AA11" i="8" a="1"/>
  <c r="AA11" i="8" s="1"/>
  <c r="V11" i="8" a="1"/>
  <c r="V11" i="8" s="1"/>
  <c r="G11" i="8" a="1"/>
  <c r="G11" i="8" s="1"/>
  <c r="Q11" i="8" a="1"/>
  <c r="Q11" i="8" s="1"/>
  <c r="L11" i="8" a="1"/>
  <c r="L11" i="8" s="1"/>
  <c r="AB14" i="8" a="1"/>
  <c r="AB14" i="8" s="1"/>
  <c r="W14" i="8" a="1"/>
  <c r="W14" i="8" s="1"/>
  <c r="R14" i="8" a="1"/>
  <c r="R14" i="8" s="1"/>
  <c r="H14" i="8" a="1"/>
  <c r="H14" i="8" s="1"/>
  <c r="M14" i="8" a="1"/>
  <c r="M14" i="8" s="1"/>
  <c r="W12" i="8" a="1"/>
  <c r="W12" i="8" s="1"/>
  <c r="R12" i="8" a="1"/>
  <c r="R12" i="8" s="1"/>
  <c r="H12" i="8" a="1"/>
  <c r="H12" i="8" s="1"/>
  <c r="M12" i="8" a="1"/>
  <c r="M12" i="8" s="1"/>
  <c r="AB12" i="8" a="1"/>
  <c r="AB12" i="8" s="1"/>
  <c r="AA14" i="8" a="1"/>
  <c r="AA14" i="8" s="1"/>
  <c r="V14" i="8" a="1"/>
  <c r="V14" i="8" s="1"/>
  <c r="G14" i="8" a="1"/>
  <c r="G14" i="8" s="1"/>
  <c r="L14" i="8" a="1"/>
  <c r="L14" i="8" s="1"/>
  <c r="Q14" i="8" a="1"/>
  <c r="Q14" i="8" s="1"/>
  <c r="AA12" i="8" a="1"/>
  <c r="AA12" i="8" s="1"/>
  <c r="V12" i="8" a="1"/>
  <c r="V12" i="8" s="1"/>
  <c r="G12" i="8" a="1"/>
  <c r="G12" i="8" s="1"/>
  <c r="I12" i="8" s="1"/>
  <c r="J12" i="8" s="1"/>
  <c r="Q12" i="8" a="1"/>
  <c r="Q12" i="8" s="1"/>
  <c r="L12" i="8" a="1"/>
  <c r="L12" i="8" s="1"/>
  <c r="AA17" i="8" a="1"/>
  <c r="AA17" i="8" s="1"/>
  <c r="V17" i="8" a="1"/>
  <c r="V17" i="8" s="1"/>
  <c r="G17" i="8" a="1"/>
  <c r="G17" i="8" s="1"/>
  <c r="Q17" i="8" a="1"/>
  <c r="Q17" i="8" s="1"/>
  <c r="L17" i="8" a="1"/>
  <c r="L17" i="8" s="1"/>
  <c r="AB17" i="8" a="1"/>
  <c r="AB17" i="8" s="1"/>
  <c r="W17" i="8" a="1"/>
  <c r="W17" i="8" s="1"/>
  <c r="R17" i="8" a="1"/>
  <c r="R17" i="8" s="1"/>
  <c r="H17" i="8" a="1"/>
  <c r="H17" i="8" s="1"/>
  <c r="M17" i="8" a="1"/>
  <c r="M17" i="8" s="1"/>
  <c r="V15" i="8" a="1"/>
  <c r="V15" i="8" s="1"/>
  <c r="G15" i="8" a="1"/>
  <c r="G15" i="8" s="1"/>
  <c r="Q15" i="8" a="1"/>
  <c r="Q15" i="8" s="1"/>
  <c r="L15" i="8" a="1"/>
  <c r="L15" i="8" s="1"/>
  <c r="AA15" i="8" a="1"/>
  <c r="AA15" i="8" s="1"/>
  <c r="H15" i="8" a="1"/>
  <c r="H15" i="8" s="1"/>
  <c r="R15" i="8" a="1"/>
  <c r="R15" i="8" s="1"/>
  <c r="M15" i="8" a="1"/>
  <c r="M15" i="8" s="1"/>
  <c r="AB15" i="8" a="1"/>
  <c r="AB15" i="8" s="1"/>
  <c r="W15" i="8" a="1"/>
  <c r="W15" i="8" s="1"/>
  <c r="AA16" i="8" a="1"/>
  <c r="AA16" i="8" s="1"/>
  <c r="G16" i="8" a="1"/>
  <c r="G16" i="8" s="1"/>
  <c r="L16" i="8" a="1"/>
  <c r="L16" i="8" s="1"/>
  <c r="V16" i="8" a="1"/>
  <c r="V16" i="8" s="1"/>
  <c r="Q16" i="8" a="1"/>
  <c r="Q16" i="8" s="1"/>
  <c r="M16" i="8" a="1"/>
  <c r="M16" i="8" s="1"/>
  <c r="AB16" i="8" a="1"/>
  <c r="AB16" i="8" s="1"/>
  <c r="W16" i="8" a="1"/>
  <c r="W16" i="8" s="1"/>
  <c r="H16" i="8" a="1"/>
  <c r="H16" i="8" s="1"/>
  <c r="R16" i="8" a="1"/>
  <c r="R16" i="8" s="1"/>
  <c r="L10" i="8" a="1"/>
  <c r="L10" i="8" s="1"/>
  <c r="Q10" i="8" a="1"/>
  <c r="Q10" i="8" s="1"/>
  <c r="G10" i="8" a="1"/>
  <c r="G10" i="8" s="1"/>
  <c r="AA10" i="8" a="1"/>
  <c r="AA10" i="8" s="1"/>
  <c r="V10" i="8" a="1"/>
  <c r="V10" i="8" s="1"/>
  <c r="R10" i="8" a="1"/>
  <c r="R10" i="8" s="1"/>
  <c r="M10" i="8" a="1"/>
  <c r="M10" i="8" s="1"/>
  <c r="H10" i="8" a="1"/>
  <c r="H10" i="8" s="1"/>
  <c r="AB10" i="8" a="1"/>
  <c r="AB10" i="8" s="1"/>
  <c r="W10" i="8" a="1"/>
  <c r="W10" i="8" s="1"/>
  <c r="H13" i="8" a="1"/>
  <c r="H13" i="8" s="1"/>
  <c r="M13" i="8" a="1"/>
  <c r="M13" i="8" s="1"/>
  <c r="AB13" i="8" a="1"/>
  <c r="AB13" i="8" s="1"/>
  <c r="W13" i="8" a="1"/>
  <c r="W13" i="8" s="1"/>
  <c r="R13" i="8" a="1"/>
  <c r="R13" i="8" s="1"/>
  <c r="M11" i="8" a="1"/>
  <c r="M11" i="8" s="1"/>
  <c r="N11" i="8" s="1"/>
  <c r="O11" i="8" s="1"/>
  <c r="AB11" i="8" a="1"/>
  <c r="AB11" i="8" s="1"/>
  <c r="W11" i="8" a="1"/>
  <c r="W11" i="8" s="1"/>
  <c r="R11" i="8" a="1"/>
  <c r="R11" i="8" s="1"/>
  <c r="H11" i="8" a="1"/>
  <c r="H11" i="8" s="1"/>
  <c r="H16" i="3" a="1"/>
  <c r="H16" i="3" s="1"/>
  <c r="I16" i="3" a="1"/>
  <c r="I16" i="3" s="1"/>
  <c r="H19" i="3" a="1"/>
  <c r="H19" i="3" s="1"/>
  <c r="J19" i="3" s="1"/>
  <c r="K19" i="3" s="1"/>
  <c r="H17" i="3" a="1"/>
  <c r="H17" i="3" s="1"/>
  <c r="J17" i="3" s="1"/>
  <c r="K17" i="3" s="1"/>
  <c r="I20" i="3" a="1"/>
  <c r="I20" i="3" s="1"/>
  <c r="I18" i="3" a="1"/>
  <c r="I18" i="3" s="1"/>
  <c r="H20" i="3" a="1"/>
  <c r="H20" i="3" s="1"/>
  <c r="H18" i="3" a="1"/>
  <c r="H18" i="3" s="1"/>
  <c r="H23" i="3" a="1"/>
  <c r="H23" i="3" s="1"/>
  <c r="I23" i="3" a="1"/>
  <c r="I23" i="3" s="1"/>
  <c r="H22" i="3" a="1"/>
  <c r="H22" i="3" s="1"/>
  <c r="I22" i="3" a="1"/>
  <c r="I22" i="3" s="1"/>
  <c r="H21" i="3" a="1"/>
  <c r="H21" i="3" s="1"/>
  <c r="I21" i="3" a="1"/>
  <c r="I21" i="3" s="1"/>
  <c r="J24" i="3" l="1"/>
  <c r="K24" i="3" s="1"/>
  <c r="A17" i="3"/>
  <c r="A21" i="3"/>
  <c r="F16" i="3"/>
  <c r="A16" i="3" s="1"/>
  <c r="A20" i="3"/>
  <c r="A18" i="3"/>
  <c r="A19" i="3"/>
  <c r="J23" i="10"/>
  <c r="E10" i="10"/>
  <c r="J22" i="10" s="1"/>
  <c r="J24" i="10"/>
  <c r="J23" i="8"/>
  <c r="E10" i="8"/>
  <c r="J22" i="8" s="1"/>
  <c r="I11" i="10"/>
  <c r="J11" i="10" s="1"/>
  <c r="I15" i="10"/>
  <c r="J15" i="10" s="1"/>
  <c r="J23" i="3"/>
  <c r="K23" i="3" s="1"/>
  <c r="I14" i="8"/>
  <c r="J14" i="8" s="1"/>
  <c r="J21" i="3"/>
  <c r="K21" i="3" s="1"/>
  <c r="I10" i="10"/>
  <c r="J10" i="10" s="1"/>
  <c r="J26" i="10"/>
  <c r="N17" i="8"/>
  <c r="J22" i="3"/>
  <c r="K22" i="3" s="1"/>
  <c r="BK10" i="8" a="1"/>
  <c r="BK10" i="8" s="1"/>
  <c r="N1" i="8"/>
  <c r="BJ11" i="8" a="1"/>
  <c r="BJ11" i="8" s="1"/>
  <c r="BJ16" i="8" a="1"/>
  <c r="BJ16" i="8" s="1"/>
  <c r="BJ17" i="8" a="1"/>
  <c r="BJ17" i="8" s="1"/>
  <c r="BJ10" i="8" a="1"/>
  <c r="BJ10" i="8" s="1"/>
  <c r="N10" i="8"/>
  <c r="BK16" i="8" a="1"/>
  <c r="BK16" i="8" s="1"/>
  <c r="BJ15" i="8" a="1"/>
  <c r="BJ15" i="8" s="1"/>
  <c r="BK15" i="8" a="1"/>
  <c r="BK15" i="8" s="1"/>
  <c r="BK12" i="8" a="1"/>
  <c r="BK12" i="8" s="1"/>
  <c r="BK14" i="8" a="1"/>
  <c r="BK14" i="8" s="1"/>
  <c r="BJ13" i="8" a="1"/>
  <c r="BJ13" i="8" s="1"/>
  <c r="BK13" i="8" a="1"/>
  <c r="BK13" i="8" s="1"/>
  <c r="BK11" i="8" a="1"/>
  <c r="BK11" i="8" s="1"/>
  <c r="I15" i="8"/>
  <c r="J15" i="8" s="1"/>
  <c r="BI16" i="8" a="1"/>
  <c r="BI16" i="8" s="1"/>
  <c r="BL16" i="8" s="1"/>
  <c r="BM16" i="8" s="1"/>
  <c r="BI14" i="8" a="1"/>
  <c r="BI14" i="8" s="1"/>
  <c r="BI17" i="8" a="1"/>
  <c r="BI17" i="8" s="1"/>
  <c r="BI10" i="8" a="1"/>
  <c r="BI10" i="8" s="1"/>
  <c r="BL10" i="8" s="1"/>
  <c r="BM10" i="8" s="1"/>
  <c r="BI13" i="8" a="1"/>
  <c r="BI13" i="8" s="1"/>
  <c r="BL13" i="8" s="1"/>
  <c r="BM13" i="8" s="1"/>
  <c r="BI15" i="8" a="1"/>
  <c r="BI15" i="8" s="1"/>
  <c r="BL15" i="8" s="1"/>
  <c r="BM15" i="8" s="1"/>
  <c r="BJ12" i="8" a="1"/>
  <c r="BJ12" i="8" s="1"/>
  <c r="BJ14" i="8" a="1"/>
  <c r="BJ14" i="8" s="1"/>
  <c r="BI12" i="8" a="1"/>
  <c r="BI12" i="8" s="1"/>
  <c r="BL12" i="8" s="1"/>
  <c r="BM12" i="8" s="1"/>
  <c r="BN8" i="8"/>
  <c r="O1" i="8" s="1"/>
  <c r="BI11" i="8" a="1"/>
  <c r="BI11" i="8" s="1"/>
  <c r="BL11" i="8" s="1"/>
  <c r="BM11" i="8" s="1"/>
  <c r="S17" i="8"/>
  <c r="T17" i="8" s="1"/>
  <c r="X17" i="8"/>
  <c r="Y17" i="8" s="1"/>
  <c r="I10" i="8"/>
  <c r="J10" i="8" s="1"/>
  <c r="Z10" i="8" a="1"/>
  <c r="Z10" i="8" s="1"/>
  <c r="AC10" i="8" s="1"/>
  <c r="AD10" i="8" s="1"/>
  <c r="Z11" i="8" a="1"/>
  <c r="Z11" i="8" s="1"/>
  <c r="AC11" i="8" s="1"/>
  <c r="AD11" i="8" s="1"/>
  <c r="Z13" i="8" a="1"/>
  <c r="Z13" i="8" s="1"/>
  <c r="AC13" i="8" s="1"/>
  <c r="AD13" i="8" s="1"/>
  <c r="Z14" i="8" a="1"/>
  <c r="Z14" i="8" s="1"/>
  <c r="AC14" i="8" s="1"/>
  <c r="AD14" i="8" s="1"/>
  <c r="Z12" i="8" a="1"/>
  <c r="Z12" i="8" s="1"/>
  <c r="AC12" i="8" s="1"/>
  <c r="AD12" i="8" s="1"/>
  <c r="Z15" i="8" a="1"/>
  <c r="Z15" i="8" s="1"/>
  <c r="AC15" i="8" s="1"/>
  <c r="AD15" i="8" s="1"/>
  <c r="Z16" i="8" a="1"/>
  <c r="Z16" i="8" s="1"/>
  <c r="AC16" i="8" s="1"/>
  <c r="AD16" i="8" s="1"/>
  <c r="Z17" i="8" a="1"/>
  <c r="Z17" i="8" s="1"/>
  <c r="J25" i="8"/>
  <c r="G1" i="8"/>
  <c r="O17" i="8"/>
  <c r="S10" i="8"/>
  <c r="T10" i="8" s="1"/>
  <c r="N12" i="8"/>
  <c r="O12" i="8" s="1"/>
  <c r="X14" i="8"/>
  <c r="Y14" i="8" s="1"/>
  <c r="X11" i="8"/>
  <c r="Y11" i="8" s="1"/>
  <c r="X10" i="8"/>
  <c r="Y10" i="8" s="1"/>
  <c r="N13" i="8"/>
  <c r="O13" i="8" s="1"/>
  <c r="O10" i="8"/>
  <c r="X16" i="8"/>
  <c r="Y16" i="8" s="1"/>
  <c r="I17" i="8"/>
  <c r="N16" i="8"/>
  <c r="O16" i="8" s="1"/>
  <c r="S15" i="8"/>
  <c r="T15" i="8" s="1"/>
  <c r="S12" i="8"/>
  <c r="T12" i="8" s="1"/>
  <c r="S14" i="8"/>
  <c r="T14" i="8" s="1"/>
  <c r="I16" i="8"/>
  <c r="J16" i="8" s="1"/>
  <c r="S11" i="8"/>
  <c r="T11" i="8" s="1"/>
  <c r="N14" i="8"/>
  <c r="O14" i="8" s="1"/>
  <c r="I13" i="8"/>
  <c r="J13" i="8" s="1"/>
  <c r="X13" i="8"/>
  <c r="Y13" i="8" s="1"/>
  <c r="S13" i="8"/>
  <c r="T13" i="8" s="1"/>
  <c r="S16" i="8"/>
  <c r="T16" i="8" s="1"/>
  <c r="N15" i="8"/>
  <c r="O15" i="8" s="1"/>
  <c r="X15" i="8"/>
  <c r="Y15" i="8" s="1"/>
  <c r="X12" i="8"/>
  <c r="Y12" i="8" s="1"/>
  <c r="I11" i="8"/>
  <c r="J11" i="8" s="1"/>
  <c r="J16" i="3"/>
  <c r="K16" i="3" s="1"/>
  <c r="J18" i="3"/>
  <c r="K18" i="3" s="1"/>
  <c r="J20" i="3"/>
  <c r="K20" i="3" s="1"/>
  <c r="J28" i="10" l="1"/>
  <c r="J27" i="10"/>
  <c r="BL14" i="8"/>
  <c r="BM14" i="8" s="1"/>
  <c r="BS8" i="8"/>
  <c r="P1" i="8" s="1"/>
  <c r="BN10" i="8" a="1"/>
  <c r="BN10" i="8" s="1"/>
  <c r="BP10" i="8" a="1"/>
  <c r="BP10" i="8" s="1"/>
  <c r="BO17" i="8" a="1"/>
  <c r="BO17" i="8" s="1"/>
  <c r="BN12" i="8" a="1"/>
  <c r="BN12" i="8" s="1"/>
  <c r="BN17" i="8" a="1"/>
  <c r="BN17" i="8" s="1"/>
  <c r="BN13" i="8" a="1"/>
  <c r="BN13" i="8" s="1"/>
  <c r="BN11" i="8" a="1"/>
  <c r="BN11" i="8" s="1"/>
  <c r="BP16" i="8" a="1"/>
  <c r="BP16" i="8" s="1"/>
  <c r="BN15" i="8" a="1"/>
  <c r="BN15" i="8" s="1"/>
  <c r="BO12" i="8" a="1"/>
  <c r="BO12" i="8" s="1"/>
  <c r="BO14" i="8" a="1"/>
  <c r="BO14" i="8" s="1"/>
  <c r="BP12" i="8" a="1"/>
  <c r="BP12" i="8" s="1"/>
  <c r="BO16" i="8" a="1"/>
  <c r="BO16" i="8" s="1"/>
  <c r="BO10" i="8" a="1"/>
  <c r="BO10" i="8" s="1"/>
  <c r="BN16" i="8" a="1"/>
  <c r="BN16" i="8" s="1"/>
  <c r="BO11" i="8" a="1"/>
  <c r="BO11" i="8" s="1"/>
  <c r="BO13" i="8" a="1"/>
  <c r="BO13" i="8" s="1"/>
  <c r="BO15" i="8" a="1"/>
  <c r="BO15" i="8" s="1"/>
  <c r="BP13" i="8" a="1"/>
  <c r="BP13" i="8" s="1"/>
  <c r="BP11" i="8" a="1"/>
  <c r="BP11" i="8" s="1"/>
  <c r="BP17" i="8" a="1"/>
  <c r="BP17" i="8" s="1"/>
  <c r="BP14" i="8" a="1"/>
  <c r="BP14" i="8" s="1"/>
  <c r="BP15" i="8" a="1"/>
  <c r="BP15" i="8" s="1"/>
  <c r="BL17" i="8"/>
  <c r="BI7" i="8" s="1"/>
  <c r="BN14" i="8" a="1"/>
  <c r="BN14" i="8" s="1"/>
  <c r="AG16" i="8" a="1"/>
  <c r="AG16" i="8" s="1"/>
  <c r="AF10" i="8" a="1"/>
  <c r="AF10" i="8" s="1"/>
  <c r="AF11" i="8" a="1"/>
  <c r="AF11" i="8" s="1"/>
  <c r="AF14" i="8" a="1"/>
  <c r="AF14" i="8" s="1"/>
  <c r="AG10" i="8" a="1"/>
  <c r="AG10" i="8" s="1"/>
  <c r="AG14" i="8" a="1"/>
  <c r="AG14" i="8" s="1"/>
  <c r="AF13" i="8" a="1"/>
  <c r="AF13" i="8" s="1"/>
  <c r="AG17" i="8" a="1"/>
  <c r="AG17" i="8" s="1"/>
  <c r="AG13" i="8" a="1"/>
  <c r="AG13" i="8" s="1"/>
  <c r="AG11" i="8" a="1"/>
  <c r="AG11" i="8" s="1"/>
  <c r="AG12" i="8" a="1"/>
  <c r="AG12" i="8" s="1"/>
  <c r="AF12" i="8" a="1"/>
  <c r="AF12" i="8" s="1"/>
  <c r="AF15" i="8" a="1"/>
  <c r="AF15" i="8" s="1"/>
  <c r="AF16" i="8" a="1"/>
  <c r="AF16" i="8" s="1"/>
  <c r="AF17" i="8" a="1"/>
  <c r="AF17" i="8" s="1"/>
  <c r="AG15" i="8" a="1"/>
  <c r="AG15" i="8" s="1"/>
  <c r="J26" i="8"/>
  <c r="AC17" i="8"/>
  <c r="AD17" i="8" s="1"/>
  <c r="AE12" i="8" a="1"/>
  <c r="AE12" i="8" s="1"/>
  <c r="AE15" i="8" a="1"/>
  <c r="AE15" i="8" s="1"/>
  <c r="AE16" i="8" a="1"/>
  <c r="AE16" i="8" s="1"/>
  <c r="AE11" i="8" a="1"/>
  <c r="AE11" i="8" s="1"/>
  <c r="AE17" i="8" a="1"/>
  <c r="AE17" i="8" s="1"/>
  <c r="AE14" i="8" a="1"/>
  <c r="AE14" i="8" s="1"/>
  <c r="AH14" i="8" s="1"/>
  <c r="AI14" i="8" s="1"/>
  <c r="AE10" i="8" a="1"/>
  <c r="AE10" i="8" s="1"/>
  <c r="AE13" i="8" a="1"/>
  <c r="AE13" i="8" s="1"/>
  <c r="H1" i="8"/>
  <c r="J17" i="8"/>
  <c r="P7" i="8"/>
  <c r="U7" i="8"/>
  <c r="K7" i="8"/>
  <c r="BM17" i="8" l="1"/>
  <c r="AH13" i="8"/>
  <c r="AI13" i="8" s="1"/>
  <c r="AH17" i="8"/>
  <c r="AE7" i="8" s="1"/>
  <c r="AH10" i="8"/>
  <c r="AI10" i="8" s="1"/>
  <c r="Z7" i="8"/>
  <c r="AH11" i="8"/>
  <c r="AI11" i="8" s="1"/>
  <c r="AH15" i="8"/>
  <c r="AI15" i="8" s="1"/>
  <c r="AH16" i="8"/>
  <c r="AI16" i="8" s="1"/>
  <c r="AH12" i="8"/>
  <c r="AI12" i="8" s="1"/>
  <c r="BQ14" i="8"/>
  <c r="BR14" i="8" s="1"/>
  <c r="BQ15" i="8"/>
  <c r="BR15" i="8" s="1"/>
  <c r="BQ10" i="8"/>
  <c r="BR10" i="8" s="1"/>
  <c r="BI22" i="8"/>
  <c r="BK24" i="8"/>
  <c r="BK26" i="8"/>
  <c r="BI25" i="8"/>
  <c r="BJ23" i="8"/>
  <c r="BJ24" i="8"/>
  <c r="BI24" i="8"/>
  <c r="BK22" i="8"/>
  <c r="BK28" i="8"/>
  <c r="BI28" i="8"/>
  <c r="BJ22" i="8"/>
  <c r="BJ26" i="8"/>
  <c r="BK25" i="8"/>
  <c r="BK27" i="8"/>
  <c r="BJ27" i="8"/>
  <c r="BK23" i="8"/>
  <c r="BJ28" i="8"/>
  <c r="BT12" i="8" a="1"/>
  <c r="BT12" i="8" s="1"/>
  <c r="BU10" i="8" a="1"/>
  <c r="BU10" i="8" s="1"/>
  <c r="BS17" i="8" a="1"/>
  <c r="BS17" i="8" s="1"/>
  <c r="BS10" i="8" a="1"/>
  <c r="BS10" i="8" s="1"/>
  <c r="BU16" i="8" a="1"/>
  <c r="BU16" i="8" s="1"/>
  <c r="BX8" i="8"/>
  <c r="BU12" i="8" a="1"/>
  <c r="BU12" i="8" s="1"/>
  <c r="BT16" i="8" a="1"/>
  <c r="BT16" i="8" s="1"/>
  <c r="BS14" i="8" a="1"/>
  <c r="BS14" i="8" s="1"/>
  <c r="BS12" i="8" a="1"/>
  <c r="BS12" i="8" s="1"/>
  <c r="BV12" i="8" s="1"/>
  <c r="BW12" i="8" s="1"/>
  <c r="BS15" i="8" a="1"/>
  <c r="BS15" i="8" s="1"/>
  <c r="BS16" i="8" a="1"/>
  <c r="BS16" i="8" s="1"/>
  <c r="BT17" i="8" a="1"/>
  <c r="BT17" i="8" s="1"/>
  <c r="BS11" i="8" a="1"/>
  <c r="BS11" i="8" s="1"/>
  <c r="BT14" i="8" a="1"/>
  <c r="BT14" i="8" s="1"/>
  <c r="BU17" i="8" a="1"/>
  <c r="BU17" i="8" s="1"/>
  <c r="BU11" i="8" a="1"/>
  <c r="BU11" i="8" s="1"/>
  <c r="BU15" i="8" a="1"/>
  <c r="BU15" i="8" s="1"/>
  <c r="BT13" i="8" a="1"/>
  <c r="BT13" i="8" s="1"/>
  <c r="BT11" i="8" a="1"/>
  <c r="BT11" i="8" s="1"/>
  <c r="BU14" i="8" a="1"/>
  <c r="BU14" i="8" s="1"/>
  <c r="BU13" i="8" a="1"/>
  <c r="BU13" i="8" s="1"/>
  <c r="BS13" i="8" a="1"/>
  <c r="BS13" i="8" s="1"/>
  <c r="BT15" i="8" a="1"/>
  <c r="BT15" i="8" s="1"/>
  <c r="BT10" i="8" a="1"/>
  <c r="BT10" i="8" s="1"/>
  <c r="BQ16" i="8"/>
  <c r="BR16" i="8" s="1"/>
  <c r="BQ11" i="8"/>
  <c r="BR11" i="8" s="1"/>
  <c r="BI23" i="8"/>
  <c r="BL23" i="8" s="1"/>
  <c r="BQ13" i="8"/>
  <c r="BR13" i="8" s="1"/>
  <c r="BI26" i="8"/>
  <c r="BL26" i="8" s="1"/>
  <c r="BM26" i="8" s="1"/>
  <c r="BQ17" i="8"/>
  <c r="BN7" i="8" s="1"/>
  <c r="BI27" i="8"/>
  <c r="BL27" i="8" s="1"/>
  <c r="BM27" i="8" s="1"/>
  <c r="BQ12" i="8"/>
  <c r="BR12" i="8" s="1"/>
  <c r="BJ25" i="8"/>
  <c r="AK11" i="8" a="1"/>
  <c r="AK11" i="8" s="1"/>
  <c r="AK14" i="8" a="1"/>
  <c r="AK14" i="8" s="1"/>
  <c r="AK17" i="8" a="1"/>
  <c r="AK17" i="8" s="1"/>
  <c r="AL10" i="8" a="1"/>
  <c r="AL10" i="8" s="1"/>
  <c r="AK13" i="8" a="1"/>
  <c r="AK13" i="8" s="1"/>
  <c r="AL17" i="8" a="1"/>
  <c r="AL17" i="8" s="1"/>
  <c r="AL13" i="8" a="1"/>
  <c r="AL13" i="8" s="1"/>
  <c r="AL11" i="8" a="1"/>
  <c r="AL11" i="8" s="1"/>
  <c r="AK15" i="8" a="1"/>
  <c r="AK15" i="8" s="1"/>
  <c r="AL14" i="8" a="1"/>
  <c r="AL14" i="8" s="1"/>
  <c r="AL12" i="8" a="1"/>
  <c r="AL12" i="8" s="1"/>
  <c r="AK12" i="8" a="1"/>
  <c r="AK12" i="8" s="1"/>
  <c r="AK16" i="8" a="1"/>
  <c r="AK16" i="8" s="1"/>
  <c r="AL15" i="8" a="1"/>
  <c r="AL15" i="8" s="1"/>
  <c r="AL16" i="8" a="1"/>
  <c r="AL16" i="8" s="1"/>
  <c r="AK10" i="8" a="1"/>
  <c r="AK10" i="8" s="1"/>
  <c r="AI17" i="8"/>
  <c r="J27" i="8"/>
  <c r="J28" i="8"/>
  <c r="AJ12" i="8" a="1"/>
  <c r="AJ12" i="8" s="1"/>
  <c r="AJ13" i="8" a="1"/>
  <c r="AJ13" i="8" s="1"/>
  <c r="AJ11" i="8" a="1"/>
  <c r="AJ11" i="8" s="1"/>
  <c r="AJ14" i="8" a="1"/>
  <c r="AJ14" i="8" s="1"/>
  <c r="AJ15" i="8" a="1"/>
  <c r="AJ15" i="8" s="1"/>
  <c r="AJ16" i="8" a="1"/>
  <c r="AJ16" i="8" s="1"/>
  <c r="AJ17" i="8" a="1"/>
  <c r="AJ17" i="8" s="1"/>
  <c r="AJ10" i="8" a="1"/>
  <c r="AJ10" i="8" s="1"/>
  <c r="I1" i="8"/>
  <c r="P26" i="8"/>
  <c r="P28" i="8"/>
  <c r="P24" i="8"/>
  <c r="P25" i="8"/>
  <c r="P22" i="8"/>
  <c r="P27" i="8"/>
  <c r="P23" i="8"/>
  <c r="Q26" i="8"/>
  <c r="R28" i="8"/>
  <c r="R23" i="8"/>
  <c r="R25" i="8"/>
  <c r="Q27" i="8"/>
  <c r="R22" i="8"/>
  <c r="R27" i="8"/>
  <c r="R24" i="8"/>
  <c r="Q25" i="8"/>
  <c r="Q28" i="8"/>
  <c r="Q23" i="8"/>
  <c r="Q22" i="8"/>
  <c r="Q24" i="8"/>
  <c r="R26" i="8"/>
  <c r="K25" i="8"/>
  <c r="K22" i="8"/>
  <c r="K26" i="8"/>
  <c r="K28" i="8"/>
  <c r="K27" i="8"/>
  <c r="K24" i="8"/>
  <c r="K23" i="8"/>
  <c r="M26" i="8"/>
  <c r="L26" i="8"/>
  <c r="L24" i="8"/>
  <c r="M23" i="8"/>
  <c r="L28" i="8"/>
  <c r="M28" i="8"/>
  <c r="M25" i="8"/>
  <c r="L25" i="8"/>
  <c r="M24" i="8"/>
  <c r="M27" i="8"/>
  <c r="L27" i="8"/>
  <c r="L23" i="8"/>
  <c r="L22" i="8"/>
  <c r="M22" i="8"/>
  <c r="Z27" i="8"/>
  <c r="Z25" i="8"/>
  <c r="Z24" i="8"/>
  <c r="Z26" i="8"/>
  <c r="Z23" i="8"/>
  <c r="Z22" i="8"/>
  <c r="Z28" i="8"/>
  <c r="AA23" i="8"/>
  <c r="AB26" i="8"/>
  <c r="AA22" i="8"/>
  <c r="AA28" i="8"/>
  <c r="AB22" i="8"/>
  <c r="AB24" i="8"/>
  <c r="AA24" i="8"/>
  <c r="AB27" i="8"/>
  <c r="AA26" i="8"/>
  <c r="AB28" i="8"/>
  <c r="AA27" i="8"/>
  <c r="AA25" i="8"/>
  <c r="AB23" i="8"/>
  <c r="AB25" i="8"/>
  <c r="U22" i="8"/>
  <c r="U26" i="8"/>
  <c r="U24" i="8"/>
  <c r="U23" i="8"/>
  <c r="U27" i="8"/>
  <c r="U28" i="8"/>
  <c r="U25" i="8"/>
  <c r="W27" i="8"/>
  <c r="W24" i="8"/>
  <c r="V23" i="8"/>
  <c r="W22" i="8"/>
  <c r="V25" i="8"/>
  <c r="V22" i="8"/>
  <c r="W23" i="8"/>
  <c r="V26" i="8"/>
  <c r="W25" i="8"/>
  <c r="V27" i="8"/>
  <c r="V28" i="8"/>
  <c r="W28" i="8"/>
  <c r="W26" i="8"/>
  <c r="V24" i="8"/>
  <c r="AE24" i="8"/>
  <c r="AE22" i="8"/>
  <c r="AE26" i="8"/>
  <c r="AE28" i="8"/>
  <c r="AE25" i="8"/>
  <c r="AE27" i="8"/>
  <c r="AE23" i="8"/>
  <c r="AG22" i="8"/>
  <c r="AG28" i="8"/>
  <c r="AF26" i="8"/>
  <c r="AG23" i="8"/>
  <c r="AG27" i="8"/>
  <c r="AF28" i="8"/>
  <c r="AF24" i="8"/>
  <c r="AF25" i="8"/>
  <c r="AF22" i="8"/>
  <c r="AF23" i="8"/>
  <c r="AG25" i="8"/>
  <c r="AF27" i="8"/>
  <c r="AG26" i="8"/>
  <c r="AG24" i="8"/>
  <c r="BL24" i="8" l="1"/>
  <c r="BM24" i="8" s="1"/>
  <c r="AH26" i="8"/>
  <c r="AI26" i="8" s="1"/>
  <c r="AM16" i="8"/>
  <c r="AN16" i="8" s="1"/>
  <c r="BM23" i="8"/>
  <c r="BP27" i="8"/>
  <c r="BP24" i="8"/>
  <c r="BO23" i="8"/>
  <c r="BN28" i="8"/>
  <c r="BP28" i="8"/>
  <c r="BO27" i="8"/>
  <c r="BN25" i="8"/>
  <c r="BP22" i="8"/>
  <c r="BN24" i="8"/>
  <c r="BN23" i="8"/>
  <c r="BP25" i="8"/>
  <c r="BN27" i="8"/>
  <c r="BO22" i="8"/>
  <c r="BO28" i="8"/>
  <c r="BP23" i="8"/>
  <c r="BN22" i="8"/>
  <c r="BO26" i="8"/>
  <c r="BV13" i="8"/>
  <c r="BW13" i="8" s="1"/>
  <c r="BL22" i="8"/>
  <c r="BM22" i="8" s="1"/>
  <c r="BV11" i="8"/>
  <c r="BW11" i="8" s="1"/>
  <c r="Q1" i="8"/>
  <c r="BX16" i="8" a="1"/>
  <c r="BX16" i="8" s="1"/>
  <c r="BX10" i="8" a="1"/>
  <c r="BX10" i="8" s="1"/>
  <c r="BZ10" i="8" a="1"/>
  <c r="BZ10" i="8" s="1"/>
  <c r="BZ17" i="8" a="1"/>
  <c r="BZ17" i="8" s="1"/>
  <c r="BX15" i="8" a="1"/>
  <c r="BX15" i="8" s="1"/>
  <c r="BY10" i="8" a="1"/>
  <c r="BY10" i="8" s="1"/>
  <c r="BZ15" i="8" a="1"/>
  <c r="BZ15" i="8" s="1"/>
  <c r="BY14" i="8" a="1"/>
  <c r="BY14" i="8" s="1"/>
  <c r="BZ12" i="8" a="1"/>
  <c r="BZ12" i="8" s="1"/>
  <c r="BY17" i="8" a="1"/>
  <c r="BY17" i="8" s="1"/>
  <c r="BY13" i="8" a="1"/>
  <c r="BY13" i="8" s="1"/>
  <c r="BY11" i="8" a="1"/>
  <c r="BY11" i="8" s="1"/>
  <c r="BX17" i="8" a="1"/>
  <c r="BX17" i="8" s="1"/>
  <c r="BX12" i="8" a="1"/>
  <c r="BX12" i="8" s="1"/>
  <c r="CC8" i="8"/>
  <c r="BZ16" i="8" a="1"/>
  <c r="BZ16" i="8" s="1"/>
  <c r="BX14" i="8" a="1"/>
  <c r="BX14" i="8" s="1"/>
  <c r="BZ13" i="8" a="1"/>
  <c r="BZ13" i="8" s="1"/>
  <c r="BZ14" i="8" a="1"/>
  <c r="BZ14" i="8" s="1"/>
  <c r="BX13" i="8" a="1"/>
  <c r="BX13" i="8" s="1"/>
  <c r="BY12" i="8" a="1"/>
  <c r="BY12" i="8" s="1"/>
  <c r="BY16" i="8" a="1"/>
  <c r="BY16" i="8" s="1"/>
  <c r="BY15" i="8" a="1"/>
  <c r="BY15" i="8" s="1"/>
  <c r="BZ11" i="8" a="1"/>
  <c r="BZ11" i="8" s="1"/>
  <c r="BX11" i="8" a="1"/>
  <c r="BX11" i="8" s="1"/>
  <c r="BV16" i="8"/>
  <c r="BW16" i="8" s="1"/>
  <c r="BV10" i="8"/>
  <c r="BW10" i="8" s="1"/>
  <c r="BV15" i="8"/>
  <c r="BW15" i="8" s="1"/>
  <c r="BV17" i="8"/>
  <c r="BS7" i="8" s="1"/>
  <c r="BS24" i="8" s="1"/>
  <c r="BO25" i="8"/>
  <c r="AM12" i="8"/>
  <c r="AN12" i="8" s="1"/>
  <c r="BL25" i="8"/>
  <c r="BM25" i="8" s="1"/>
  <c r="BP26" i="8"/>
  <c r="BV14" i="8"/>
  <c r="BW14" i="8" s="1"/>
  <c r="BO24" i="8"/>
  <c r="BR17" i="8"/>
  <c r="BL28" i="8"/>
  <c r="BM28" i="8" s="1"/>
  <c r="BN26" i="8"/>
  <c r="AH23" i="8"/>
  <c r="AC22" i="8"/>
  <c r="S23" i="8"/>
  <c r="S26" i="8"/>
  <c r="T26" i="8" s="1"/>
  <c r="S25" i="8"/>
  <c r="T25" i="8" s="1"/>
  <c r="AM15" i="8"/>
  <c r="AN15" i="8" s="1"/>
  <c r="AM14" i="8"/>
  <c r="AN14" i="8" s="1"/>
  <c r="AM11" i="8"/>
  <c r="AN11" i="8" s="1"/>
  <c r="AM13" i="8"/>
  <c r="AN13" i="8" s="1"/>
  <c r="X23" i="8"/>
  <c r="AC27" i="8"/>
  <c r="AD27" i="8" s="1"/>
  <c r="AM10" i="8"/>
  <c r="AN10" i="8" s="1"/>
  <c r="AM17" i="8"/>
  <c r="AJ7" i="8" s="1"/>
  <c r="AJ23" i="8" s="1"/>
  <c r="AH28" i="8"/>
  <c r="AI28" i="8" s="1"/>
  <c r="S24" i="8"/>
  <c r="T24" i="8" s="1"/>
  <c r="AC23" i="8"/>
  <c r="AP13" i="8" a="1"/>
  <c r="AP13" i="8" s="1"/>
  <c r="AQ17" i="8" a="1"/>
  <c r="AQ17" i="8" s="1"/>
  <c r="AQ14" i="8" a="1"/>
  <c r="AQ14" i="8" s="1"/>
  <c r="AP14" i="8" a="1"/>
  <c r="AP14" i="8" s="1"/>
  <c r="AP12" i="8" a="1"/>
  <c r="AP12" i="8" s="1"/>
  <c r="AP15" i="8" a="1"/>
  <c r="AP15" i="8" s="1"/>
  <c r="AQ12" i="8" a="1"/>
  <c r="AQ12" i="8" s="1"/>
  <c r="AP16" i="8" a="1"/>
  <c r="AP16" i="8" s="1"/>
  <c r="AQ11" i="8" a="1"/>
  <c r="AQ11" i="8" s="1"/>
  <c r="AQ15" i="8" a="1"/>
  <c r="AQ15" i="8" s="1"/>
  <c r="AQ16" i="8" a="1"/>
  <c r="AQ16" i="8" s="1"/>
  <c r="AP10" i="8" a="1"/>
  <c r="AP10" i="8" s="1"/>
  <c r="AP11" i="8" a="1"/>
  <c r="AP11" i="8" s="1"/>
  <c r="AP17" i="8" a="1"/>
  <c r="AP17" i="8" s="1"/>
  <c r="AQ10" i="8" a="1"/>
  <c r="AQ10" i="8" s="1"/>
  <c r="AQ13" i="8" a="1"/>
  <c r="AQ13" i="8" s="1"/>
  <c r="S28" i="8"/>
  <c r="T28" i="8" s="1"/>
  <c r="AH22" i="8"/>
  <c r="AI22" i="8" s="1"/>
  <c r="N28" i="8"/>
  <c r="AN17" i="8"/>
  <c r="AO15" i="8" a="1"/>
  <c r="AO15" i="8" s="1"/>
  <c r="AO14" i="8" a="1"/>
  <c r="AO14" i="8" s="1"/>
  <c r="AO17" i="8" a="1"/>
  <c r="AO17" i="8" s="1"/>
  <c r="AO10" i="8" a="1"/>
  <c r="AO10" i="8" s="1"/>
  <c r="AO16" i="8" a="1"/>
  <c r="AO16" i="8" s="1"/>
  <c r="AO12" i="8" a="1"/>
  <c r="AO12" i="8" s="1"/>
  <c r="AO13" i="8" a="1"/>
  <c r="AO13" i="8" s="1"/>
  <c r="AO11" i="8" a="1"/>
  <c r="AO11" i="8" s="1"/>
  <c r="AI23" i="8"/>
  <c r="Y23" i="8"/>
  <c r="AD22" i="8"/>
  <c r="AD23" i="8"/>
  <c r="N23" i="8"/>
  <c r="O23" i="8" s="1"/>
  <c r="N25" i="8"/>
  <c r="O25" i="8" s="1"/>
  <c r="T23" i="8"/>
  <c r="J1" i="8"/>
  <c r="AC24" i="8"/>
  <c r="AD24" i="8" s="1"/>
  <c r="X26" i="8"/>
  <c r="Y26" i="8" s="1"/>
  <c r="X25" i="8"/>
  <c r="Y25" i="8" s="1"/>
  <c r="AC26" i="8"/>
  <c r="AD26" i="8" s="1"/>
  <c r="AH24" i="8"/>
  <c r="AI24" i="8" s="1"/>
  <c r="X28" i="8"/>
  <c r="Y28" i="8" s="1"/>
  <c r="X22" i="8"/>
  <c r="X27" i="8"/>
  <c r="Y27" i="8" s="1"/>
  <c r="AC25" i="8"/>
  <c r="AD25" i="8" s="1"/>
  <c r="AH27" i="8"/>
  <c r="AI27" i="8" s="1"/>
  <c r="X24" i="8"/>
  <c r="Y24" i="8" s="1"/>
  <c r="N22" i="8"/>
  <c r="O22" i="8" s="1"/>
  <c r="S27" i="8"/>
  <c r="T27" i="8" s="1"/>
  <c r="AH25" i="8"/>
  <c r="AI25" i="8" s="1"/>
  <c r="AC28" i="8"/>
  <c r="AD28" i="8" s="1"/>
  <c r="S22" i="8"/>
  <c r="G25" i="3" a="1"/>
  <c r="G25" i="3" s="1"/>
  <c r="G33" i="3" a="1"/>
  <c r="G33" i="3" s="1"/>
  <c r="G41" i="3" a="1"/>
  <c r="G41" i="3" s="1"/>
  <c r="G26" i="3" a="1"/>
  <c r="G26" i="3" s="1"/>
  <c r="G34" i="3" a="1"/>
  <c r="G34" i="3" s="1"/>
  <c r="G42" i="3" a="1"/>
  <c r="G42" i="3" s="1"/>
  <c r="G27" i="3" a="1"/>
  <c r="G27" i="3" s="1"/>
  <c r="G35" i="3" a="1"/>
  <c r="G35" i="3" s="1"/>
  <c r="G43" i="3" a="1"/>
  <c r="G43" i="3" s="1"/>
  <c r="G28" i="3" a="1"/>
  <c r="G28" i="3" s="1"/>
  <c r="G36" i="3" a="1"/>
  <c r="G36" i="3" s="1"/>
  <c r="G44" i="3" a="1"/>
  <c r="G44" i="3" s="1"/>
  <c r="G29" i="3" a="1"/>
  <c r="G29" i="3" s="1"/>
  <c r="G37" i="3" a="1"/>
  <c r="G37" i="3" s="1"/>
  <c r="G45" i="3" a="1"/>
  <c r="G45" i="3" s="1"/>
  <c r="G30" i="3" a="1"/>
  <c r="G30" i="3" s="1"/>
  <c r="G38" i="3" a="1"/>
  <c r="G38" i="3" s="1"/>
  <c r="G46" i="3" a="1"/>
  <c r="G46" i="3" s="1"/>
  <c r="G31" i="3" a="1"/>
  <c r="G31" i="3" s="1"/>
  <c r="G39" i="3" a="1"/>
  <c r="G39" i="3" s="1"/>
  <c r="G47" i="3" a="1"/>
  <c r="G47" i="3" s="1"/>
  <c r="G32" i="3" a="1"/>
  <c r="G32" i="3" s="1"/>
  <c r="G40" i="3" a="1"/>
  <c r="G40" i="3" s="1"/>
  <c r="G48" i="3" a="1"/>
  <c r="G48" i="3" s="1"/>
  <c r="BQ22" i="8" l="1"/>
  <c r="BR22" i="8" s="1"/>
  <c r="BQ27" i="8"/>
  <c r="BR27" i="8" s="1"/>
  <c r="BQ28" i="8"/>
  <c r="BR28" i="8" s="1"/>
  <c r="BU22" i="8"/>
  <c r="BT28" i="8"/>
  <c r="BT22" i="8"/>
  <c r="BT25" i="8"/>
  <c r="BT23" i="8"/>
  <c r="CA13" i="8"/>
  <c r="CB13" i="8" s="1"/>
  <c r="BQ25" i="8"/>
  <c r="BR25" i="8" s="1"/>
  <c r="BT27" i="8"/>
  <c r="BS27" i="8"/>
  <c r="BU28" i="8"/>
  <c r="N3" i="8" a="1"/>
  <c r="N3" i="8" s="1"/>
  <c r="N4" i="8" a="1"/>
  <c r="N4" i="8" s="1"/>
  <c r="AJ26" i="8"/>
  <c r="BU26" i="8"/>
  <c r="CA10" i="8"/>
  <c r="CB10" i="8" s="1"/>
  <c r="BU24" i="8"/>
  <c r="CA11" i="8"/>
  <c r="CB11" i="8" s="1"/>
  <c r="CA14" i="8"/>
  <c r="CB14" i="8" s="1"/>
  <c r="CA16" i="8"/>
  <c r="CB16" i="8" s="1"/>
  <c r="BT26" i="8"/>
  <c r="BT24" i="8"/>
  <c r="BU27" i="8"/>
  <c r="BS22" i="8"/>
  <c r="BS25" i="8"/>
  <c r="BS26" i="8"/>
  <c r="R1" i="8"/>
  <c r="CD17" i="8" a="1"/>
  <c r="CD17" i="8" s="1"/>
  <c r="CE11" i="8" a="1"/>
  <c r="CE11" i="8" s="1"/>
  <c r="CD10" i="8" a="1"/>
  <c r="CD10" i="8" s="1"/>
  <c r="CC10" i="8" a="1"/>
  <c r="CC10" i="8" s="1"/>
  <c r="CC17" i="8" a="1"/>
  <c r="CC17" i="8" s="1"/>
  <c r="CE13" i="8" a="1"/>
  <c r="CE13" i="8" s="1"/>
  <c r="CE16" i="8" a="1"/>
  <c r="CE16" i="8" s="1"/>
  <c r="CD12" i="8" a="1"/>
  <c r="CD12" i="8" s="1"/>
  <c r="CD14" i="8" a="1"/>
  <c r="CD14" i="8" s="1"/>
  <c r="CE14" i="8" a="1"/>
  <c r="CE14" i="8" s="1"/>
  <c r="CC11" i="8" a="1"/>
  <c r="CC11" i="8" s="1"/>
  <c r="CH8" i="8"/>
  <c r="CD16" i="8" a="1"/>
  <c r="CD16" i="8" s="1"/>
  <c r="CD13" i="8" a="1"/>
  <c r="CD13" i="8" s="1"/>
  <c r="CC15" i="8" a="1"/>
  <c r="CC15" i="8" s="1"/>
  <c r="CC16" i="8" a="1"/>
  <c r="CC16" i="8" s="1"/>
  <c r="CC12" i="8" a="1"/>
  <c r="CC12" i="8" s="1"/>
  <c r="CC14" i="8" a="1"/>
  <c r="CC14" i="8" s="1"/>
  <c r="CE17" i="8" a="1"/>
  <c r="CE17" i="8" s="1"/>
  <c r="CE10" i="8" a="1"/>
  <c r="CE10" i="8" s="1"/>
  <c r="CE12" i="8" a="1"/>
  <c r="CE12" i="8" s="1"/>
  <c r="CE15" i="8" a="1"/>
  <c r="CE15" i="8" s="1"/>
  <c r="CC13" i="8" a="1"/>
  <c r="CC13" i="8" s="1"/>
  <c r="CD11" i="8" a="1"/>
  <c r="CD11" i="8" s="1"/>
  <c r="CD15" i="8" a="1"/>
  <c r="CD15" i="8" s="1"/>
  <c r="BS23" i="8"/>
  <c r="BQ23" i="8"/>
  <c r="BQ26" i="8"/>
  <c r="BR26" i="8" s="1"/>
  <c r="BS28" i="8"/>
  <c r="BV28" i="8" s="1"/>
  <c r="BW28" i="8" s="1"/>
  <c r="CA12" i="8"/>
  <c r="CB12" i="8" s="1"/>
  <c r="BX24" i="8"/>
  <c r="BY22" i="8"/>
  <c r="BQ24" i="8"/>
  <c r="BR24" i="8" s="1"/>
  <c r="BU23" i="8"/>
  <c r="BW17" i="8"/>
  <c r="CA17" i="8"/>
  <c r="BX7" i="8" s="1"/>
  <c r="BZ25" i="8" s="1"/>
  <c r="CA15" i="8"/>
  <c r="CB15" i="8" s="1"/>
  <c r="BX27" i="8"/>
  <c r="BU25" i="8"/>
  <c r="N5" i="8" a="1"/>
  <c r="N5" i="8" s="1"/>
  <c r="AJ22" i="8"/>
  <c r="F5" i="8" a="1"/>
  <c r="F5" i="8" s="1"/>
  <c r="H5" i="8" a="1"/>
  <c r="H5" i="8" s="1"/>
  <c r="G5" i="8" a="1"/>
  <c r="G5" i="8" s="1"/>
  <c r="H3" i="8" a="1"/>
  <c r="H3" i="8" s="1"/>
  <c r="E5" i="8" a="1"/>
  <c r="E5" i="8" s="1"/>
  <c r="G3" i="8" a="1"/>
  <c r="G3" i="8" s="1"/>
  <c r="H4" i="8" a="1"/>
  <c r="H4" i="8" s="1"/>
  <c r="G4" i="8" a="1"/>
  <c r="G4" i="8" s="1"/>
  <c r="AJ27" i="8"/>
  <c r="AJ25" i="8"/>
  <c r="AU11" i="8" a="1"/>
  <c r="AU11" i="8" s="1"/>
  <c r="AV14" i="8" a="1"/>
  <c r="AV14" i="8" s="1"/>
  <c r="AV12" i="8" a="1"/>
  <c r="AV12" i="8" s="1"/>
  <c r="AU14" i="8" a="1"/>
  <c r="AU14" i="8" s="1"/>
  <c r="AU12" i="8" a="1"/>
  <c r="AU12" i="8" s="1"/>
  <c r="AU15" i="8" a="1"/>
  <c r="AU15" i="8" s="1"/>
  <c r="AU16" i="8" a="1"/>
  <c r="AU16" i="8" s="1"/>
  <c r="AV15" i="8" a="1"/>
  <c r="AV15" i="8" s="1"/>
  <c r="AU10" i="8" a="1"/>
  <c r="AU10" i="8" s="1"/>
  <c r="AU17" i="8" a="1"/>
  <c r="AU17" i="8" s="1"/>
  <c r="AV10" i="8" a="1"/>
  <c r="AV10" i="8" s="1"/>
  <c r="AV13" i="8" a="1"/>
  <c r="AV13" i="8" s="1"/>
  <c r="AU13" i="8" a="1"/>
  <c r="AU13" i="8" s="1"/>
  <c r="AV17" i="8" a="1"/>
  <c r="AV17" i="8" s="1"/>
  <c r="AV16" i="8" a="1"/>
  <c r="AV16" i="8" s="1"/>
  <c r="AV11" i="8" a="1"/>
  <c r="AV11" i="8" s="1"/>
  <c r="AR11" i="8"/>
  <c r="AS11" i="8" s="1"/>
  <c r="AR13" i="8"/>
  <c r="AS13" i="8" s="1"/>
  <c r="AR12" i="8"/>
  <c r="AS12" i="8" s="1"/>
  <c r="AR16" i="8"/>
  <c r="AS16" i="8" s="1"/>
  <c r="AR10" i="8"/>
  <c r="AS10" i="8" s="1"/>
  <c r="AR17" i="8"/>
  <c r="AO7" i="8" s="1"/>
  <c r="AQ25" i="8" s="1"/>
  <c r="AR14" i="8"/>
  <c r="AS14" i="8" s="1"/>
  <c r="AR15" i="8"/>
  <c r="AS15" i="8" s="1"/>
  <c r="AL27" i="8"/>
  <c r="AL24" i="8"/>
  <c r="AK23" i="8"/>
  <c r="AL26" i="8"/>
  <c r="AK28" i="8"/>
  <c r="AK25" i="8"/>
  <c r="AL28" i="8"/>
  <c r="AK27" i="8"/>
  <c r="AK26" i="8"/>
  <c r="AL23" i="8"/>
  <c r="AK24" i="8"/>
  <c r="AL22" i="8"/>
  <c r="AK22" i="8"/>
  <c r="AL25" i="8"/>
  <c r="AJ28" i="8"/>
  <c r="AJ24" i="8"/>
  <c r="AT11" i="8" a="1"/>
  <c r="AT11" i="8" s="1"/>
  <c r="AT17" i="8" a="1"/>
  <c r="AT17" i="8" s="1"/>
  <c r="AT16" i="8" a="1"/>
  <c r="AT16" i="8" s="1"/>
  <c r="AT12" i="8" a="1"/>
  <c r="AT12" i="8" s="1"/>
  <c r="AT13" i="8" a="1"/>
  <c r="AT13" i="8" s="1"/>
  <c r="AT14" i="8" a="1"/>
  <c r="AT14" i="8" s="1"/>
  <c r="AT15" i="8" a="1"/>
  <c r="AT15" i="8" s="1"/>
  <c r="AT10" i="8" a="1"/>
  <c r="AT10" i="8" s="1"/>
  <c r="T22" i="8"/>
  <c r="E4" i="8" a="1"/>
  <c r="E4" i="8" s="1"/>
  <c r="E3" i="8" a="1"/>
  <c r="E3" i="8" s="1"/>
  <c r="Y22" i="8"/>
  <c r="F4" i="8" a="1"/>
  <c r="F4" i="8" s="1"/>
  <c r="F3" i="8" a="1"/>
  <c r="F3" i="8" s="1"/>
  <c r="K1" i="8"/>
  <c r="I30" i="3" a="1"/>
  <c r="I30" i="3" s="1"/>
  <c r="I35" i="3" a="1"/>
  <c r="I35" i="3" s="1"/>
  <c r="I26" i="3" a="1"/>
  <c r="I26" i="3" s="1"/>
  <c r="I33" i="3" a="1"/>
  <c r="I33" i="3" s="1"/>
  <c r="I44" i="3" a="1"/>
  <c r="I44" i="3" s="1"/>
  <c r="I28" i="3" a="1"/>
  <c r="I28" i="3" s="1"/>
  <c r="H35" i="3" a="1"/>
  <c r="H35" i="3" s="1"/>
  <c r="I48" i="3" a="1"/>
  <c r="I48" i="3" s="1"/>
  <c r="H48" i="3" a="1"/>
  <c r="H48" i="3" s="1"/>
  <c r="I32" i="3" a="1"/>
  <c r="I32" i="3" s="1"/>
  <c r="H39" i="3" a="1"/>
  <c r="H39" i="3" s="1"/>
  <c r="I46" i="3" a="1"/>
  <c r="I46" i="3" s="1"/>
  <c r="I42" i="3" a="1"/>
  <c r="I42" i="3" s="1"/>
  <c r="H38" i="3" a="1"/>
  <c r="H38" i="3" s="1"/>
  <c r="I39" i="3" a="1"/>
  <c r="I39" i="3" s="1"/>
  <c r="H37" i="3" a="1"/>
  <c r="H37" i="3" s="1"/>
  <c r="H44" i="3" a="1"/>
  <c r="H44" i="3" s="1"/>
  <c r="J44" i="3" s="1"/>
  <c r="K44" i="3" s="1"/>
  <c r="H32" i="3" a="1"/>
  <c r="H32" i="3" s="1"/>
  <c r="H46" i="3" a="1"/>
  <c r="H46" i="3" s="1"/>
  <c r="H30" i="3" a="1"/>
  <c r="H30" i="3" s="1"/>
  <c r="I37" i="3" a="1"/>
  <c r="I37" i="3" s="1"/>
  <c r="H28" i="3" a="1"/>
  <c r="H28" i="3" s="1"/>
  <c r="H42" i="3" a="1"/>
  <c r="H42" i="3" s="1"/>
  <c r="H26" i="3" a="1"/>
  <c r="H26" i="3" s="1"/>
  <c r="H33" i="3" a="1"/>
  <c r="H33" i="3" s="1"/>
  <c r="I47" i="3" a="1"/>
  <c r="I47" i="3" s="1"/>
  <c r="H31" i="3" a="1"/>
  <c r="H31" i="3" s="1"/>
  <c r="I38" i="3" a="1"/>
  <c r="I38" i="3" s="1"/>
  <c r="H45" i="3" a="1"/>
  <c r="H45" i="3" s="1"/>
  <c r="I29" i="3" a="1"/>
  <c r="I29" i="3" s="1"/>
  <c r="H36" i="3" a="1"/>
  <c r="H36" i="3" s="1"/>
  <c r="I43" i="3" a="1"/>
  <c r="I43" i="3" s="1"/>
  <c r="I27" i="3" a="1"/>
  <c r="I27" i="3" s="1"/>
  <c r="I40" i="3" a="1"/>
  <c r="I40" i="3" s="1"/>
  <c r="H47" i="3" a="1"/>
  <c r="H47" i="3" s="1"/>
  <c r="H29" i="3" a="1"/>
  <c r="H29" i="3" s="1"/>
  <c r="I36" i="3" a="1"/>
  <c r="I36" i="3" s="1"/>
  <c r="I34" i="3" a="1"/>
  <c r="I34" i="3" s="1"/>
  <c r="I25" i="3" a="1"/>
  <c r="I25" i="3" s="1"/>
  <c r="H40" i="3" a="1"/>
  <c r="H40" i="3" s="1"/>
  <c r="I31" i="3" a="1"/>
  <c r="I31" i="3" s="1"/>
  <c r="I45" i="3" a="1"/>
  <c r="I45" i="3" s="1"/>
  <c r="H43" i="3" a="1"/>
  <c r="H43" i="3" s="1"/>
  <c r="H27" i="3" a="1"/>
  <c r="H27" i="3" s="1"/>
  <c r="I41" i="3" a="1"/>
  <c r="I41" i="3" s="1"/>
  <c r="H25" i="3" a="1"/>
  <c r="H25" i="3" s="1"/>
  <c r="H34" i="3" a="1"/>
  <c r="H34" i="3" s="1"/>
  <c r="H41" i="3" a="1"/>
  <c r="H41" i="3" s="1"/>
  <c r="J42" i="3" l="1"/>
  <c r="K42" i="3" s="1"/>
  <c r="J33" i="3"/>
  <c r="K33" i="3" s="1"/>
  <c r="J35" i="3"/>
  <c r="K35" i="3" s="1"/>
  <c r="J38" i="3"/>
  <c r="K38" i="3" s="1"/>
  <c r="J45" i="3"/>
  <c r="K45" i="3" s="1"/>
  <c r="J47" i="3"/>
  <c r="K47" i="3" s="1"/>
  <c r="J40" i="3"/>
  <c r="K40" i="3" s="1"/>
  <c r="J36" i="3"/>
  <c r="K36" i="3" s="1"/>
  <c r="J25" i="3"/>
  <c r="K25" i="3" s="1"/>
  <c r="J27" i="3"/>
  <c r="K27" i="3" s="1"/>
  <c r="J43" i="3"/>
  <c r="K43" i="3" s="1"/>
  <c r="BZ27" i="8"/>
  <c r="CB17" i="8"/>
  <c r="AM26" i="8"/>
  <c r="AN26" i="8" s="1"/>
  <c r="BV26" i="8"/>
  <c r="BW26" i="8" s="1"/>
  <c r="BY24" i="8"/>
  <c r="BV24" i="8"/>
  <c r="BW24" i="8" s="1"/>
  <c r="AM23" i="8"/>
  <c r="CF14" i="8"/>
  <c r="CG14" i="8" s="1"/>
  <c r="BZ23" i="8"/>
  <c r="BX26" i="8"/>
  <c r="CF12" i="8"/>
  <c r="CG12" i="8" s="1"/>
  <c r="BV27" i="8"/>
  <c r="BW27" i="8" s="1"/>
  <c r="CF16" i="8"/>
  <c r="CG16" i="8" s="1"/>
  <c r="BX23" i="8"/>
  <c r="BY28" i="8"/>
  <c r="CF13" i="8"/>
  <c r="CG13" i="8" s="1"/>
  <c r="CF15" i="8"/>
  <c r="CG15" i="8" s="1"/>
  <c r="BY27" i="8"/>
  <c r="BY23" i="8"/>
  <c r="BZ22" i="8"/>
  <c r="BX25" i="8"/>
  <c r="CF17" i="8"/>
  <c r="CC7" i="8" s="1"/>
  <c r="CD22" i="8" s="1"/>
  <c r="BV25" i="8"/>
  <c r="BW25" i="8" s="1"/>
  <c r="BX28" i="8"/>
  <c r="BX22" i="8"/>
  <c r="BY25" i="8"/>
  <c r="O4" i="8" a="1"/>
  <c r="O4" i="8" s="1"/>
  <c r="O3" i="8" a="1"/>
  <c r="O3" i="8" s="1"/>
  <c r="BR23" i="8"/>
  <c r="O5" i="8" a="1"/>
  <c r="O5" i="8" s="1"/>
  <c r="S1" i="8"/>
  <c r="CH16" i="8" a="1"/>
  <c r="CH16" i="8" s="1"/>
  <c r="CJ10" i="8" a="1"/>
  <c r="CJ10" i="8" s="1"/>
  <c r="CJ11" i="8" a="1"/>
  <c r="CJ11" i="8" s="1"/>
  <c r="CJ17" i="8" a="1"/>
  <c r="CJ17" i="8" s="1"/>
  <c r="CI15" i="8" a="1"/>
  <c r="CI15" i="8" s="1"/>
  <c r="CI10" i="8" a="1"/>
  <c r="CI10" i="8" s="1"/>
  <c r="CJ15" i="8" a="1"/>
  <c r="CJ15" i="8" s="1"/>
  <c r="CH15" i="8" a="1"/>
  <c r="CH15" i="8" s="1"/>
  <c r="CJ12" i="8" a="1"/>
  <c r="CJ12" i="8" s="1"/>
  <c r="CI17" i="8" a="1"/>
  <c r="CI17" i="8" s="1"/>
  <c r="CH10" i="8" a="1"/>
  <c r="CH10" i="8" s="1"/>
  <c r="CH14" i="8" a="1"/>
  <c r="CH14" i="8" s="1"/>
  <c r="CI11" i="8" a="1"/>
  <c r="CI11" i="8" s="1"/>
  <c r="CH17" i="8" a="1"/>
  <c r="CH17" i="8" s="1"/>
  <c r="CI14" i="8" a="1"/>
  <c r="CI14" i="8" s="1"/>
  <c r="CI13" i="8" a="1"/>
  <c r="CI13" i="8" s="1"/>
  <c r="CJ16" i="8" a="1"/>
  <c r="CJ16" i="8" s="1"/>
  <c r="CJ13" i="8" a="1"/>
  <c r="CJ13" i="8" s="1"/>
  <c r="CH12" i="8" a="1"/>
  <c r="CH12" i="8" s="1"/>
  <c r="CJ14" i="8" a="1"/>
  <c r="CJ14" i="8" s="1"/>
  <c r="CI12" i="8" a="1"/>
  <c r="CI12" i="8" s="1"/>
  <c r="CM8" i="8"/>
  <c r="CI16" i="8" a="1"/>
  <c r="CI16" i="8" s="1"/>
  <c r="CH11" i="8" a="1"/>
  <c r="CH11" i="8" s="1"/>
  <c r="CH13" i="8" a="1"/>
  <c r="CH13" i="8" s="1"/>
  <c r="CF10" i="8"/>
  <c r="CG10" i="8" s="1"/>
  <c r="CC22" i="8"/>
  <c r="BY26" i="8"/>
  <c r="BZ26" i="8"/>
  <c r="BV23" i="8"/>
  <c r="P5" i="8" s="1" a="1"/>
  <c r="P5" i="8" s="1"/>
  <c r="BW23" i="8"/>
  <c r="CF11" i="8"/>
  <c r="CG11" i="8" s="1"/>
  <c r="CC23" i="8"/>
  <c r="BZ28" i="8"/>
  <c r="BZ24" i="8"/>
  <c r="CA24" i="8" s="1"/>
  <c r="CB24" i="8" s="1"/>
  <c r="BV22" i="8"/>
  <c r="BW22" i="8" s="1"/>
  <c r="AO25" i="8"/>
  <c r="AM28" i="8"/>
  <c r="AN28" i="8" s="1"/>
  <c r="AS17" i="8"/>
  <c r="AQ23" i="8"/>
  <c r="AP23" i="8"/>
  <c r="AM25" i="8"/>
  <c r="AN25" i="8" s="1"/>
  <c r="AO26" i="8"/>
  <c r="AO24" i="8"/>
  <c r="AQ27" i="8"/>
  <c r="AM22" i="8"/>
  <c r="AQ26" i="8"/>
  <c r="AP27" i="8"/>
  <c r="AQ28" i="8"/>
  <c r="AQ24" i="8"/>
  <c r="AN23" i="8"/>
  <c r="AQ22" i="8"/>
  <c r="AO22" i="8"/>
  <c r="AO23" i="8"/>
  <c r="AP26" i="8"/>
  <c r="AP22" i="8"/>
  <c r="AP28" i="8"/>
  <c r="AM24" i="8"/>
  <c r="AN24" i="8" s="1"/>
  <c r="AM27" i="8"/>
  <c r="AN27" i="8" s="1"/>
  <c r="AO27" i="8"/>
  <c r="AO28" i="8"/>
  <c r="AP25" i="8"/>
  <c r="AP24" i="8"/>
  <c r="BA15" i="8" a="1"/>
  <c r="BA15" i="8" s="1"/>
  <c r="AZ10" i="8" a="1"/>
  <c r="AZ10" i="8" s="1"/>
  <c r="AZ17" i="8" a="1"/>
  <c r="AZ17" i="8" s="1"/>
  <c r="AZ16" i="8" a="1"/>
  <c r="AZ16" i="8" s="1"/>
  <c r="BA10" i="8" a="1"/>
  <c r="BA10" i="8" s="1"/>
  <c r="AZ13" i="8" a="1"/>
  <c r="AZ13" i="8" s="1"/>
  <c r="BA17" i="8" a="1"/>
  <c r="BA17" i="8" s="1"/>
  <c r="BA16" i="8" a="1"/>
  <c r="BA16" i="8" s="1"/>
  <c r="AZ11" i="8" a="1"/>
  <c r="AZ11" i="8" s="1"/>
  <c r="BA14" i="8" a="1"/>
  <c r="BA14" i="8" s="1"/>
  <c r="BA12" i="8" a="1"/>
  <c r="BA12" i="8" s="1"/>
  <c r="AZ14" i="8" a="1"/>
  <c r="AZ14" i="8" s="1"/>
  <c r="AZ12" i="8" a="1"/>
  <c r="AZ12" i="8" s="1"/>
  <c r="AZ15" i="8" a="1"/>
  <c r="AZ15" i="8" s="1"/>
  <c r="BA13" i="8" a="1"/>
  <c r="BA13" i="8" s="1"/>
  <c r="BA11" i="8" a="1"/>
  <c r="BA11" i="8" s="1"/>
  <c r="AW10" i="8"/>
  <c r="AX10" i="8" s="1"/>
  <c r="AW15" i="8"/>
  <c r="AX15" i="8" s="1"/>
  <c r="AW14" i="8"/>
  <c r="AX14" i="8" s="1"/>
  <c r="AW13" i="8"/>
  <c r="AX13" i="8" s="1"/>
  <c r="AW12" i="8"/>
  <c r="AX12" i="8" s="1"/>
  <c r="AW16" i="8"/>
  <c r="AX16" i="8" s="1"/>
  <c r="AW17" i="8"/>
  <c r="AT7" i="8" s="1"/>
  <c r="AU27" i="8" s="1"/>
  <c r="AW11" i="8"/>
  <c r="AX11" i="8" s="1"/>
  <c r="AY14" i="8" a="1"/>
  <c r="AY14" i="8" s="1"/>
  <c r="AY15" i="8" a="1"/>
  <c r="AY15" i="8" s="1"/>
  <c r="AY17" i="8" a="1"/>
  <c r="AY17" i="8" s="1"/>
  <c r="AY10" i="8" a="1"/>
  <c r="AY10" i="8" s="1"/>
  <c r="AY11" i="8" a="1"/>
  <c r="AY11" i="8" s="1"/>
  <c r="AY12" i="8" a="1"/>
  <c r="AY12" i="8" s="1"/>
  <c r="AY16" i="8" a="1"/>
  <c r="AY16" i="8" s="1"/>
  <c r="AY13" i="8" a="1"/>
  <c r="AY13" i="8" s="1"/>
  <c r="L1" i="8"/>
  <c r="J41" i="3"/>
  <c r="K41" i="3" s="1"/>
  <c r="J29" i="3"/>
  <c r="K29" i="3" s="1"/>
  <c r="J48" i="3"/>
  <c r="K48" i="3" s="1"/>
  <c r="J37" i="3"/>
  <c r="K37" i="3" s="1"/>
  <c r="J31" i="3"/>
  <c r="K31" i="3" s="1"/>
  <c r="J39" i="3"/>
  <c r="K39" i="3" s="1"/>
  <c r="J34" i="3"/>
  <c r="K34" i="3" s="1"/>
  <c r="J46" i="3"/>
  <c r="K46" i="3" s="1"/>
  <c r="J28" i="3"/>
  <c r="K28" i="3" s="1"/>
  <c r="J26" i="3"/>
  <c r="K26" i="3" s="1"/>
  <c r="J32" i="3"/>
  <c r="K32" i="3" s="1"/>
  <c r="J30" i="3"/>
  <c r="K30" i="3" s="1"/>
  <c r="CA27" i="8" l="1"/>
  <c r="CB27" i="8" s="1"/>
  <c r="CD28" i="8"/>
  <c r="CE25" i="8"/>
  <c r="CD25" i="8"/>
  <c r="CD23" i="8"/>
  <c r="CE22" i="8"/>
  <c r="CG17" i="8"/>
  <c r="AR25" i="8"/>
  <c r="AS25" i="8" s="1"/>
  <c r="CA25" i="8"/>
  <c r="CB25" i="8" s="1"/>
  <c r="CC27" i="8"/>
  <c r="CK13" i="8"/>
  <c r="CL13" i="8" s="1"/>
  <c r="CK16" i="8"/>
  <c r="CL16" i="8" s="1"/>
  <c r="CA22" i="8"/>
  <c r="CB22" i="8" s="1"/>
  <c r="CA26" i="8"/>
  <c r="CB26" i="8" s="1"/>
  <c r="CK11" i="8"/>
  <c r="CL11" i="8" s="1"/>
  <c r="CK15" i="8"/>
  <c r="CL15" i="8" s="1"/>
  <c r="CA28" i="8"/>
  <c r="CB28" i="8" s="1"/>
  <c r="CC25" i="8"/>
  <c r="CE23" i="8"/>
  <c r="T1" i="8"/>
  <c r="CO16" i="8" a="1"/>
  <c r="CO16" i="8" s="1"/>
  <c r="CN12" i="8" a="1"/>
  <c r="CN12" i="8" s="1"/>
  <c r="CO11" i="8" a="1"/>
  <c r="CO11" i="8" s="1"/>
  <c r="CO14" i="8" a="1"/>
  <c r="CO14" i="8" s="1"/>
  <c r="CM11" i="8" a="1"/>
  <c r="CM11" i="8" s="1"/>
  <c r="CN10" i="8" a="1"/>
  <c r="CN10" i="8" s="1"/>
  <c r="CN16" i="8" a="1"/>
  <c r="CN16" i="8" s="1"/>
  <c r="CR8" i="8"/>
  <c r="CN15" i="8" a="1"/>
  <c r="CN15" i="8" s="1"/>
  <c r="CM16" i="8" a="1"/>
  <c r="CM16" i="8" s="1"/>
  <c r="CM15" i="8" a="1"/>
  <c r="CM15" i="8" s="1"/>
  <c r="CO10" i="8" a="1"/>
  <c r="CO10" i="8" s="1"/>
  <c r="CM14" i="8" a="1"/>
  <c r="CM14" i="8" s="1"/>
  <c r="CO17" i="8" a="1"/>
  <c r="CO17" i="8" s="1"/>
  <c r="CO12" i="8" a="1"/>
  <c r="CO12" i="8" s="1"/>
  <c r="CN13" i="8" a="1"/>
  <c r="CN13" i="8" s="1"/>
  <c r="CO15" i="8" a="1"/>
  <c r="CO15" i="8" s="1"/>
  <c r="CN11" i="8" a="1"/>
  <c r="CN11" i="8" s="1"/>
  <c r="CM12" i="8" a="1"/>
  <c r="CM12" i="8" s="1"/>
  <c r="CN17" i="8" a="1"/>
  <c r="CN17" i="8" s="1"/>
  <c r="CM10" i="8" a="1"/>
  <c r="CM10" i="8" s="1"/>
  <c r="CN14" i="8" a="1"/>
  <c r="CN14" i="8" s="1"/>
  <c r="CM17" i="8" a="1"/>
  <c r="CM17" i="8" s="1"/>
  <c r="CO13" i="8" a="1"/>
  <c r="CO13" i="8" s="1"/>
  <c r="CM13" i="8" a="1"/>
  <c r="CM13" i="8" s="1"/>
  <c r="CK17" i="8"/>
  <c r="CH7" i="8" s="1"/>
  <c r="CJ25" i="8" s="1"/>
  <c r="CE27" i="8"/>
  <c r="CD26" i="8"/>
  <c r="CE26" i="8"/>
  <c r="CA23" i="8"/>
  <c r="Q5" i="8" s="1" a="1"/>
  <c r="Q5" i="8" s="1"/>
  <c r="CC24" i="8"/>
  <c r="CC26" i="8"/>
  <c r="AT28" i="8"/>
  <c r="P4" i="8" a="1"/>
  <c r="P4" i="8" s="1"/>
  <c r="P3" i="8" a="1"/>
  <c r="P3" i="8" s="1"/>
  <c r="CK14" i="8"/>
  <c r="CL14" i="8" s="1"/>
  <c r="CD24" i="8"/>
  <c r="AR28" i="8"/>
  <c r="AS28" i="8" s="1"/>
  <c r="CF22" i="8"/>
  <c r="CG22" i="8" s="1"/>
  <c r="CK12" i="8"/>
  <c r="CL12" i="8" s="1"/>
  <c r="CK10" i="8"/>
  <c r="CL10" i="8" s="1"/>
  <c r="CE24" i="8"/>
  <c r="CE28" i="8"/>
  <c r="CC28" i="8"/>
  <c r="CD27" i="8"/>
  <c r="AT27" i="8"/>
  <c r="AT25" i="8"/>
  <c r="AT23" i="8"/>
  <c r="AR26" i="8"/>
  <c r="AS26" i="8" s="1"/>
  <c r="AR24" i="8"/>
  <c r="AS24" i="8" s="1"/>
  <c r="AV24" i="8"/>
  <c r="AX17" i="8"/>
  <c r="AT26" i="8"/>
  <c r="AV27" i="8"/>
  <c r="AW27" i="8" s="1"/>
  <c r="AX27" i="8" s="1"/>
  <c r="AU23" i="8"/>
  <c r="AV22" i="8"/>
  <c r="AV23" i="8"/>
  <c r="AU22" i="8"/>
  <c r="AU24" i="8"/>
  <c r="AU25" i="8"/>
  <c r="AR23" i="8"/>
  <c r="AR27" i="8"/>
  <c r="AS27" i="8" s="1"/>
  <c r="AV26" i="8"/>
  <c r="AN22" i="8"/>
  <c r="I4" i="8" a="1"/>
  <c r="I4" i="8" s="1"/>
  <c r="I3" i="8" a="1"/>
  <c r="I3" i="8" s="1"/>
  <c r="AU28" i="8"/>
  <c r="AT24" i="8"/>
  <c r="AT22" i="8"/>
  <c r="AU26" i="8"/>
  <c r="AV28" i="8"/>
  <c r="AR22" i="8"/>
  <c r="AS22" i="8" s="1"/>
  <c r="AV25" i="8"/>
  <c r="I5" i="8" a="1"/>
  <c r="I5" i="8" s="1"/>
  <c r="BE10" i="8" a="1"/>
  <c r="BE10" i="8" s="1"/>
  <c r="BE17" i="8" a="1"/>
  <c r="BE17" i="8" s="1"/>
  <c r="BE16" i="8" a="1"/>
  <c r="BE16" i="8" s="1"/>
  <c r="BF17" i="8" a="1"/>
  <c r="BF17" i="8" s="1"/>
  <c r="BF16" i="8" a="1"/>
  <c r="BF16" i="8" s="1"/>
  <c r="BE14" i="8" a="1"/>
  <c r="BE14" i="8" s="1"/>
  <c r="BE11" i="8" a="1"/>
  <c r="BE11" i="8" s="1"/>
  <c r="BF14" i="8" a="1"/>
  <c r="BF14" i="8" s="1"/>
  <c r="BE12" i="8" a="1"/>
  <c r="BE12" i="8" s="1"/>
  <c r="BE15" i="8" a="1"/>
  <c r="BE15" i="8" s="1"/>
  <c r="BF10" i="8" a="1"/>
  <c r="BF10" i="8" s="1"/>
  <c r="BE13" i="8" a="1"/>
  <c r="BE13" i="8" s="1"/>
  <c r="BF12" i="8" a="1"/>
  <c r="BF12" i="8" s="1"/>
  <c r="BF13" i="8" a="1"/>
  <c r="BF13" i="8" s="1"/>
  <c r="BF11" i="8" a="1"/>
  <c r="BF11" i="8" s="1"/>
  <c r="BF15" i="8" a="1"/>
  <c r="BF15" i="8" s="1"/>
  <c r="BB13" i="8"/>
  <c r="BC13" i="8" s="1"/>
  <c r="BB16" i="8"/>
  <c r="BC16" i="8" s="1"/>
  <c r="BB12" i="8"/>
  <c r="BC12" i="8" s="1"/>
  <c r="BB11" i="8"/>
  <c r="BC11" i="8" s="1"/>
  <c r="BB10" i="8"/>
  <c r="BC10" i="8" s="1"/>
  <c r="BB17" i="8"/>
  <c r="AY7" i="8" s="1"/>
  <c r="BA25" i="8" s="1"/>
  <c r="BB15" i="8"/>
  <c r="BC15" i="8" s="1"/>
  <c r="BB14" i="8"/>
  <c r="BC14" i="8" s="1"/>
  <c r="BD13" i="8" a="1"/>
  <c r="BD13" i="8" s="1"/>
  <c r="BD11" i="8" a="1"/>
  <c r="BD11" i="8" s="1"/>
  <c r="BD12" i="8" a="1"/>
  <c r="BD12" i="8" s="1"/>
  <c r="BD14" i="8" a="1"/>
  <c r="BD14" i="8" s="1"/>
  <c r="BD15" i="8" a="1"/>
  <c r="BD15" i="8" s="1"/>
  <c r="BD10" i="8" a="1"/>
  <c r="BD10" i="8" s="1"/>
  <c r="BD16" i="8" a="1"/>
  <c r="BD16" i="8" s="1"/>
  <c r="BD17" i="8" a="1"/>
  <c r="BD17" i="8" s="1"/>
  <c r="CF25" i="8" l="1"/>
  <c r="CG25" i="8" s="1"/>
  <c r="CF23" i="8"/>
  <c r="CG23" i="8" s="1"/>
  <c r="AW28" i="8"/>
  <c r="AX28" i="8" s="1"/>
  <c r="CI27" i="8"/>
  <c r="CJ26" i="8"/>
  <c r="CI23" i="8"/>
  <c r="CH24" i="8"/>
  <c r="CJ23" i="8"/>
  <c r="CF24" i="8"/>
  <c r="CG24" i="8" s="1"/>
  <c r="CP10" i="8"/>
  <c r="CQ10" i="8" s="1"/>
  <c r="CP14" i="8"/>
  <c r="CQ14" i="8" s="1"/>
  <c r="CP11" i="8"/>
  <c r="CQ11" i="8" s="1"/>
  <c r="CI26" i="8"/>
  <c r="CH25" i="8"/>
  <c r="J5" i="8" a="1"/>
  <c r="J5" i="8" s="1"/>
  <c r="CH22" i="8"/>
  <c r="CH26" i="8"/>
  <c r="CB23" i="8"/>
  <c r="CI22" i="8"/>
  <c r="CI28" i="8"/>
  <c r="AW24" i="8"/>
  <c r="AX24" i="8" s="1"/>
  <c r="CL17" i="8"/>
  <c r="CP12" i="8"/>
  <c r="CQ12" i="8" s="1"/>
  <c r="CP15" i="8"/>
  <c r="CQ15" i="8" s="1"/>
  <c r="CP16" i="8"/>
  <c r="CQ16" i="8" s="1"/>
  <c r="Q4" i="8" a="1"/>
  <c r="Q4" i="8" s="1"/>
  <c r="Q3" i="8" a="1"/>
  <c r="Q3" i="8" s="1"/>
  <c r="CP13" i="8"/>
  <c r="CQ13" i="8" s="1"/>
  <c r="CH27" i="8"/>
  <c r="CH28" i="8"/>
  <c r="CF27" i="8"/>
  <c r="CG27" i="8" s="1"/>
  <c r="CF28" i="8"/>
  <c r="CG28" i="8" s="1"/>
  <c r="CI24" i="8"/>
  <c r="U1" i="8"/>
  <c r="CS17" i="8" a="1"/>
  <c r="CS17" i="8" s="1"/>
  <c r="CS14" i="8" a="1"/>
  <c r="CS14" i="8" s="1"/>
  <c r="CS13" i="8" a="1"/>
  <c r="CS13" i="8" s="1"/>
  <c r="CR17" i="8" a="1"/>
  <c r="CR17" i="8" s="1"/>
  <c r="CT13" i="8" a="1"/>
  <c r="CT13" i="8" s="1"/>
  <c r="CR12" i="8" a="1"/>
  <c r="CR12" i="8" s="1"/>
  <c r="CT16" i="8" a="1"/>
  <c r="CT16" i="8" s="1"/>
  <c r="CS12" i="8" a="1"/>
  <c r="CS12" i="8" s="1"/>
  <c r="CR13" i="8" a="1"/>
  <c r="CR13" i="8" s="1"/>
  <c r="CT14" i="8" a="1"/>
  <c r="CT14" i="8" s="1"/>
  <c r="CR11" i="8" a="1"/>
  <c r="CR11" i="8" s="1"/>
  <c r="CT11" i="8" a="1"/>
  <c r="CT11" i="8" s="1"/>
  <c r="CS16" i="8" a="1"/>
  <c r="CS16" i="8" s="1"/>
  <c r="CT12" i="8" a="1"/>
  <c r="CT12" i="8" s="1"/>
  <c r="CT10" i="8" a="1"/>
  <c r="CT10" i="8" s="1"/>
  <c r="CS10" i="8" a="1"/>
  <c r="CS10" i="8" s="1"/>
  <c r="CR16" i="8" a="1"/>
  <c r="CR16" i="8" s="1"/>
  <c r="CS11" i="8" a="1"/>
  <c r="CS11" i="8" s="1"/>
  <c r="CS15" i="8" a="1"/>
  <c r="CS15" i="8" s="1"/>
  <c r="CT17" i="8" a="1"/>
  <c r="CT17" i="8" s="1"/>
  <c r="CR10" i="8" a="1"/>
  <c r="CR10" i="8" s="1"/>
  <c r="CR14" i="8" a="1"/>
  <c r="CR14" i="8" s="1"/>
  <c r="CT15" i="8" a="1"/>
  <c r="CT15" i="8" s="1"/>
  <c r="CW8" i="8"/>
  <c r="CR15" i="8" a="1"/>
  <c r="CR15" i="8" s="1"/>
  <c r="CP17" i="8"/>
  <c r="CM7" i="8" s="1"/>
  <c r="CM23" i="8" s="1"/>
  <c r="CI25" i="8"/>
  <c r="CJ24" i="8"/>
  <c r="CJ22" i="8"/>
  <c r="CF26" i="8"/>
  <c r="CG26" i="8" s="1"/>
  <c r="CJ27" i="8"/>
  <c r="CH23" i="8"/>
  <c r="CJ28" i="8"/>
  <c r="AW25" i="8"/>
  <c r="AX25" i="8" s="1"/>
  <c r="AY27" i="8"/>
  <c r="AY28" i="8"/>
  <c r="BC17" i="8"/>
  <c r="AW23" i="8"/>
  <c r="AX23" i="8" s="1"/>
  <c r="AY24" i="8"/>
  <c r="BA27" i="8"/>
  <c r="BA28" i="8"/>
  <c r="AZ26" i="8"/>
  <c r="BA23" i="8"/>
  <c r="AZ25" i="8"/>
  <c r="AS23" i="8"/>
  <c r="AZ27" i="8"/>
  <c r="AZ22" i="8"/>
  <c r="AW26" i="8"/>
  <c r="AX26" i="8" s="1"/>
  <c r="AY23" i="8"/>
  <c r="BA26" i="8"/>
  <c r="AY26" i="8"/>
  <c r="BA24" i="8"/>
  <c r="BA22" i="8"/>
  <c r="AZ23" i="8"/>
  <c r="AZ24" i="8"/>
  <c r="AY22" i="8"/>
  <c r="AY25" i="8"/>
  <c r="AZ28" i="8"/>
  <c r="J4" i="8" a="1"/>
  <c r="J4" i="8" s="1"/>
  <c r="J3" i="8" a="1"/>
  <c r="J3" i="8" s="1"/>
  <c r="AW22" i="8"/>
  <c r="AX22" i="8" s="1"/>
  <c r="BG17" i="8"/>
  <c r="BD7" i="8" s="1"/>
  <c r="BE28" i="8" s="1"/>
  <c r="BG16" i="8"/>
  <c r="BH16" i="8" s="1"/>
  <c r="BG10" i="8"/>
  <c r="BH10" i="8" s="1"/>
  <c r="BG15" i="8"/>
  <c r="BH15" i="8" s="1"/>
  <c r="BG14" i="8"/>
  <c r="BH14" i="8" s="1"/>
  <c r="BG12" i="8"/>
  <c r="BH12" i="8" s="1"/>
  <c r="BG11" i="8"/>
  <c r="BH11" i="8" s="1"/>
  <c r="BG13" i="8"/>
  <c r="BH13" i="8" s="1"/>
  <c r="CK26" i="8" l="1"/>
  <c r="CL26" i="8" s="1"/>
  <c r="CN26" i="8"/>
  <c r="BD24" i="8"/>
  <c r="BB28" i="8"/>
  <c r="BC28" i="8" s="1"/>
  <c r="CN28" i="8"/>
  <c r="BD23" i="8"/>
  <c r="BH17" i="8"/>
  <c r="CO24" i="8"/>
  <c r="BB22" i="8"/>
  <c r="CN22" i="8"/>
  <c r="CQ17" i="8"/>
  <c r="CK24" i="8"/>
  <c r="CL24" i="8" s="1"/>
  <c r="BD22" i="8"/>
  <c r="K5" i="8" a="1"/>
  <c r="K5" i="8" s="1"/>
  <c r="CK23" i="8"/>
  <c r="CL23" i="8" s="1"/>
  <c r="R3" i="8" a="1"/>
  <c r="R3" i="8" s="1"/>
  <c r="BD26" i="8"/>
  <c r="BB23" i="8"/>
  <c r="BB27" i="8"/>
  <c r="BC27" i="8" s="1"/>
  <c r="R4" i="8" a="1"/>
  <c r="R4" i="8" s="1"/>
  <c r="CU16" i="8"/>
  <c r="CV16" i="8" s="1"/>
  <c r="CU13" i="8"/>
  <c r="CV13" i="8" s="1"/>
  <c r="CK27" i="8"/>
  <c r="CL27" i="8" s="1"/>
  <c r="CN24" i="8"/>
  <c r="CU15" i="8"/>
  <c r="CV15" i="8" s="1"/>
  <c r="V1" i="8"/>
  <c r="CW17" i="8" a="1"/>
  <c r="CW17" i="8" s="1"/>
  <c r="CX15" i="8" a="1"/>
  <c r="CX15" i="8" s="1"/>
  <c r="CY12" i="8" a="1"/>
  <c r="CY12" i="8" s="1"/>
  <c r="CX10" i="8" a="1"/>
  <c r="CX10" i="8" s="1"/>
  <c r="CY16" i="8" a="1"/>
  <c r="CY16" i="8" s="1"/>
  <c r="CX13" i="8" a="1"/>
  <c r="CX13" i="8" s="1"/>
  <c r="CX11" i="8" a="1"/>
  <c r="CX11" i="8" s="1"/>
  <c r="CY14" i="8" a="1"/>
  <c r="CY14" i="8" s="1"/>
  <c r="CX14" i="8" a="1"/>
  <c r="CX14" i="8" s="1"/>
  <c r="CW10" i="8" a="1"/>
  <c r="CW10" i="8" s="1"/>
  <c r="CX16" i="8" a="1"/>
  <c r="CX16" i="8" s="1"/>
  <c r="CW13" i="8" a="1"/>
  <c r="CW13" i="8" s="1"/>
  <c r="CX12" i="8" a="1"/>
  <c r="CX12" i="8" s="1"/>
  <c r="CW16" i="8" a="1"/>
  <c r="CW16" i="8" s="1"/>
  <c r="CY11" i="8" a="1"/>
  <c r="CY11" i="8" s="1"/>
  <c r="CW11" i="8" a="1"/>
  <c r="CW11" i="8" s="1"/>
  <c r="CY17" i="8" a="1"/>
  <c r="CY17" i="8" s="1"/>
  <c r="CW14" i="8" a="1"/>
  <c r="CW14" i="8" s="1"/>
  <c r="CY13" i="8" a="1"/>
  <c r="CY13" i="8" s="1"/>
  <c r="CY15" i="8" a="1"/>
  <c r="CY15" i="8" s="1"/>
  <c r="DB8" i="8"/>
  <c r="CW12" i="8" a="1"/>
  <c r="CW12" i="8" s="1"/>
  <c r="CX17" i="8" a="1"/>
  <c r="CX17" i="8" s="1"/>
  <c r="CW15" i="8" a="1"/>
  <c r="CW15" i="8" s="1"/>
  <c r="CY10" i="8" a="1"/>
  <c r="CY10" i="8" s="1"/>
  <c r="CO28" i="8"/>
  <c r="CM28" i="8"/>
  <c r="CM24" i="8"/>
  <c r="CP24" i="8" s="1"/>
  <c r="CQ24" i="8" s="1"/>
  <c r="CM26" i="8"/>
  <c r="CN25" i="8"/>
  <c r="CN27" i="8"/>
  <c r="CU14" i="8"/>
  <c r="CV14" i="8" s="1"/>
  <c r="CU12" i="8"/>
  <c r="CV12" i="8" s="1"/>
  <c r="CO25" i="8"/>
  <c r="CO27" i="8"/>
  <c r="CN23" i="8"/>
  <c r="CK22" i="8"/>
  <c r="CL22" i="8" s="1"/>
  <c r="CM22" i="8"/>
  <c r="CU10" i="8"/>
  <c r="CV10" i="8" s="1"/>
  <c r="CM25" i="8"/>
  <c r="CU17" i="8"/>
  <c r="CR7" i="8" s="1"/>
  <c r="CR27" i="8" s="1"/>
  <c r="CK25" i="8"/>
  <c r="CL25" i="8" s="1"/>
  <c r="CU11" i="8"/>
  <c r="CV11" i="8" s="1"/>
  <c r="CO23" i="8"/>
  <c r="CO26" i="8"/>
  <c r="CK28" i="8"/>
  <c r="CL28" i="8" s="1"/>
  <c r="CM27" i="8"/>
  <c r="CO22" i="8"/>
  <c r="R5" i="8" a="1"/>
  <c r="R5" i="8" s="1"/>
  <c r="BC22" i="8"/>
  <c r="BD28" i="8"/>
  <c r="BF22" i="8"/>
  <c r="BF27" i="8"/>
  <c r="BE24" i="8"/>
  <c r="BB24" i="8"/>
  <c r="BC24" i="8" s="1"/>
  <c r="BB26" i="8"/>
  <c r="BC26" i="8" s="1"/>
  <c r="BE27" i="8"/>
  <c r="BD25" i="8"/>
  <c r="BD27" i="8"/>
  <c r="BF24" i="8"/>
  <c r="BB25" i="8"/>
  <c r="BC25" i="8" s="1"/>
  <c r="BF25" i="8"/>
  <c r="BC23" i="8"/>
  <c r="BE25" i="8"/>
  <c r="BE23" i="8"/>
  <c r="BF23" i="8"/>
  <c r="BF28" i="8"/>
  <c r="BF26" i="8"/>
  <c r="BE26" i="8"/>
  <c r="BE22" i="8"/>
  <c r="K4" i="8" a="1"/>
  <c r="K4" i="8" s="1"/>
  <c r="K3" i="8" a="1"/>
  <c r="K3" i="8" s="1"/>
  <c r="CR23" i="8" l="1"/>
  <c r="CT22" i="8"/>
  <c r="CS28" i="8"/>
  <c r="CR22" i="8"/>
  <c r="CR24" i="8"/>
  <c r="CT27" i="8"/>
  <c r="CS26" i="8"/>
  <c r="CS27" i="8"/>
  <c r="CP26" i="8"/>
  <c r="CQ26" i="8" s="1"/>
  <c r="CT26" i="8"/>
  <c r="CT24" i="8"/>
  <c r="CS23" i="8"/>
  <c r="CV17" i="8"/>
  <c r="CP25" i="8"/>
  <c r="CQ25" i="8" s="1"/>
  <c r="CP23" i="8"/>
  <c r="CS24" i="8"/>
  <c r="CS25" i="8"/>
  <c r="CT25" i="8"/>
  <c r="CT28" i="8"/>
  <c r="CS22" i="8"/>
  <c r="CZ12" i="8"/>
  <c r="DA12" i="8" s="1"/>
  <c r="CZ16" i="8"/>
  <c r="DA16" i="8" s="1"/>
  <c r="L5" i="8" a="1"/>
  <c r="L5" i="8" s="1"/>
  <c r="CP22" i="8"/>
  <c r="CQ22" i="8" s="1"/>
  <c r="CR26" i="8"/>
  <c r="CT23" i="8"/>
  <c r="S3" i="8" a="1"/>
  <c r="S3" i="8" s="1"/>
  <c r="S4" i="8" a="1"/>
  <c r="S4" i="8" s="1"/>
  <c r="CP28" i="8"/>
  <c r="CQ28" i="8" s="1"/>
  <c r="W1" i="8"/>
  <c r="DC17" i="8" a="1"/>
  <c r="DC17" i="8" s="1"/>
  <c r="DC15" i="8" a="1"/>
  <c r="DC15" i="8" s="1"/>
  <c r="DC14" i="8" a="1"/>
  <c r="DC14" i="8" s="1"/>
  <c r="DB15" i="8" a="1"/>
  <c r="DB15" i="8" s="1"/>
  <c r="DC13" i="8" a="1"/>
  <c r="DC13" i="8" s="1"/>
  <c r="DC12" i="8" a="1"/>
  <c r="DC12" i="8" s="1"/>
  <c r="DD16" i="8" a="1"/>
  <c r="DD16" i="8" s="1"/>
  <c r="DD11" i="8" a="1"/>
  <c r="DD11" i="8" s="1"/>
  <c r="DB11" i="8" a="1"/>
  <c r="DB11" i="8" s="1"/>
  <c r="DD14" i="8" a="1"/>
  <c r="DD14" i="8" s="1"/>
  <c r="DC10" i="8" a="1"/>
  <c r="DC10" i="8" s="1"/>
  <c r="DB14" i="8" a="1"/>
  <c r="DB14" i="8" s="1"/>
  <c r="DC16" i="8" a="1"/>
  <c r="DC16" i="8" s="1"/>
  <c r="DB13" i="8" a="1"/>
  <c r="DB13" i="8" s="1"/>
  <c r="DB12" i="8" a="1"/>
  <c r="DB12" i="8" s="1"/>
  <c r="DB16" i="8" a="1"/>
  <c r="DB16" i="8" s="1"/>
  <c r="DD12" i="8" a="1"/>
  <c r="DD12" i="8" s="1"/>
  <c r="DD10" i="8" a="1"/>
  <c r="DD10" i="8" s="1"/>
  <c r="DD17" i="8" a="1"/>
  <c r="DD17" i="8" s="1"/>
  <c r="DD15" i="8" a="1"/>
  <c r="DD15" i="8" s="1"/>
  <c r="DC11" i="8" a="1"/>
  <c r="DC11" i="8" s="1"/>
  <c r="DB17" i="8" a="1"/>
  <c r="DB17" i="8" s="1"/>
  <c r="DD13" i="8" a="1"/>
  <c r="DD13" i="8" s="1"/>
  <c r="DB10" i="8" a="1"/>
  <c r="DB10" i="8" s="1"/>
  <c r="CZ13" i="8"/>
  <c r="DA13" i="8" s="1"/>
  <c r="CR25" i="8"/>
  <c r="CU25" i="8" s="1"/>
  <c r="CV25" i="8" s="1"/>
  <c r="CU22" i="8"/>
  <c r="CV22" i="8" s="1"/>
  <c r="L4" i="8" a="1"/>
  <c r="L4" i="8" s="1"/>
  <c r="CP27" i="8"/>
  <c r="CQ27" i="8" s="1"/>
  <c r="CU23" i="8"/>
  <c r="CZ14" i="8"/>
  <c r="DA14" i="8" s="1"/>
  <c r="CZ10" i="8"/>
  <c r="DA10" i="8" s="1"/>
  <c r="CZ17" i="8"/>
  <c r="CW7" i="8" s="1"/>
  <c r="CW24" i="8" s="1"/>
  <c r="CR28" i="8"/>
  <c r="CU28" i="8" s="1"/>
  <c r="CV28" i="8" s="1"/>
  <c r="S5" i="8" a="1"/>
  <c r="S5" i="8" s="1"/>
  <c r="CZ15" i="8"/>
  <c r="DA15" i="8" s="1"/>
  <c r="CZ11" i="8"/>
  <c r="DA11" i="8" s="1"/>
  <c r="CQ23" i="8"/>
  <c r="L3" i="8" a="1"/>
  <c r="L3" i="8" s="1"/>
  <c r="N27" i="8"/>
  <c r="BG22" i="8"/>
  <c r="N26" i="8"/>
  <c r="BG26" i="8"/>
  <c r="DA17" i="8" l="1"/>
  <c r="CU27" i="8"/>
  <c r="CV27" i="8" s="1"/>
  <c r="CY26" i="8"/>
  <c r="CU26" i="8"/>
  <c r="CV26" i="8" s="1"/>
  <c r="CY25" i="8"/>
  <c r="CU24" i="8"/>
  <c r="CV24" i="8" s="1"/>
  <c r="CX22" i="8"/>
  <c r="CW23" i="8"/>
  <c r="CX26" i="8"/>
  <c r="CW25" i="8"/>
  <c r="CX27" i="8"/>
  <c r="CW27" i="8"/>
  <c r="CW22" i="8"/>
  <c r="CY27" i="8"/>
  <c r="CY28" i="8"/>
  <c r="CX23" i="8"/>
  <c r="CW26" i="8"/>
  <c r="CY24" i="8"/>
  <c r="CX24" i="8"/>
  <c r="CY23" i="8"/>
  <c r="CX28" i="8"/>
  <c r="DE10" i="8"/>
  <c r="DF10" i="8" s="1"/>
  <c r="DE16" i="8"/>
  <c r="DF16" i="8" s="1"/>
  <c r="DE12" i="8"/>
  <c r="DF12" i="8" s="1"/>
  <c r="CY22" i="8"/>
  <c r="DE17" i="8"/>
  <c r="DB7" i="8" s="1"/>
  <c r="DC24" i="8" s="1"/>
  <c r="DE13" i="8"/>
  <c r="DF13" i="8" s="1"/>
  <c r="CX25" i="8"/>
  <c r="CW28" i="8"/>
  <c r="DE14" i="8"/>
  <c r="DF14" i="8" s="1"/>
  <c r="DE15" i="8"/>
  <c r="DF15" i="8" s="1"/>
  <c r="CV23" i="8"/>
  <c r="DE11" i="8"/>
  <c r="DF11" i="8" s="1"/>
  <c r="T3" i="8" a="1"/>
  <c r="T3" i="8" s="1"/>
  <c r="T4" i="8" a="1"/>
  <c r="T4" i="8" s="1"/>
  <c r="T5" i="8" a="1"/>
  <c r="T5" i="8" s="1"/>
  <c r="BG28" i="8"/>
  <c r="BH28" i="8" s="1"/>
  <c r="BG27" i="8"/>
  <c r="BH27" i="8" s="1"/>
  <c r="BH22" i="8"/>
  <c r="BG23" i="8"/>
  <c r="N24" i="8"/>
  <c r="O26" i="8"/>
  <c r="BH26" i="8"/>
  <c r="BG25" i="8"/>
  <c r="BH25" i="8" s="1"/>
  <c r="BG24" i="8"/>
  <c r="BH24" i="8" s="1"/>
  <c r="O27" i="8"/>
  <c r="O28" i="8"/>
  <c r="DB26" i="8" l="1"/>
  <c r="DD27" i="8"/>
  <c r="U3" i="8" a="1"/>
  <c r="U3" i="8" s="1"/>
  <c r="DC27" i="8"/>
  <c r="DD22" i="8"/>
  <c r="DC26" i="8"/>
  <c r="U4" i="8" a="1"/>
  <c r="U4" i="8" s="1"/>
  <c r="DB25" i="8"/>
  <c r="CZ27" i="8"/>
  <c r="DA27" i="8" s="1"/>
  <c r="M4" i="8" a="1"/>
  <c r="M4" i="8" s="1"/>
  <c r="DB23" i="8"/>
  <c r="DB27" i="8"/>
  <c r="DD23" i="8"/>
  <c r="CZ26" i="8"/>
  <c r="DA26" i="8" s="1"/>
  <c r="DD24" i="8"/>
  <c r="DB28" i="8"/>
  <c r="DD26" i="8"/>
  <c r="DF17" i="8"/>
  <c r="DC22" i="8"/>
  <c r="DC25" i="8"/>
  <c r="DB24" i="8"/>
  <c r="CZ24" i="8"/>
  <c r="DA24" i="8" s="1"/>
  <c r="DC23" i="8"/>
  <c r="U5" i="8" a="1"/>
  <c r="U5" i="8" s="1"/>
  <c r="M3" i="8" a="1"/>
  <c r="M3" i="8" s="1"/>
  <c r="DD25" i="8"/>
  <c r="CZ22" i="8"/>
  <c r="DA22" i="8" s="1"/>
  <c r="CZ28" i="8"/>
  <c r="DA28" i="8" s="1"/>
  <c r="CZ25" i="8"/>
  <c r="DA25" i="8" s="1"/>
  <c r="M5" i="8" a="1"/>
  <c r="M5" i="8" s="1"/>
  <c r="DC28" i="8"/>
  <c r="DD28" i="8"/>
  <c r="DB22" i="8"/>
  <c r="CZ23" i="8"/>
  <c r="DA23" i="8" s="1"/>
  <c r="O24" i="8"/>
  <c r="D3" i="8" a="1"/>
  <c r="D3" i="8" s="1"/>
  <c r="D5" i="8" a="1"/>
  <c r="D5" i="8" s="1"/>
  <c r="D4" i="8" a="1"/>
  <c r="D4" i="8" s="1"/>
  <c r="BH23" i="8"/>
  <c r="DE27" i="8" l="1"/>
  <c r="DF27" i="8" s="1"/>
  <c r="DE26" i="8"/>
  <c r="DF26" i="8" s="1"/>
  <c r="DE24" i="8"/>
  <c r="DF24" i="8" s="1"/>
  <c r="DE23" i="8"/>
  <c r="DF23" i="8" s="1"/>
  <c r="DE25" i="8"/>
  <c r="DF25" i="8" s="1"/>
  <c r="DE28" i="8"/>
  <c r="DF28" i="8" s="1"/>
  <c r="V5" i="8" a="1"/>
  <c r="V5" i="8" s="1"/>
  <c r="DE22" i="8"/>
  <c r="DF22" i="8" s="1"/>
  <c r="V4" i="8" a="1"/>
  <c r="V4" i="8" s="1"/>
  <c r="V3" i="8" a="1"/>
  <c r="V3" i="8" s="1"/>
  <c r="W5" i="8" l="1" a="1"/>
  <c r="W5" i="8" s="1"/>
  <c r="Z5" i="8" s="1" a="1"/>
  <c r="Z5" i="8" s="1"/>
  <c r="W3" i="8" a="1"/>
  <c r="W3" i="8" s="1"/>
  <c r="Z3" i="8" s="1" a="1"/>
  <c r="Z3" i="8" s="1"/>
  <c r="W4" i="8" a="1"/>
  <c r="W4" i="8" s="1"/>
  <c r="Z4" i="8" s="1" a="1"/>
  <c r="Z4" i="8" s="1"/>
  <c r="Y5" i="8" l="1"/>
  <c r="X5" i="8"/>
  <c r="Y4" i="8"/>
  <c r="X4" i="8"/>
  <c r="Y3" i="8"/>
  <c r="X3" i="8"/>
  <c r="K8" i="10" s="1"/>
  <c r="K16" i="10" s="1" a="1"/>
  <c r="K16" i="10" s="1"/>
  <c r="AY8" i="10" l="1"/>
  <c r="K11" i="10" a="1"/>
  <c r="K11" i="10" s="1"/>
  <c r="K17" i="10" a="1"/>
  <c r="K17" i="10" s="1"/>
  <c r="D2" i="10"/>
  <c r="U8" i="10"/>
  <c r="K14" i="10" a="1"/>
  <c r="K14" i="10" s="1"/>
  <c r="M16" i="10" a="1"/>
  <c r="M16" i="10" s="1"/>
  <c r="P8" i="10"/>
  <c r="AE8" i="10"/>
  <c r="K15" i="10" a="1"/>
  <c r="K15" i="10" s="1"/>
  <c r="Z8" i="10"/>
  <c r="AO8" i="10"/>
  <c r="K13" i="10" a="1"/>
  <c r="K13" i="10" s="1"/>
  <c r="M14" i="10" a="1"/>
  <c r="M14" i="10" s="1"/>
  <c r="AT8" i="10"/>
  <c r="D1" i="10"/>
  <c r="K10" i="10" a="1"/>
  <c r="K10" i="10" s="1"/>
  <c r="L12" i="10" a="1"/>
  <c r="L12" i="10" s="1"/>
  <c r="AJ8" i="10"/>
  <c r="L16" i="10" a="1"/>
  <c r="L16" i="10" s="1"/>
  <c r="K12" i="10" a="1"/>
  <c r="K12" i="10" s="1"/>
  <c r="L14" i="10" a="1"/>
  <c r="L14" i="10" s="1"/>
  <c r="M10" i="10" a="1"/>
  <c r="M10" i="10" s="1"/>
  <c r="M12" i="10" a="1"/>
  <c r="M12" i="10" s="1"/>
  <c r="M13" i="10" a="1"/>
  <c r="M13" i="10" s="1"/>
  <c r="M15" i="10" a="1"/>
  <c r="M15" i="10" s="1"/>
  <c r="N15" i="10" s="1"/>
  <c r="O15" i="10" s="1"/>
  <c r="M11" i="10" a="1"/>
  <c r="M11" i="10" s="1"/>
  <c r="L11" i="10" a="1"/>
  <c r="L11" i="10" s="1"/>
  <c r="L17" i="10" a="1"/>
  <c r="L17" i="10" s="1"/>
  <c r="L13" i="10" a="1"/>
  <c r="L13" i="10" s="1"/>
  <c r="M17" i="10" a="1"/>
  <c r="M17" i="10" s="1"/>
  <c r="L15" i="10" a="1"/>
  <c r="L15" i="10" s="1"/>
  <c r="L10" i="10" a="1"/>
  <c r="L10" i="10" s="1"/>
  <c r="N17" i="10" l="1"/>
  <c r="N16" i="10"/>
  <c r="O16" i="10" s="1"/>
  <c r="E2" i="10"/>
  <c r="R16" i="10" a="1"/>
  <c r="R16" i="10" s="1"/>
  <c r="Q12" i="10" a="1"/>
  <c r="Q12" i="10" s="1"/>
  <c r="P16" i="10" a="1"/>
  <c r="P16" i="10" s="1"/>
  <c r="R14" i="10" a="1"/>
  <c r="R14" i="10" s="1"/>
  <c r="P15" i="10" a="1"/>
  <c r="P15" i="10" s="1"/>
  <c r="P13" i="10" a="1"/>
  <c r="P13" i="10" s="1"/>
  <c r="E1" i="10"/>
  <c r="P17" i="10" a="1"/>
  <c r="P17" i="10" s="1"/>
  <c r="P12" i="10" a="1"/>
  <c r="P12" i="10" s="1"/>
  <c r="Q14" i="10" a="1"/>
  <c r="Q14" i="10" s="1"/>
  <c r="P10" i="10" a="1"/>
  <c r="P10" i="10" s="1"/>
  <c r="P11" i="10" a="1"/>
  <c r="P11" i="10" s="1"/>
  <c r="R12" i="10" a="1"/>
  <c r="R12" i="10" s="1"/>
  <c r="Q16" i="10" a="1"/>
  <c r="Q16" i="10" s="1"/>
  <c r="P14" i="10" a="1"/>
  <c r="P14" i="10" s="1"/>
  <c r="R15" i="10" a="1"/>
  <c r="R15" i="10" s="1"/>
  <c r="R10" i="10" a="1"/>
  <c r="R10" i="10" s="1"/>
  <c r="R17" i="10" a="1"/>
  <c r="R17" i="10" s="1"/>
  <c r="R11" i="10" a="1"/>
  <c r="R11" i="10" s="1"/>
  <c r="Q11" i="10" a="1"/>
  <c r="Q11" i="10" s="1"/>
  <c r="Q10" i="10" a="1"/>
  <c r="Q10" i="10" s="1"/>
  <c r="Q15" i="10" a="1"/>
  <c r="Q15" i="10" s="1"/>
  <c r="R13" i="10" a="1"/>
  <c r="R13" i="10" s="1"/>
  <c r="Q13" i="10" a="1"/>
  <c r="Q13" i="10" s="1"/>
  <c r="Q17" i="10" a="1"/>
  <c r="Q17" i="10" s="1"/>
  <c r="K2" i="10"/>
  <c r="AT17" i="10" a="1"/>
  <c r="AT17" i="10" s="1"/>
  <c r="AV14" i="10" a="1"/>
  <c r="AV14" i="10" s="1"/>
  <c r="AV17" i="10" a="1"/>
  <c r="AV17" i="10" s="1"/>
  <c r="AV12" i="10" a="1"/>
  <c r="AV12" i="10" s="1"/>
  <c r="AT12" i="10" a="1"/>
  <c r="AT12" i="10" s="1"/>
  <c r="AV11" i="10" a="1"/>
  <c r="AV11" i="10" s="1"/>
  <c r="AU12" i="10" a="1"/>
  <c r="AU12" i="10" s="1"/>
  <c r="AV16" i="10" a="1"/>
  <c r="AV16" i="10" s="1"/>
  <c r="AV10" i="10" a="1"/>
  <c r="AV10" i="10" s="1"/>
  <c r="AT14" i="10" a="1"/>
  <c r="AT14" i="10" s="1"/>
  <c r="AV13" i="10" a="1"/>
  <c r="AV13" i="10" s="1"/>
  <c r="AU10" i="10" a="1"/>
  <c r="AU10" i="10" s="1"/>
  <c r="AT16" i="10" a="1"/>
  <c r="AT16" i="10" s="1"/>
  <c r="AT15" i="10" a="1"/>
  <c r="AT15" i="10" s="1"/>
  <c r="AU15" i="10" a="1"/>
  <c r="AU15" i="10" s="1"/>
  <c r="AU17" i="10" a="1"/>
  <c r="AU17" i="10" s="1"/>
  <c r="AU14" i="10" a="1"/>
  <c r="AU14" i="10" s="1"/>
  <c r="AT10" i="10" a="1"/>
  <c r="AT10" i="10" s="1"/>
  <c r="AU11" i="10" a="1"/>
  <c r="AU11" i="10" s="1"/>
  <c r="K1" i="10"/>
  <c r="AU16" i="10" a="1"/>
  <c r="AU16" i="10" s="1"/>
  <c r="AV15" i="10" a="1"/>
  <c r="AV15" i="10" s="1"/>
  <c r="AT11" i="10" a="1"/>
  <c r="AT11" i="10" s="1"/>
  <c r="AT13" i="10" a="1"/>
  <c r="AT13" i="10" s="1"/>
  <c r="AU13" i="10" a="1"/>
  <c r="AU13" i="10" s="1"/>
  <c r="N14" i="10"/>
  <c r="O14" i="10" s="1"/>
  <c r="O17" i="10"/>
  <c r="K7" i="10"/>
  <c r="M27" i="10" s="1"/>
  <c r="N13" i="10"/>
  <c r="O13" i="10" s="1"/>
  <c r="F2" i="10"/>
  <c r="U12" i="10" a="1"/>
  <c r="U12" i="10" s="1"/>
  <c r="U11" i="10" a="1"/>
  <c r="U11" i="10" s="1"/>
  <c r="U15" i="10" a="1"/>
  <c r="U15" i="10" s="1"/>
  <c r="U13" i="10" a="1"/>
  <c r="U13" i="10" s="1"/>
  <c r="V12" i="10" a="1"/>
  <c r="V12" i="10" s="1"/>
  <c r="V14" i="10" a="1"/>
  <c r="V14" i="10" s="1"/>
  <c r="W14" i="10" a="1"/>
  <c r="W14" i="10" s="1"/>
  <c r="U16" i="10" a="1"/>
  <c r="U16" i="10" s="1"/>
  <c r="W12" i="10" a="1"/>
  <c r="W12" i="10" s="1"/>
  <c r="U14" i="10" a="1"/>
  <c r="U14" i="10" s="1"/>
  <c r="U10" i="10" a="1"/>
  <c r="U10" i="10" s="1"/>
  <c r="F1" i="10"/>
  <c r="V16" i="10" a="1"/>
  <c r="V16" i="10" s="1"/>
  <c r="U17" i="10" a="1"/>
  <c r="U17" i="10" s="1"/>
  <c r="W16" i="10" a="1"/>
  <c r="W16" i="10" s="1"/>
  <c r="W13" i="10" a="1"/>
  <c r="W13" i="10" s="1"/>
  <c r="V13" i="10" a="1"/>
  <c r="V13" i="10" s="1"/>
  <c r="W15" i="10" a="1"/>
  <c r="W15" i="10" s="1"/>
  <c r="W11" i="10" a="1"/>
  <c r="W11" i="10" s="1"/>
  <c r="V11" i="10" a="1"/>
  <c r="V11" i="10" s="1"/>
  <c r="V17" i="10" a="1"/>
  <c r="V17" i="10" s="1"/>
  <c r="V10" i="10" a="1"/>
  <c r="V10" i="10" s="1"/>
  <c r="V15" i="10" a="1"/>
  <c r="V15" i="10" s="1"/>
  <c r="W17" i="10" a="1"/>
  <c r="W17" i="10" s="1"/>
  <c r="W10" i="10" a="1"/>
  <c r="W10" i="10" s="1"/>
  <c r="N12" i="10"/>
  <c r="O12" i="10" s="1"/>
  <c r="K24" i="10"/>
  <c r="M23" i="10"/>
  <c r="I2" i="10"/>
  <c r="AK14" i="10" a="1"/>
  <c r="AK14" i="10" s="1"/>
  <c r="AJ11" i="10" a="1"/>
  <c r="AJ11" i="10" s="1"/>
  <c r="AK10" i="10" a="1"/>
  <c r="AK10" i="10" s="1"/>
  <c r="I1" i="10"/>
  <c r="AL16" i="10" a="1"/>
  <c r="AL16" i="10" s="1"/>
  <c r="AK15" i="10" a="1"/>
  <c r="AK15" i="10" s="1"/>
  <c r="AL12" i="10" a="1"/>
  <c r="AL12" i="10" s="1"/>
  <c r="AK12" i="10" a="1"/>
  <c r="AK12" i="10" s="1"/>
  <c r="AK11" i="10" a="1"/>
  <c r="AK11" i="10" s="1"/>
  <c r="AJ12" i="10" a="1"/>
  <c r="AJ12" i="10" s="1"/>
  <c r="AJ15" i="10" a="1"/>
  <c r="AJ15" i="10" s="1"/>
  <c r="AL15" i="10" a="1"/>
  <c r="AL15" i="10" s="1"/>
  <c r="AK16" i="10" a="1"/>
  <c r="AK16" i="10" s="1"/>
  <c r="AJ10" i="10" a="1"/>
  <c r="AJ10" i="10" s="1"/>
  <c r="AK13" i="10" a="1"/>
  <c r="AK13" i="10" s="1"/>
  <c r="AJ13" i="10" a="1"/>
  <c r="AJ13" i="10" s="1"/>
  <c r="AL14" i="10" a="1"/>
  <c r="AL14" i="10" s="1"/>
  <c r="AK17" i="10" a="1"/>
  <c r="AK17" i="10" s="1"/>
  <c r="AJ14" i="10" a="1"/>
  <c r="AJ14" i="10" s="1"/>
  <c r="AL11" i="10" a="1"/>
  <c r="AL11" i="10" s="1"/>
  <c r="AL17" i="10" a="1"/>
  <c r="AL17" i="10" s="1"/>
  <c r="AJ16" i="10" a="1"/>
  <c r="AJ16" i="10" s="1"/>
  <c r="AJ17" i="10" a="1"/>
  <c r="AJ17" i="10" s="1"/>
  <c r="AL10" i="10" a="1"/>
  <c r="AL10" i="10" s="1"/>
  <c r="AL13" i="10" a="1"/>
  <c r="AL13" i="10" s="1"/>
  <c r="J2" i="10"/>
  <c r="AQ14" i="10" a="1"/>
  <c r="AQ14" i="10" s="1"/>
  <c r="AQ17" i="10" a="1"/>
  <c r="AQ17" i="10" s="1"/>
  <c r="AQ10" i="10" a="1"/>
  <c r="AQ10" i="10" s="1"/>
  <c r="AO16" i="10" a="1"/>
  <c r="AO16" i="10" s="1"/>
  <c r="AO14" i="10" a="1"/>
  <c r="AO14" i="10" s="1"/>
  <c r="AP13" i="10" a="1"/>
  <c r="AP13" i="10" s="1"/>
  <c r="AP10" i="10" a="1"/>
  <c r="AP10" i="10" s="1"/>
  <c r="AO12" i="10" a="1"/>
  <c r="AO12" i="10" s="1"/>
  <c r="AO15" i="10" a="1"/>
  <c r="AO15" i="10" s="1"/>
  <c r="AQ13" i="10" a="1"/>
  <c r="AQ13" i="10" s="1"/>
  <c r="J1" i="10"/>
  <c r="AP16" i="10" a="1"/>
  <c r="AP16" i="10" s="1"/>
  <c r="AP15" i="10" a="1"/>
  <c r="AP15" i="10" s="1"/>
  <c r="AO13" i="10" a="1"/>
  <c r="AO13" i="10" s="1"/>
  <c r="AQ16" i="10" a="1"/>
  <c r="AQ16" i="10" s="1"/>
  <c r="AP11" i="10" a="1"/>
  <c r="AP11" i="10" s="1"/>
  <c r="AO11" i="10" a="1"/>
  <c r="AO11" i="10" s="1"/>
  <c r="AO10" i="10" a="1"/>
  <c r="AO10" i="10" s="1"/>
  <c r="AQ15" i="10" a="1"/>
  <c r="AQ15" i="10" s="1"/>
  <c r="AQ12" i="10" a="1"/>
  <c r="AQ12" i="10" s="1"/>
  <c r="AP12" i="10" a="1"/>
  <c r="AP12" i="10" s="1"/>
  <c r="AP17" i="10" a="1"/>
  <c r="AP17" i="10" s="1"/>
  <c r="AP14" i="10" a="1"/>
  <c r="AP14" i="10" s="1"/>
  <c r="AO17" i="10" a="1"/>
  <c r="AO17" i="10" s="1"/>
  <c r="AQ11" i="10" a="1"/>
  <c r="AQ11" i="10" s="1"/>
  <c r="L24" i="10"/>
  <c r="G2" i="10"/>
  <c r="Z13" i="10" a="1"/>
  <c r="Z13" i="10" s="1"/>
  <c r="Z14" i="10" a="1"/>
  <c r="Z14" i="10" s="1"/>
  <c r="Z12" i="10" a="1"/>
  <c r="Z12" i="10" s="1"/>
  <c r="Z17" i="10" a="1"/>
  <c r="Z17" i="10" s="1"/>
  <c r="AB14" i="10" a="1"/>
  <c r="AB14" i="10" s="1"/>
  <c r="AA12" i="10" a="1"/>
  <c r="AA12" i="10" s="1"/>
  <c r="AA16" i="10" a="1"/>
  <c r="AA16" i="10" s="1"/>
  <c r="AB16" i="10" a="1"/>
  <c r="AB16" i="10" s="1"/>
  <c r="Z10" i="10" a="1"/>
  <c r="Z10" i="10" s="1"/>
  <c r="Z15" i="10" a="1"/>
  <c r="Z15" i="10" s="1"/>
  <c r="AB13" i="10" a="1"/>
  <c r="AB13" i="10" s="1"/>
  <c r="AB15" i="10" a="1"/>
  <c r="AB15" i="10" s="1"/>
  <c r="Z16" i="10" a="1"/>
  <c r="Z16" i="10" s="1"/>
  <c r="AB10" i="10" a="1"/>
  <c r="AB10" i="10" s="1"/>
  <c r="AA13" i="10" a="1"/>
  <c r="AA13" i="10" s="1"/>
  <c r="AB11" i="10" a="1"/>
  <c r="AB11" i="10" s="1"/>
  <c r="AA11" i="10" a="1"/>
  <c r="AA11" i="10" s="1"/>
  <c r="AB12" i="10" a="1"/>
  <c r="AB12" i="10" s="1"/>
  <c r="AB17" i="10" a="1"/>
  <c r="AB17" i="10" s="1"/>
  <c r="AA14" i="10" a="1"/>
  <c r="AA14" i="10" s="1"/>
  <c r="AA10" i="10" a="1"/>
  <c r="AA10" i="10" s="1"/>
  <c r="AA15" i="10" a="1"/>
  <c r="AA15" i="10" s="1"/>
  <c r="Z11" i="10" a="1"/>
  <c r="Z11" i="10" s="1"/>
  <c r="G1" i="10"/>
  <c r="AA17" i="10" a="1"/>
  <c r="AA17" i="10" s="1"/>
  <c r="N10" i="10"/>
  <c r="O10" i="10" s="1"/>
  <c r="L22" i="10"/>
  <c r="K27" i="10"/>
  <c r="N11" i="10"/>
  <c r="O11" i="10" s="1"/>
  <c r="K23" i="10"/>
  <c r="K22" i="10"/>
  <c r="L27" i="10"/>
  <c r="M24" i="10"/>
  <c r="H2" i="10"/>
  <c r="AF10" i="10" a="1"/>
  <c r="AF10" i="10" s="1"/>
  <c r="AF17" i="10" a="1"/>
  <c r="AF17" i="10" s="1"/>
  <c r="AG17" i="10" a="1"/>
  <c r="AG17" i="10" s="1"/>
  <c r="AG15" i="10" a="1"/>
  <c r="AG15" i="10" s="1"/>
  <c r="H1" i="10"/>
  <c r="AF16" i="10" a="1"/>
  <c r="AF16" i="10" s="1"/>
  <c r="AF11" i="10" a="1"/>
  <c r="AF11" i="10" s="1"/>
  <c r="AE14" i="10" a="1"/>
  <c r="AE14" i="10" s="1"/>
  <c r="AE15" i="10" a="1"/>
  <c r="AE15" i="10" s="1"/>
  <c r="AF15" i="10" a="1"/>
  <c r="AF15" i="10" s="1"/>
  <c r="AG12" i="10" a="1"/>
  <c r="AG12" i="10" s="1"/>
  <c r="AE11" i="10" a="1"/>
  <c r="AE11" i="10" s="1"/>
  <c r="AG13" i="10" a="1"/>
  <c r="AG13" i="10" s="1"/>
  <c r="AE17" i="10" a="1"/>
  <c r="AE17" i="10" s="1"/>
  <c r="AF14" i="10" a="1"/>
  <c r="AF14" i="10" s="1"/>
  <c r="AG11" i="10" a="1"/>
  <c r="AG11" i="10" s="1"/>
  <c r="AF13" i="10" a="1"/>
  <c r="AF13" i="10" s="1"/>
  <c r="AG16" i="10" a="1"/>
  <c r="AG16" i="10" s="1"/>
  <c r="AG14" i="10" a="1"/>
  <c r="AG14" i="10" s="1"/>
  <c r="AG10" i="10" a="1"/>
  <c r="AG10" i="10" s="1"/>
  <c r="AE10" i="10" a="1"/>
  <c r="AE10" i="10" s="1"/>
  <c r="AE16" i="10" a="1"/>
  <c r="AE16" i="10" s="1"/>
  <c r="AF12" i="10" a="1"/>
  <c r="AF12" i="10" s="1"/>
  <c r="AE12" i="10" a="1"/>
  <c r="AE12" i="10" s="1"/>
  <c r="AE13" i="10" a="1"/>
  <c r="AE13" i="10" s="1"/>
  <c r="L2" i="10"/>
  <c r="AZ12" i="10" a="1"/>
  <c r="AZ12" i="10" s="1"/>
  <c r="AY11" i="10" a="1"/>
  <c r="AY11" i="10" s="1"/>
  <c r="BA10" i="10" a="1"/>
  <c r="BA10" i="10" s="1"/>
  <c r="BA16" i="10" a="1"/>
  <c r="BA16" i="10" s="1"/>
  <c r="AY13" i="10" a="1"/>
  <c r="AY13" i="10" s="1"/>
  <c r="AZ13" i="10" a="1"/>
  <c r="AZ13" i="10" s="1"/>
  <c r="AZ14" i="10" a="1"/>
  <c r="AZ14" i="10" s="1"/>
  <c r="AY17" i="10" a="1"/>
  <c r="AY17" i="10" s="1"/>
  <c r="AZ17" i="10" a="1"/>
  <c r="AZ17" i="10" s="1"/>
  <c r="BA14" i="10" a="1"/>
  <c r="BA14" i="10" s="1"/>
  <c r="BA17" i="10" a="1"/>
  <c r="BA17" i="10" s="1"/>
  <c r="BA13" i="10" a="1"/>
  <c r="BA13" i="10" s="1"/>
  <c r="AY16" i="10" a="1"/>
  <c r="AY16" i="10" s="1"/>
  <c r="AZ16" i="10" a="1"/>
  <c r="AZ16" i="10" s="1"/>
  <c r="BA11" i="10" a="1"/>
  <c r="BA11" i="10" s="1"/>
  <c r="AZ10" i="10" a="1"/>
  <c r="AZ10" i="10" s="1"/>
  <c r="AY12" i="10" a="1"/>
  <c r="AY12" i="10" s="1"/>
  <c r="AY14" i="10" a="1"/>
  <c r="AY14" i="10" s="1"/>
  <c r="AZ15" i="10" a="1"/>
  <c r="AZ15" i="10" s="1"/>
  <c r="BA12" i="10" a="1"/>
  <c r="BA12" i="10" s="1"/>
  <c r="AY15" i="10" a="1"/>
  <c r="AY15" i="10" s="1"/>
  <c r="BA15" i="10" a="1"/>
  <c r="BA15" i="10" s="1"/>
  <c r="L1" i="10"/>
  <c r="AY10" i="10" a="1"/>
  <c r="AY10" i="10" s="1"/>
  <c r="AZ11" i="10" a="1"/>
  <c r="AZ11" i="10" s="1"/>
  <c r="L28" i="10" l="1"/>
  <c r="S17" i="10"/>
  <c r="T17" i="10" s="1"/>
  <c r="AR17" i="10"/>
  <c r="AO7" i="10" s="1"/>
  <c r="AQ22" i="10" s="1"/>
  <c r="AC17" i="10"/>
  <c r="Z7" i="10" s="1"/>
  <c r="N27" i="10"/>
  <c r="O27" i="10" s="1"/>
  <c r="BB15" i="10"/>
  <c r="BC15" i="10" s="1"/>
  <c r="AC10" i="10"/>
  <c r="AD10" i="10" s="1"/>
  <c r="AC13" i="10"/>
  <c r="AD13" i="10" s="1"/>
  <c r="AR16" i="10"/>
  <c r="AS16" i="10" s="1"/>
  <c r="AM16" i="10"/>
  <c r="AN16" i="10" s="1"/>
  <c r="AM10" i="10"/>
  <c r="AN10" i="10" s="1"/>
  <c r="X11" i="10"/>
  <c r="Y11" i="10" s="1"/>
  <c r="AW13" i="10"/>
  <c r="AX13" i="10" s="1"/>
  <c r="S11" i="10"/>
  <c r="T11" i="10" s="1"/>
  <c r="BB16" i="10"/>
  <c r="BC16" i="10" s="1"/>
  <c r="AH16" i="10"/>
  <c r="AI16" i="10" s="1"/>
  <c r="N24" i="10"/>
  <c r="O24" i="10" s="1"/>
  <c r="X10" i="10"/>
  <c r="Y10" i="10" s="1"/>
  <c r="AW11" i="10"/>
  <c r="AX11" i="10" s="1"/>
  <c r="L26" i="10"/>
  <c r="S10" i="10"/>
  <c r="T10" i="10" s="1"/>
  <c r="S16" i="10"/>
  <c r="T16" i="10" s="1"/>
  <c r="BB12" i="10"/>
  <c r="BC12" i="10" s="1"/>
  <c r="BB13" i="10"/>
  <c r="BC13" i="10" s="1"/>
  <c r="AH17" i="10"/>
  <c r="AH10" i="10"/>
  <c r="AI10" i="10" s="1"/>
  <c r="AC11" i="10"/>
  <c r="AD11" i="10" s="1"/>
  <c r="AR10" i="10"/>
  <c r="AS10" i="10" s="1"/>
  <c r="X15" i="10"/>
  <c r="Y15" i="10" s="1"/>
  <c r="X14" i="10"/>
  <c r="Y14" i="10" s="1"/>
  <c r="K26" i="10"/>
  <c r="AW15" i="10"/>
  <c r="AX15" i="10" s="1"/>
  <c r="L25" i="10"/>
  <c r="BB14" i="10"/>
  <c r="BC14" i="10" s="1"/>
  <c r="BB11" i="10"/>
  <c r="BC11" i="10" s="1"/>
  <c r="AH11" i="10"/>
  <c r="AI11" i="10" s="1"/>
  <c r="AR11" i="10"/>
  <c r="AS11" i="10" s="1"/>
  <c r="AR15" i="10"/>
  <c r="AS15" i="10" s="1"/>
  <c r="AM14" i="10"/>
  <c r="AN14" i="10" s="1"/>
  <c r="AM15" i="10"/>
  <c r="AN15" i="10" s="1"/>
  <c r="X13" i="10"/>
  <c r="Y13" i="10" s="1"/>
  <c r="X12" i="10"/>
  <c r="Y12" i="10" s="1"/>
  <c r="AW16" i="10"/>
  <c r="AX16" i="10" s="1"/>
  <c r="AW12" i="10"/>
  <c r="AX12" i="10" s="1"/>
  <c r="S12" i="10"/>
  <c r="T12" i="10" s="1"/>
  <c r="AC16" i="10"/>
  <c r="AD16" i="10" s="1"/>
  <c r="AS17" i="10"/>
  <c r="AR12" i="10"/>
  <c r="AS12" i="10" s="1"/>
  <c r="AM12" i="10"/>
  <c r="AN12" i="10" s="1"/>
  <c r="AM11" i="10"/>
  <c r="AN11" i="10" s="1"/>
  <c r="X16" i="10"/>
  <c r="Y16" i="10" s="1"/>
  <c r="M26" i="10"/>
  <c r="S13" i="10"/>
  <c r="T13" i="10" s="1"/>
  <c r="S15" i="10"/>
  <c r="T15" i="10" s="1"/>
  <c r="AC14" i="10"/>
  <c r="AD14" i="10" s="1"/>
  <c r="K25" i="10"/>
  <c r="M25" i="10"/>
  <c r="S14" i="10"/>
  <c r="T14" i="10" s="1"/>
  <c r="K28" i="10"/>
  <c r="AH13" i="10"/>
  <c r="AI13" i="10" s="1"/>
  <c r="AH15" i="10"/>
  <c r="AI15" i="10" s="1"/>
  <c r="AR13" i="10"/>
  <c r="AS13" i="10" s="1"/>
  <c r="AM13" i="10"/>
  <c r="AN13" i="10" s="1"/>
  <c r="M28" i="10"/>
  <c r="AW10" i="10"/>
  <c r="AX10" i="10" s="1"/>
  <c r="AW14" i="10"/>
  <c r="AX14" i="10" s="1"/>
  <c r="BB10" i="10"/>
  <c r="BC10" i="10" s="1"/>
  <c r="BB17" i="10"/>
  <c r="AH12" i="10"/>
  <c r="AI12" i="10" s="1"/>
  <c r="AH14" i="10"/>
  <c r="AI14" i="10" s="1"/>
  <c r="AC12" i="10"/>
  <c r="AD12" i="10" s="1"/>
  <c r="AC15" i="10"/>
  <c r="AD15" i="10" s="1"/>
  <c r="AR14" i="10"/>
  <c r="AS14" i="10" s="1"/>
  <c r="AM17" i="10"/>
  <c r="X17" i="10"/>
  <c r="L23" i="10"/>
  <c r="N23" i="10" s="1"/>
  <c r="AW17" i="10"/>
  <c r="M22" i="10"/>
  <c r="N22" i="10" s="1"/>
  <c r="P7" i="10" l="1"/>
  <c r="Q22" i="10" s="1"/>
  <c r="AD17" i="10"/>
  <c r="AB22" i="10"/>
  <c r="AB25" i="10"/>
  <c r="AB23" i="10"/>
  <c r="R23" i="10"/>
  <c r="Q28" i="10"/>
  <c r="AP22" i="10"/>
  <c r="AO26" i="10"/>
  <c r="R26" i="10"/>
  <c r="Q24" i="10"/>
  <c r="N28" i="10"/>
  <c r="O28" i="10" s="1"/>
  <c r="P23" i="10"/>
  <c r="N25" i="10"/>
  <c r="O25" i="10" s="1"/>
  <c r="N26" i="10"/>
  <c r="O26" i="10" s="1"/>
  <c r="O22" i="10"/>
  <c r="O23" i="10"/>
  <c r="AA27" i="10"/>
  <c r="Z23" i="10"/>
  <c r="AQ27" i="10"/>
  <c r="AN17" i="10"/>
  <c r="AJ7" i="10"/>
  <c r="AB24" i="10"/>
  <c r="R27" i="10"/>
  <c r="AP23" i="10"/>
  <c r="AQ26" i="10"/>
  <c r="AB28" i="10"/>
  <c r="AO28" i="10"/>
  <c r="AA23" i="10"/>
  <c r="AP28" i="10"/>
  <c r="AP27" i="10"/>
  <c r="AP25" i="10"/>
  <c r="P26" i="10"/>
  <c r="AP26" i="10"/>
  <c r="AB26" i="10"/>
  <c r="P24" i="10"/>
  <c r="AO23" i="10"/>
  <c r="Q26" i="10"/>
  <c r="Q23" i="10"/>
  <c r="AQ24" i="10"/>
  <c r="AP24" i="10"/>
  <c r="AO25" i="10"/>
  <c r="AB27" i="10"/>
  <c r="Z28" i="10"/>
  <c r="AA28" i="10"/>
  <c r="Z25" i="10"/>
  <c r="AO27" i="10"/>
  <c r="BC17" i="10"/>
  <c r="AY7" i="10"/>
  <c r="AO22" i="10"/>
  <c r="U7" i="10"/>
  <c r="Y17" i="10"/>
  <c r="Z26" i="10"/>
  <c r="R25" i="10"/>
  <c r="AA26" i="10"/>
  <c r="R22" i="10"/>
  <c r="AQ23" i="10"/>
  <c r="AA25" i="10"/>
  <c r="P28" i="10"/>
  <c r="AQ25" i="10"/>
  <c r="AQ28" i="10"/>
  <c r="AX17" i="10"/>
  <c r="AT7" i="10"/>
  <c r="Z27" i="10"/>
  <c r="Z24" i="10"/>
  <c r="AO24" i="10"/>
  <c r="AA22" i="10"/>
  <c r="AA24" i="10"/>
  <c r="AI17" i="10"/>
  <c r="AE7" i="10"/>
  <c r="Z22" i="10"/>
  <c r="P25" i="10" l="1"/>
  <c r="R28" i="10"/>
  <c r="Q25" i="10"/>
  <c r="R24" i="10"/>
  <c r="S24" i="10" s="1"/>
  <c r="T24" i="10" s="1"/>
  <c r="P22" i="10"/>
  <c r="S22" i="10" s="1"/>
  <c r="T22" i="10" s="1"/>
  <c r="Q27" i="10"/>
  <c r="P27" i="10"/>
  <c r="S27" i="10" s="1"/>
  <c r="T27" i="10" s="1"/>
  <c r="S28" i="10"/>
  <c r="T28" i="10" s="1"/>
  <c r="S25" i="10"/>
  <c r="T25" i="10" s="1"/>
  <c r="AR22" i="10"/>
  <c r="AS22" i="10" s="1"/>
  <c r="AR26" i="10"/>
  <c r="AS26" i="10" s="1"/>
  <c r="D4" i="10" a="1"/>
  <c r="D4" i="10" s="1"/>
  <c r="AC25" i="10"/>
  <c r="AD25" i="10" s="1"/>
  <c r="S23" i="10"/>
  <c r="AC26" i="10"/>
  <c r="AD26" i="10" s="1"/>
  <c r="D3" i="10" a="1"/>
  <c r="D3" i="10" s="1"/>
  <c r="S26" i="10"/>
  <c r="T26" i="10" s="1"/>
  <c r="AC22" i="10"/>
  <c r="AD22" i="10" s="1"/>
  <c r="D5" i="10" a="1"/>
  <c r="D5" i="10" s="1"/>
  <c r="AT25" i="10"/>
  <c r="AT27" i="10"/>
  <c r="AV25" i="10"/>
  <c r="AV28" i="10"/>
  <c r="AT23" i="10"/>
  <c r="AV23" i="10"/>
  <c r="AU22" i="10"/>
  <c r="AT28" i="10"/>
  <c r="AU27" i="10"/>
  <c r="AU28" i="10"/>
  <c r="AV24" i="10"/>
  <c r="AU24" i="10"/>
  <c r="AT22" i="10"/>
  <c r="AT26" i="10"/>
  <c r="AV27" i="10"/>
  <c r="AT24" i="10"/>
  <c r="AV26" i="10"/>
  <c r="AU26" i="10"/>
  <c r="AU23" i="10"/>
  <c r="AV22" i="10"/>
  <c r="AU25" i="10"/>
  <c r="AF22" i="10"/>
  <c r="AF26" i="10"/>
  <c r="AF25" i="10"/>
  <c r="AG27" i="10"/>
  <c r="AE24" i="10"/>
  <c r="AF24" i="10"/>
  <c r="AG22" i="10"/>
  <c r="AG23" i="10"/>
  <c r="AE22" i="10"/>
  <c r="AG25" i="10"/>
  <c r="AF23" i="10"/>
  <c r="AE28" i="10"/>
  <c r="AE23" i="10"/>
  <c r="AE25" i="10"/>
  <c r="AF28" i="10"/>
  <c r="AE26" i="10"/>
  <c r="AG26" i="10"/>
  <c r="AE27" i="10"/>
  <c r="AG24" i="10"/>
  <c r="AG28" i="10"/>
  <c r="AF27" i="10"/>
  <c r="AR27" i="10"/>
  <c r="AS27" i="10" s="1"/>
  <c r="AC23" i="10"/>
  <c r="AC28" i="10"/>
  <c r="AD28" i="10" s="1"/>
  <c r="AR24" i="10"/>
  <c r="AS24" i="10" s="1"/>
  <c r="V22" i="10"/>
  <c r="V26" i="10"/>
  <c r="W27" i="10"/>
  <c r="U24" i="10"/>
  <c r="W25" i="10"/>
  <c r="V27" i="10"/>
  <c r="V28" i="10"/>
  <c r="U23" i="10"/>
  <c r="V23" i="10"/>
  <c r="U26" i="10"/>
  <c r="W28" i="10"/>
  <c r="V24" i="10"/>
  <c r="W23" i="10"/>
  <c r="W22" i="10"/>
  <c r="W26" i="10"/>
  <c r="U25" i="10"/>
  <c r="U22" i="10"/>
  <c r="V25" i="10"/>
  <c r="U27" i="10"/>
  <c r="W24" i="10"/>
  <c r="U28" i="10"/>
  <c r="AJ28" i="10"/>
  <c r="AJ26" i="10"/>
  <c r="AK23" i="10"/>
  <c r="AL24" i="10"/>
  <c r="AK28" i="10"/>
  <c r="AK26" i="10"/>
  <c r="AJ23" i="10"/>
  <c r="AJ22" i="10"/>
  <c r="AL28" i="10"/>
  <c r="AJ27" i="10"/>
  <c r="AJ24" i="10"/>
  <c r="AK27" i="10"/>
  <c r="AK22" i="10"/>
  <c r="AL22" i="10"/>
  <c r="AL23" i="10"/>
  <c r="AL25" i="10"/>
  <c r="AJ25" i="10"/>
  <c r="AL27" i="10"/>
  <c r="AL26" i="10"/>
  <c r="AK24" i="10"/>
  <c r="AK25" i="10"/>
  <c r="AR23" i="10"/>
  <c r="AC24" i="10"/>
  <c r="AR25" i="10"/>
  <c r="AS25" i="10" s="1"/>
  <c r="AC27" i="10"/>
  <c r="AD27" i="10" s="1"/>
  <c r="BA23" i="10"/>
  <c r="AZ23" i="10"/>
  <c r="AY27" i="10"/>
  <c r="BA25" i="10"/>
  <c r="AZ27" i="10"/>
  <c r="AY23" i="10"/>
  <c r="AZ26" i="10"/>
  <c r="BA22" i="10"/>
  <c r="AZ24" i="10"/>
  <c r="AY24" i="10"/>
  <c r="AY22" i="10"/>
  <c r="AY25" i="10"/>
  <c r="BA24" i="10"/>
  <c r="AY26" i="10"/>
  <c r="AZ22" i="10"/>
  <c r="AZ28" i="10"/>
  <c r="AY28" i="10"/>
  <c r="BA28" i="10"/>
  <c r="BA26" i="10"/>
  <c r="AZ25" i="10"/>
  <c r="BA27" i="10"/>
  <c r="AR28" i="10"/>
  <c r="AS28" i="10" s="1"/>
  <c r="X22" i="10" l="1"/>
  <c r="E5" i="10" a="1"/>
  <c r="E5" i="10" s="1"/>
  <c r="T23" i="10"/>
  <c r="E3" i="10" a="1"/>
  <c r="E3" i="10" s="1"/>
  <c r="E4" i="10" a="1"/>
  <c r="E4" i="10" s="1"/>
  <c r="AW24" i="10"/>
  <c r="AX24" i="10" s="1"/>
  <c r="AM22" i="10"/>
  <c r="AN22" i="10" s="1"/>
  <c r="X28" i="10"/>
  <c r="Y28" i="10" s="1"/>
  <c r="AH27" i="10"/>
  <c r="AI27" i="10" s="1"/>
  <c r="X25" i="10"/>
  <c r="Y25" i="10" s="1"/>
  <c r="AH22" i="10"/>
  <c r="AI22" i="10" s="1"/>
  <c r="AW25" i="10"/>
  <c r="AX25" i="10" s="1"/>
  <c r="G3" i="10" a="1"/>
  <c r="G3" i="10" s="1"/>
  <c r="X27" i="10"/>
  <c r="Y27" i="10" s="1"/>
  <c r="BB23" i="10"/>
  <c r="BC23" i="10" s="1"/>
  <c r="AW27" i="10"/>
  <c r="AX27" i="10" s="1"/>
  <c r="AW26" i="10"/>
  <c r="AX26" i="10" s="1"/>
  <c r="BB24" i="10"/>
  <c r="BC24" i="10" s="1"/>
  <c r="AS23" i="10"/>
  <c r="J5" i="10" a="1"/>
  <c r="J5" i="10" s="1"/>
  <c r="AH28" i="10"/>
  <c r="AI28" i="10" s="1"/>
  <c r="AM24" i="10"/>
  <c r="AN24" i="10" s="1"/>
  <c r="BB25" i="10"/>
  <c r="BC25" i="10" s="1"/>
  <c r="AH25" i="10"/>
  <c r="AI25" i="10" s="1"/>
  <c r="BB28" i="10"/>
  <c r="BC28" i="10" s="1"/>
  <c r="X26" i="10"/>
  <c r="Y26" i="10" s="1"/>
  <c r="J4" i="10" a="1"/>
  <c r="J4" i="10" s="1"/>
  <c r="AM27" i="10"/>
  <c r="AN27" i="10" s="1"/>
  <c r="AM26" i="10"/>
  <c r="AN26" i="10" s="1"/>
  <c r="AH26" i="10"/>
  <c r="AI26" i="10" s="1"/>
  <c r="AW28" i="10"/>
  <c r="AX28" i="10" s="1"/>
  <c r="X23" i="10"/>
  <c r="BB26" i="10"/>
  <c r="BC26" i="10" s="1"/>
  <c r="J3" i="10" a="1"/>
  <c r="J3" i="10" s="1"/>
  <c r="AM25" i="10"/>
  <c r="AN25" i="10" s="1"/>
  <c r="AM28" i="10"/>
  <c r="AN28" i="10" s="1"/>
  <c r="AD23" i="10"/>
  <c r="G5" i="10" a="1"/>
  <c r="G5" i="10" s="1"/>
  <c r="Y22" i="10"/>
  <c r="BB22" i="10"/>
  <c r="BB27" i="10"/>
  <c r="BC27" i="10" s="1"/>
  <c r="G4" i="10" a="1"/>
  <c r="G4" i="10" s="1"/>
  <c r="AD24" i="10"/>
  <c r="AM23" i="10"/>
  <c r="X24" i="10"/>
  <c r="Y24" i="10" s="1"/>
  <c r="AH23" i="10"/>
  <c r="AH24" i="10"/>
  <c r="AI24" i="10" s="1"/>
  <c r="AW22" i="10"/>
  <c r="AW23" i="10"/>
  <c r="F3" i="10" l="1" a="1"/>
  <c r="F3" i="10" s="1"/>
  <c r="L5" i="10" a="1"/>
  <c r="L5" i="10" s="1"/>
  <c r="H3" i="10" a="1"/>
  <c r="H3" i="10" s="1"/>
  <c r="F4" i="10" a="1"/>
  <c r="F4" i="10" s="1"/>
  <c r="AN23" i="10"/>
  <c r="I5" i="10" a="1"/>
  <c r="I5" i="10" s="1"/>
  <c r="Y23" i="10"/>
  <c r="F5" i="10" a="1"/>
  <c r="F5" i="10" s="1"/>
  <c r="AI23" i="10"/>
  <c r="H5" i="10" a="1"/>
  <c r="H5" i="10" s="1"/>
  <c r="I4" i="10" a="1"/>
  <c r="I4" i="10" s="1"/>
  <c r="I3" i="10" a="1"/>
  <c r="I3" i="10" s="1"/>
  <c r="AX23" i="10"/>
  <c r="K5" i="10" a="1"/>
  <c r="K5" i="10" s="1"/>
  <c r="K4" i="10" a="1"/>
  <c r="K4" i="10" s="1"/>
  <c r="K3" i="10" a="1"/>
  <c r="K3" i="10" s="1"/>
  <c r="AX22" i="10"/>
  <c r="BC22" i="10"/>
  <c r="L3" i="10" a="1"/>
  <c r="L3" i="10" s="1"/>
  <c r="L4" i="10" a="1"/>
  <c r="L4" i="10" s="1"/>
  <c r="H4" i="10" a="1"/>
  <c r="H4" i="10" s="1"/>
  <c r="O3" i="10" l="1" a="1"/>
  <c r="O3" i="10" s="1"/>
  <c r="N3" i="10" s="1"/>
  <c r="O5" i="10" a="1"/>
  <c r="O5" i="10" s="1"/>
  <c r="N5" i="10" s="1"/>
  <c r="O4" i="10" a="1"/>
  <c r="O4" i="10" s="1"/>
  <c r="M3" i="10" l="1"/>
  <c r="M5" i="10"/>
  <c r="N4" i="10"/>
  <c r="M4" i="10"/>
  <c r="L16" i="3" l="1" a="1"/>
  <c r="L16" i="3" s="1"/>
  <c r="C2" i="3"/>
  <c r="N19" i="3" a="1"/>
  <c r="N19" i="3" s="1"/>
  <c r="M22" i="3" a="1"/>
  <c r="M22" i="3" s="1"/>
  <c r="M19" i="3" a="1"/>
  <c r="M19" i="3" s="1"/>
  <c r="L30" i="3" a="1"/>
  <c r="L30" i="3" s="1"/>
  <c r="L32" i="3" a="1"/>
  <c r="L32" i="3" s="1"/>
  <c r="L48" i="3" a="1"/>
  <c r="L48" i="3" s="1"/>
  <c r="M42" i="3" a="1"/>
  <c r="M42" i="3" s="1"/>
  <c r="M34" i="3" a="1"/>
  <c r="M34" i="3" s="1"/>
  <c r="M32" i="3" a="1"/>
  <c r="M32" i="3" s="1"/>
  <c r="N28" i="3" a="1"/>
  <c r="N28" i="3" s="1"/>
  <c r="M28" i="3" a="1"/>
  <c r="M28" i="3" s="1"/>
  <c r="N29" i="3" a="1"/>
  <c r="N29" i="3" s="1"/>
  <c r="L23" i="3" a="1"/>
  <c r="L23" i="3" s="1"/>
  <c r="N23" i="3" a="1"/>
  <c r="N23" i="3" s="1"/>
  <c r="M23" i="3" a="1"/>
  <c r="M23" i="3" s="1"/>
  <c r="L26" i="3" a="1"/>
  <c r="L26" i="3" s="1"/>
  <c r="L43" i="3" a="1"/>
  <c r="L43" i="3" s="1"/>
  <c r="L47" i="3" a="1"/>
  <c r="L47" i="3" s="1"/>
  <c r="M47" i="3" a="1"/>
  <c r="M47" i="3" s="1"/>
  <c r="N33" i="3" a="1"/>
  <c r="N33" i="3" s="1"/>
  <c r="M26" i="3" a="1"/>
  <c r="M26" i="3" s="1"/>
  <c r="N46" i="3" a="1"/>
  <c r="N46" i="3" s="1"/>
  <c r="M33" i="3" a="1"/>
  <c r="M33" i="3" s="1"/>
  <c r="L21" i="3" a="1"/>
  <c r="L21" i="3" s="1"/>
  <c r="N18" i="3" a="1"/>
  <c r="N18" i="3" s="1"/>
  <c r="M21" i="3" a="1"/>
  <c r="M21" i="3" s="1"/>
  <c r="L46" i="3" a="1"/>
  <c r="L46" i="3" s="1"/>
  <c r="L29" i="3" a="1"/>
  <c r="L29" i="3" s="1"/>
  <c r="L34" i="3" a="1"/>
  <c r="L34" i="3" s="1"/>
  <c r="M27" i="3" a="1"/>
  <c r="M27" i="3" s="1"/>
  <c r="M39" i="3" a="1"/>
  <c r="M39" i="3" s="1"/>
  <c r="N43" i="3" a="1"/>
  <c r="N43" i="3" s="1"/>
  <c r="N27" i="3" a="1"/>
  <c r="N27" i="3" s="1"/>
  <c r="N36" i="3" a="1"/>
  <c r="N36" i="3" s="1"/>
  <c r="M40" i="3" a="1"/>
  <c r="M40" i="3" s="1"/>
  <c r="L17" i="3" a="1"/>
  <c r="L17" i="3" s="1"/>
  <c r="M20" i="3" a="1"/>
  <c r="M20" i="3" s="1"/>
  <c r="N20" i="3" a="1"/>
  <c r="N20" i="3" s="1"/>
  <c r="L33" i="3" a="1"/>
  <c r="L33" i="3" s="1"/>
  <c r="L38" i="3" a="1"/>
  <c r="L38" i="3" s="1"/>
  <c r="L39" i="3" a="1"/>
  <c r="L39" i="3" s="1"/>
  <c r="N30" i="3" a="1"/>
  <c r="N30" i="3" s="1"/>
  <c r="M38" i="3" a="1"/>
  <c r="M38" i="3" s="1"/>
  <c r="N25" i="3" a="1"/>
  <c r="N25" i="3" s="1"/>
  <c r="N41" i="3" a="1"/>
  <c r="N41" i="3" s="1"/>
  <c r="M41" i="3" a="1"/>
  <c r="M41" i="3" s="1"/>
  <c r="M43" i="3" a="1"/>
  <c r="M43" i="3" s="1"/>
  <c r="L14" i="3"/>
  <c r="L18" i="3" a="1"/>
  <c r="L18" i="3" s="1"/>
  <c r="M16" i="3" a="1"/>
  <c r="M16" i="3" s="1"/>
  <c r="N21" i="3" a="1"/>
  <c r="N21" i="3" s="1"/>
  <c r="L42" i="3" a="1"/>
  <c r="L42" i="3" s="1"/>
  <c r="L40" i="3" a="1"/>
  <c r="L40" i="3" s="1"/>
  <c r="L36" i="3" a="1"/>
  <c r="L36" i="3" s="1"/>
  <c r="N32" i="3" a="1"/>
  <c r="N32" i="3" s="1"/>
  <c r="M31" i="3" a="1"/>
  <c r="M31" i="3" s="1"/>
  <c r="N39" i="3" a="1"/>
  <c r="N39" i="3" s="1"/>
  <c r="M45" i="3" a="1"/>
  <c r="M45" i="3" s="1"/>
  <c r="N26" i="3" a="1"/>
  <c r="N26" i="3" s="1"/>
  <c r="N45" i="3" a="1"/>
  <c r="N45" i="3" s="1"/>
  <c r="L22" i="3" a="1"/>
  <c r="L22" i="3" s="1"/>
  <c r="N22" i="3" a="1"/>
  <c r="N22" i="3" s="1"/>
  <c r="L35" i="3" a="1"/>
  <c r="L35" i="3" s="1"/>
  <c r="L45" i="3" a="1"/>
  <c r="L45" i="3" s="1"/>
  <c r="L41" i="3" a="1"/>
  <c r="L41" i="3" s="1"/>
  <c r="N42" i="3" a="1"/>
  <c r="N42" i="3" s="1"/>
  <c r="M44" i="3" a="1"/>
  <c r="M44" i="3" s="1"/>
  <c r="M36" i="3" a="1"/>
  <c r="M36" i="3" s="1"/>
  <c r="N37" i="3" a="1"/>
  <c r="N37" i="3" s="1"/>
  <c r="M25" i="3" a="1"/>
  <c r="M25" i="3" s="1"/>
  <c r="M35" i="3" a="1"/>
  <c r="M35" i="3" s="1"/>
  <c r="N47" i="3" a="1"/>
  <c r="N47" i="3" s="1"/>
  <c r="N17" i="3" a="1"/>
  <c r="N17" i="3" s="1"/>
  <c r="L20" i="3" a="1"/>
  <c r="L20" i="3" s="1"/>
  <c r="M17" i="3" a="1"/>
  <c r="M17" i="3" s="1"/>
  <c r="L44" i="3" a="1"/>
  <c r="L44" i="3" s="1"/>
  <c r="L28" i="3" a="1"/>
  <c r="L28" i="3" s="1"/>
  <c r="L27" i="3" a="1"/>
  <c r="L27" i="3" s="1"/>
  <c r="M46" i="3" a="1"/>
  <c r="M46" i="3" s="1"/>
  <c r="M30" i="3" a="1"/>
  <c r="M30" i="3" s="1"/>
  <c r="N44" i="3" a="1"/>
  <c r="N44" i="3" s="1"/>
  <c r="N38" i="3" a="1"/>
  <c r="N38" i="3" s="1"/>
  <c r="N35" i="3" a="1"/>
  <c r="N35" i="3" s="1"/>
  <c r="M37" i="3" a="1"/>
  <c r="M37" i="3" s="1"/>
  <c r="L19" i="3" a="1"/>
  <c r="L19" i="3" s="1"/>
  <c r="N16" i="3" a="1"/>
  <c r="N16" i="3" s="1"/>
  <c r="M18" i="3" a="1"/>
  <c r="M18" i="3" s="1"/>
  <c r="L25" i="3" a="1"/>
  <c r="L25" i="3" s="1"/>
  <c r="L37" i="3" a="1"/>
  <c r="L37" i="3" s="1"/>
  <c r="L31" i="3" a="1"/>
  <c r="L31" i="3" s="1"/>
  <c r="N34" i="3" a="1"/>
  <c r="N34" i="3" s="1"/>
  <c r="N31" i="3" a="1"/>
  <c r="N31" i="3" s="1"/>
  <c r="N48" i="3" a="1"/>
  <c r="N48" i="3" s="1"/>
  <c r="M29" i="3" a="1"/>
  <c r="M29" i="3" s="1"/>
  <c r="M48" i="3" a="1"/>
  <c r="M48" i="3" s="1"/>
  <c r="N40" i="3" a="1"/>
  <c r="N40" i="3" s="1"/>
  <c r="L24" i="3" l="1" a="1"/>
  <c r="L24" i="3" s="1"/>
  <c r="N24" i="3" a="1"/>
  <c r="N24" i="3" s="1"/>
  <c r="M24" i="3" a="1"/>
  <c r="M24" i="3" s="1"/>
  <c r="O35" i="3"/>
  <c r="P35" i="3" s="1"/>
  <c r="O38" i="3"/>
  <c r="P38" i="3" s="1"/>
  <c r="O21" i="3"/>
  <c r="P21" i="3" s="1"/>
  <c r="O26" i="3"/>
  <c r="P26" i="3" s="1"/>
  <c r="O27" i="3"/>
  <c r="P27" i="3" s="1"/>
  <c r="O33" i="3"/>
  <c r="P33" i="3" s="1"/>
  <c r="O19" i="3"/>
  <c r="P19" i="3" s="1"/>
  <c r="O28" i="3"/>
  <c r="P28" i="3" s="1"/>
  <c r="O16" i="3"/>
  <c r="P16" i="3" s="1"/>
  <c r="O36" i="3"/>
  <c r="P36" i="3" s="1"/>
  <c r="O48" i="3"/>
  <c r="P48" i="3" s="1"/>
  <c r="O44" i="3"/>
  <c r="P44" i="3" s="1"/>
  <c r="O22" i="3"/>
  <c r="P22" i="3" s="1"/>
  <c r="O40" i="3"/>
  <c r="P40" i="3" s="1"/>
  <c r="O34" i="3"/>
  <c r="P34" i="3" s="1"/>
  <c r="O23" i="3"/>
  <c r="Q13" i="3" s="1"/>
  <c r="Q39" i="3" s="1"/>
  <c r="O32" i="3"/>
  <c r="P32" i="3" s="1"/>
  <c r="O42" i="3"/>
  <c r="P42" i="3" s="1"/>
  <c r="O17" i="3"/>
  <c r="P17" i="3" s="1"/>
  <c r="O29" i="3"/>
  <c r="P29" i="3" s="1"/>
  <c r="O30" i="3"/>
  <c r="P30" i="3" s="1"/>
  <c r="O31" i="3"/>
  <c r="P31" i="3" s="1"/>
  <c r="O20" i="3"/>
  <c r="P20" i="3" s="1"/>
  <c r="O46" i="3"/>
  <c r="P46" i="3" s="1"/>
  <c r="O37" i="3"/>
  <c r="P37" i="3" s="1"/>
  <c r="O41" i="3"/>
  <c r="P41" i="3" s="1"/>
  <c r="O47" i="3"/>
  <c r="P47" i="3" s="1"/>
  <c r="O25" i="3"/>
  <c r="P25" i="3" s="1"/>
  <c r="O45" i="3"/>
  <c r="P45" i="3" s="1"/>
  <c r="O18" i="3"/>
  <c r="P18" i="3" s="1"/>
  <c r="O39" i="3"/>
  <c r="P39" i="3" s="1"/>
  <c r="O43" i="3"/>
  <c r="P43" i="3" s="1"/>
  <c r="R24" i="3" l="1"/>
  <c r="S24" i="3"/>
  <c r="R31" i="3"/>
  <c r="Q23" i="3"/>
  <c r="T23" i="3" s="1"/>
  <c r="U23" i="3" s="1"/>
  <c r="Q22" i="3"/>
  <c r="S39" i="3"/>
  <c r="O24" i="3"/>
  <c r="P24" i="3" s="1"/>
  <c r="Q24" i="3"/>
  <c r="P23" i="3"/>
  <c r="X23" i="3" s="1"/>
  <c r="X24" i="3" l="1"/>
  <c r="T24" i="3"/>
  <c r="R43" i="3"/>
  <c r="S40" i="3"/>
  <c r="R29" i="3"/>
  <c r="Q33" i="3"/>
  <c r="Q28" i="3"/>
  <c r="R27" i="3"/>
  <c r="R36" i="3"/>
  <c r="Q34" i="3"/>
  <c r="R44" i="3"/>
  <c r="Q29" i="3"/>
  <c r="Q46" i="3"/>
  <c r="Q47" i="3"/>
  <c r="Q45" i="3"/>
  <c r="Q18" i="3"/>
  <c r="R35" i="3"/>
  <c r="S31" i="3"/>
  <c r="S25" i="3"/>
  <c r="R37" i="3"/>
  <c r="R48" i="3"/>
  <c r="Q38" i="3"/>
  <c r="S16" i="3"/>
  <c r="R39" i="3"/>
  <c r="X39" i="3" s="1"/>
  <c r="S37" i="3"/>
  <c r="S46" i="3"/>
  <c r="R26" i="3"/>
  <c r="S45" i="3"/>
  <c r="S33" i="3"/>
  <c r="Q20" i="3"/>
  <c r="R47" i="3"/>
  <c r="Q41" i="3"/>
  <c r="S28" i="3"/>
  <c r="Q43" i="3"/>
  <c r="S29" i="3"/>
  <c r="R28" i="3"/>
  <c r="R45" i="3"/>
  <c r="R25" i="3"/>
  <c r="Q40" i="3"/>
  <c r="Q30" i="3"/>
  <c r="S30" i="3"/>
  <c r="S41" i="3"/>
  <c r="R38" i="3"/>
  <c r="Q37" i="3"/>
  <c r="R30" i="3"/>
  <c r="Q44" i="3"/>
  <c r="S38" i="3"/>
  <c r="R18" i="3"/>
  <c r="S43" i="3"/>
  <c r="R33" i="3"/>
  <c r="S42" i="3"/>
  <c r="R22" i="3"/>
  <c r="R32" i="3"/>
  <c r="R19" i="3"/>
  <c r="S19" i="3"/>
  <c r="S48" i="3"/>
  <c r="Q32" i="3"/>
  <c r="S21" i="3"/>
  <c r="Q25" i="3"/>
  <c r="S34" i="3"/>
  <c r="S36" i="3"/>
  <c r="R46" i="3"/>
  <c r="Q27" i="3"/>
  <c r="R42" i="3"/>
  <c r="Q16" i="3"/>
  <c r="Q48" i="3"/>
  <c r="Q42" i="3"/>
  <c r="S26" i="3"/>
  <c r="R16" i="3"/>
  <c r="Q21" i="3"/>
  <c r="S22" i="3"/>
  <c r="Q36" i="3"/>
  <c r="S17" i="3"/>
  <c r="S18" i="3"/>
  <c r="Q35" i="3"/>
  <c r="Q26" i="3"/>
  <c r="X26" i="3" s="1"/>
  <c r="S32" i="3"/>
  <c r="Q19" i="3"/>
  <c r="R41" i="3"/>
  <c r="R20" i="3"/>
  <c r="S35" i="3"/>
  <c r="Q17" i="3"/>
  <c r="Q31" i="3"/>
  <c r="X31" i="3" s="1"/>
  <c r="R40" i="3"/>
  <c r="S44" i="3"/>
  <c r="R21" i="3"/>
  <c r="S47" i="3"/>
  <c r="S27" i="3"/>
  <c r="R34" i="3"/>
  <c r="S20" i="3"/>
  <c r="R17" i="3"/>
  <c r="X35" i="3" l="1"/>
  <c r="X42" i="3"/>
  <c r="X25" i="3"/>
  <c r="X32" i="3"/>
  <c r="X30" i="3"/>
  <c r="X41" i="3"/>
  <c r="X27" i="3"/>
  <c r="X40" i="3"/>
  <c r="X45" i="3"/>
  <c r="X28" i="3"/>
  <c r="X44" i="3"/>
  <c r="X38" i="3"/>
  <c r="X47" i="3"/>
  <c r="X33" i="3"/>
  <c r="X36" i="3"/>
  <c r="X46" i="3"/>
  <c r="X37" i="3"/>
  <c r="X29" i="3"/>
  <c r="X48" i="3"/>
  <c r="X43" i="3"/>
  <c r="X34" i="3"/>
  <c r="X19" i="3"/>
  <c r="X18" i="3"/>
  <c r="X21" i="3"/>
  <c r="X20" i="3"/>
  <c r="X22" i="3"/>
  <c r="X17" i="3"/>
  <c r="X16" i="3"/>
  <c r="U24" i="3"/>
  <c r="V24" i="3"/>
  <c r="T27" i="3"/>
  <c r="V27" i="3" s="1"/>
  <c r="T35" i="3"/>
  <c r="V35" i="3" s="1"/>
  <c r="T42" i="3"/>
  <c r="V42" i="3" s="1"/>
  <c r="T34" i="3"/>
  <c r="V34" i="3" s="1"/>
  <c r="T20" i="3"/>
  <c r="T38" i="3"/>
  <c r="V38" i="3" s="1"/>
  <c r="T30" i="3"/>
  <c r="T19" i="3"/>
  <c r="V19" i="3" s="1"/>
  <c r="T21" i="3"/>
  <c r="V21" i="3" s="1"/>
  <c r="T40" i="3"/>
  <c r="T41" i="3"/>
  <c r="V41" i="3" s="1"/>
  <c r="T22" i="3"/>
  <c r="V22" i="3" s="1"/>
  <c r="A22" i="3" s="1"/>
  <c r="T25" i="3"/>
  <c r="V25" i="3" s="1"/>
  <c r="T47" i="3"/>
  <c r="V47" i="3" s="1"/>
  <c r="T33" i="3"/>
  <c r="V33" i="3" s="1"/>
  <c r="T18" i="3"/>
  <c r="V18" i="3" s="1"/>
  <c r="T45" i="3"/>
  <c r="T39" i="3"/>
  <c r="V39" i="3" s="1"/>
  <c r="T46" i="3"/>
  <c r="T44" i="3"/>
  <c r="T26" i="3"/>
  <c r="V26" i="3" s="1"/>
  <c r="T31" i="3"/>
  <c r="V31" i="3" s="1"/>
  <c r="T37" i="3"/>
  <c r="V37" i="3" s="1"/>
  <c r="T48" i="3"/>
  <c r="T16" i="3"/>
  <c r="V16" i="3" s="1"/>
  <c r="T32" i="3"/>
  <c r="T43" i="3"/>
  <c r="V43" i="3" s="1"/>
  <c r="T29" i="3"/>
  <c r="V29" i="3" s="1"/>
  <c r="T28" i="3"/>
  <c r="V28" i="3" s="1"/>
  <c r="T17" i="3"/>
  <c r="V17" i="3" s="1"/>
  <c r="T36" i="3"/>
  <c r="V36" i="3" s="1"/>
  <c r="U45" i="3" l="1"/>
  <c r="V45" i="3"/>
  <c r="U48" i="3"/>
  <c r="V48" i="3"/>
  <c r="U44" i="3"/>
  <c r="V44" i="3"/>
  <c r="U46" i="3"/>
  <c r="V46" i="3"/>
  <c r="U32" i="3"/>
  <c r="V32" i="3"/>
  <c r="U40" i="3"/>
  <c r="V40" i="3"/>
  <c r="U30" i="3"/>
  <c r="V30" i="3"/>
  <c r="U27" i="3"/>
  <c r="U20" i="3"/>
  <c r="V20" i="3"/>
  <c r="U42" i="3"/>
  <c r="U35" i="3"/>
  <c r="U38" i="3"/>
  <c r="U34" i="3"/>
  <c r="U18" i="3"/>
  <c r="U21" i="3"/>
  <c r="U31" i="3"/>
  <c r="U39" i="3"/>
  <c r="U47" i="3"/>
  <c r="U19" i="3"/>
  <c r="U36" i="3"/>
  <c r="U43" i="3"/>
  <c r="U25" i="3"/>
  <c r="U33" i="3"/>
  <c r="U29" i="3"/>
  <c r="U17" i="3"/>
  <c r="U28" i="3"/>
  <c r="U37" i="3"/>
  <c r="U26" i="3"/>
  <c r="U22" i="3"/>
  <c r="U16" i="3"/>
  <c r="U41" i="3"/>
  <c r="C5" i="3" l="1" a="1"/>
  <c r="C5" i="3" s="1"/>
  <c r="C3" i="3" a="1"/>
  <c r="C3" i="3" s="1"/>
  <c r="C4" i="3" a="1"/>
  <c r="C4" i="3" s="1"/>
  <c r="W30" i="3" s="1"/>
  <c r="W40" i="3" l="1"/>
  <c r="W44" i="3"/>
  <c r="W46" i="3"/>
  <c r="W45" i="3"/>
  <c r="W28" i="3"/>
  <c r="W29" i="3"/>
  <c r="W26" i="3"/>
  <c r="W41" i="3"/>
  <c r="W35" i="3"/>
  <c r="W25" i="3"/>
  <c r="W42" i="3"/>
  <c r="W24" i="3"/>
  <c r="W34" i="3"/>
  <c r="W31" i="3"/>
  <c r="W36" i="3"/>
  <c r="W27" i="3"/>
  <c r="W37" i="3"/>
  <c r="W47" i="3"/>
  <c r="W33" i="3"/>
  <c r="W38" i="3"/>
  <c r="W43" i="3"/>
  <c r="W39" i="3"/>
  <c r="W32" i="3"/>
  <c r="W48" i="3"/>
  <c r="A2" i="11" l="1" a="1"/>
  <c r="A2" i="1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<sst xmlns="http://schemas.openxmlformats.org/spreadsheetml/2006/main" count="244" uniqueCount="53">
  <si>
    <t>Well Position</t>
  </si>
  <si>
    <t>Cycle</t>
  </si>
  <si>
    <t>A</t>
  </si>
  <si>
    <t>B</t>
  </si>
  <si>
    <t>C</t>
  </si>
  <si>
    <t>D</t>
  </si>
  <si>
    <t>E</t>
  </si>
  <si>
    <t>F</t>
  </si>
  <si>
    <t>G</t>
  </si>
  <si>
    <t>H</t>
  </si>
  <si>
    <t>Standard 1</t>
  </si>
  <si>
    <t>Standard 2</t>
  </si>
  <si>
    <t>Standard 3</t>
  </si>
  <si>
    <t>Standard 4</t>
  </si>
  <si>
    <t>Standard 5</t>
  </si>
  <si>
    <t>Standard 6</t>
  </si>
  <si>
    <t>Standard 7</t>
  </si>
  <si>
    <t>Blank</t>
  </si>
  <si>
    <t>FAM</t>
  </si>
  <si>
    <t>AVG</t>
  </si>
  <si>
    <t>CV%</t>
  </si>
  <si>
    <t>0 min</t>
  </si>
  <si>
    <t>Normalized and Background Corrected Data</t>
  </si>
  <si>
    <t xml:space="preserve"> </t>
  </si>
  <si>
    <t>Well Locations</t>
  </si>
  <si>
    <t>Sample/Standard Name</t>
  </si>
  <si>
    <t>Units/
Reaction</t>
  </si>
  <si>
    <t>Log(Units/Reaction)</t>
  </si>
  <si>
    <t>Log(RFU)</t>
  </si>
  <si>
    <t>Curve</t>
  </si>
  <si>
    <t>High</t>
  </si>
  <si>
    <t>Low</t>
  </si>
  <si>
    <t>Full</t>
  </si>
  <si>
    <t xml:space="preserve">HOW TO USE THE NA-DNASE-TOT ANALYSIS TOOL </t>
  </si>
  <si>
    <t>NA-DNASE-TOT Analysis Tool</t>
  </si>
  <si>
    <r>
      <t>R</t>
    </r>
    <r>
      <rPr>
        <vertAlign val="superscript"/>
        <sz val="11"/>
        <color theme="1"/>
        <rFont val="Aptos Narrow"/>
        <family val="2"/>
        <scheme val="minor"/>
      </rPr>
      <t>2</t>
    </r>
  </si>
  <si>
    <t>\</t>
  </si>
  <si>
    <t>Activity (Units/Rxn)</t>
  </si>
  <si>
    <t>Slope</t>
  </si>
  <si>
    <t>Intercept</t>
  </si>
  <si>
    <t>Sample Name</t>
  </si>
  <si>
    <t>Extrapolated Data</t>
  </si>
  <si>
    <t>Average RFU</t>
  </si>
  <si>
    <t>[Insert Multicomponent Data]</t>
  </si>
  <si>
    <t>Measurement Endpoint (min)</t>
  </si>
  <si>
    <t>Default Name</t>
  </si>
  <si>
    <t>User Name*</t>
  </si>
  <si>
    <t>*Must match plate map exactly.</t>
  </si>
  <si>
    <t>Conc (Units/Rxn)</t>
  </si>
  <si>
    <t>[Input Plate Map]</t>
  </si>
  <si>
    <t>QC Colum</t>
  </si>
  <si>
    <t>QC Statement</t>
  </si>
  <si>
    <r>
      <t xml:space="preserve">1) </t>
    </r>
    <r>
      <rPr>
        <u/>
        <sz val="14"/>
        <rFont val="Arial"/>
        <family val="2"/>
      </rPr>
      <t>Multicomponent Data</t>
    </r>
    <r>
      <rPr>
        <sz val="14"/>
        <rFont val="Arial"/>
        <family val="2"/>
      </rPr>
      <t>: In the "</t>
    </r>
    <r>
      <rPr>
        <b/>
        <sz val="14"/>
        <rFont val="Arial"/>
        <family val="2"/>
      </rPr>
      <t>Raw Data</t>
    </r>
    <r>
      <rPr>
        <sz val="14"/>
        <rFont val="Arial"/>
        <family val="2"/>
      </rPr>
      <t xml:space="preserve">" tab, copy and paste the multicomponent raw data in the corresponding columns. If data contains spaces, use Ctl+H to find and remove spaces.
2) </t>
    </r>
    <r>
      <rPr>
        <u/>
        <sz val="14"/>
        <rFont val="Arial"/>
        <family val="2"/>
      </rPr>
      <t>Plate Map</t>
    </r>
    <r>
      <rPr>
        <sz val="14"/>
        <rFont val="Arial"/>
        <family val="2"/>
      </rPr>
      <t>: In the "</t>
    </r>
    <r>
      <rPr>
        <b/>
        <sz val="14"/>
        <rFont val="Arial"/>
        <family val="2"/>
      </rPr>
      <t>Raw Data</t>
    </r>
    <r>
      <rPr>
        <sz val="14"/>
        <rFont val="Arial"/>
        <family val="2"/>
      </rPr>
      <t xml:space="preserve">" tab, fill in plate map details for standards, samples, and the blank.
3) </t>
    </r>
    <r>
      <rPr>
        <u/>
        <sz val="14"/>
        <rFont val="Arial"/>
        <family val="2"/>
      </rPr>
      <t>Standard Details</t>
    </r>
    <r>
      <rPr>
        <sz val="14"/>
        <rFont val="Arial"/>
        <family val="2"/>
      </rPr>
      <t>: By default, standards are labeled "Standard 1" to "Standard 7" and the assay blank is labeled "Blank." If using different names for the standards, fill in the alternate names in the "</t>
    </r>
    <r>
      <rPr>
        <b/>
        <sz val="14"/>
        <rFont val="Arial"/>
        <family val="2"/>
      </rPr>
      <t>Raw Data</t>
    </r>
    <r>
      <rPr>
        <sz val="14"/>
        <rFont val="Arial"/>
        <family val="2"/>
      </rPr>
      <t xml:space="preserve">" tab under the "User Name" column in descending order (highest concentration at top). Ensure names in this section match those in plate map exactly. If left blank, analysis tool assumes default names are used.
</t>
    </r>
    <r>
      <rPr>
        <b/>
        <i/>
        <sz val="14"/>
        <rFont val="Arial"/>
        <family val="2"/>
      </rPr>
      <t>Note</t>
    </r>
    <r>
      <rPr>
        <i/>
        <sz val="14"/>
        <rFont val="Arial"/>
        <family val="2"/>
      </rPr>
      <t xml:space="preserve">: Ensure concentration in "Conc (Units/Rxn)" column matches those for standards tested. Update if needed. 
Note: If you only ran 6 standards, there is no need to delete anything here, just be sure the plate map correctly identifies which wells correspond to standards/samples. </t>
    </r>
    <r>
      <rPr>
        <sz val="14"/>
        <rFont val="Arial"/>
        <family val="2"/>
      </rPr>
      <t xml:space="preserve">
4) </t>
    </r>
    <r>
      <rPr>
        <u/>
        <sz val="14"/>
        <rFont val="Arial"/>
        <family val="2"/>
      </rPr>
      <t>Calculate</t>
    </r>
    <r>
      <rPr>
        <sz val="14"/>
        <rFont val="Arial"/>
        <family val="2"/>
      </rPr>
      <t>: In the “</t>
    </r>
    <r>
      <rPr>
        <b/>
        <sz val="14"/>
        <rFont val="Arial"/>
        <family val="2"/>
      </rPr>
      <t>Raw Data</t>
    </r>
    <r>
      <rPr>
        <sz val="14"/>
        <rFont val="Arial"/>
        <family val="2"/>
      </rPr>
      <t xml:space="preserve">” tab, click the “Calculate” button to process and analyze your data.
</t>
    </r>
    <r>
      <rPr>
        <b/>
        <i/>
        <sz val="14"/>
        <rFont val="Arial"/>
        <family val="2"/>
      </rPr>
      <t>Note</t>
    </r>
    <r>
      <rPr>
        <i/>
        <sz val="14"/>
        <rFont val="Arial"/>
        <family val="2"/>
      </rPr>
      <t>: This analysis tool uses macros. If you prefer not to enable macros, you can ignore the "Calculate" button and manually switch from "Manual" to "Automatic" calculation mode from the Formulas tab in the Excel ribbon. Once the calculation mode is set to “Automatic” (either by clicking Calculate or selecting it in the Formulas tab), any changes to the data may take a minute to update.</t>
    </r>
    <r>
      <rPr>
        <sz val="14"/>
        <rFont val="Arial"/>
        <family val="2"/>
      </rPr>
      <t xml:space="preserve">
5) </t>
    </r>
    <r>
      <rPr>
        <u/>
        <sz val="14"/>
        <rFont val="Arial"/>
        <family val="2"/>
      </rPr>
      <t>Data Quality</t>
    </r>
    <r>
      <rPr>
        <sz val="14"/>
        <rFont val="Arial"/>
        <family val="2"/>
      </rPr>
      <t>: In the "</t>
    </r>
    <r>
      <rPr>
        <b/>
        <sz val="14"/>
        <rFont val="Arial"/>
        <family val="2"/>
      </rPr>
      <t>Data Analysis</t>
    </r>
    <r>
      <rPr>
        <sz val="14"/>
        <rFont val="Arial"/>
        <family val="2"/>
      </rPr>
      <t xml:space="preserve">" tab, check the precision of technical replicates. In general, the intra-assay CV% of standards, samples, and blanks should be </t>
    </r>
    <r>
      <rPr>
        <sz val="14"/>
        <rFont val="Aptos Narrow"/>
        <family val="2"/>
      </rPr>
      <t>≤</t>
    </r>
    <r>
      <rPr>
        <sz val="9.8000000000000007"/>
        <rFont val="Arial"/>
        <family val="2"/>
      </rPr>
      <t xml:space="preserve"> </t>
    </r>
    <r>
      <rPr>
        <sz val="14"/>
        <rFont val="Arial"/>
        <family val="2"/>
      </rPr>
      <t xml:space="preserve">15%. Samples with RFU near background may show slightly elevated CV% values.
</t>
    </r>
    <r>
      <rPr>
        <b/>
        <i/>
        <sz val="14"/>
        <rFont val="Arial"/>
        <family val="2"/>
      </rPr>
      <t>Note</t>
    </r>
    <r>
      <rPr>
        <i/>
        <sz val="14"/>
        <rFont val="Arial"/>
        <family val="2"/>
      </rPr>
      <t>: Following normalization and background subtraction, CV% values often become artificially inflated. For this reason, interpolation of nuclease activity should only be performed using the average normalized, blank corrected RFU values.</t>
    </r>
    <r>
      <rPr>
        <sz val="14"/>
        <rFont val="Arial"/>
        <family val="2"/>
      </rPr>
      <t xml:space="preserve">
6) </t>
    </r>
    <r>
      <rPr>
        <u/>
        <sz val="14"/>
        <rFont val="Arial"/>
        <family val="2"/>
      </rPr>
      <t>Curve Selection</t>
    </r>
    <r>
      <rPr>
        <sz val="14"/>
        <rFont val="Arial"/>
        <family val="2"/>
      </rPr>
      <t>: In the "</t>
    </r>
    <r>
      <rPr>
        <b/>
        <sz val="14"/>
        <rFont val="Arial"/>
        <family val="2"/>
      </rPr>
      <t>Data Analysis</t>
    </r>
    <r>
      <rPr>
        <sz val="14"/>
        <rFont val="Arial"/>
        <family val="2"/>
      </rPr>
      <t xml:space="preserve">" tab, select whether to use the "Full" curve (Standards 1 to 7), "High" curve (Standards 1 to 6), or "Low" curve (Standards 2 to 7). Longer incubation times are typically required to resolve the lower standards, making top standards harder to resolve. For this reason, it is recommended that either the "High" or "Low" curve is used for analysis. 
</t>
    </r>
    <r>
      <rPr>
        <b/>
        <i/>
        <sz val="14"/>
        <rFont val="Arial"/>
        <family val="2"/>
      </rPr>
      <t xml:space="preserve">
Note: </t>
    </r>
    <r>
      <rPr>
        <i/>
        <sz val="14"/>
        <rFont val="Arial"/>
        <family val="2"/>
      </rPr>
      <t xml:space="preserve">It will take a minute for values to update once you select a curve option. </t>
    </r>
    <r>
      <rPr>
        <u/>
        <sz val="14"/>
        <rFont val="Arial"/>
        <family val="2"/>
      </rPr>
      <t xml:space="preserve">
</t>
    </r>
    <r>
      <rPr>
        <b/>
        <i/>
        <sz val="14"/>
        <rFont val="Arial"/>
        <family val="2"/>
      </rPr>
      <t>Note</t>
    </r>
    <r>
      <rPr>
        <i/>
        <sz val="14"/>
        <rFont val="Arial"/>
        <family val="2"/>
      </rPr>
      <t>: The measurement endpoint is determined automatically and corresponds to the time point that produces the standard curve with the highest R</t>
    </r>
    <r>
      <rPr>
        <i/>
        <vertAlign val="superscript"/>
        <sz val="14"/>
        <rFont val="Arial"/>
        <family val="2"/>
      </rPr>
      <t>2</t>
    </r>
    <r>
      <rPr>
        <i/>
        <sz val="14"/>
        <rFont val="Arial"/>
        <family val="2"/>
      </rPr>
      <t xml:space="preserve">. Caution should be taken if you choose to manually override the measurement endpoint.
</t>
    </r>
    <r>
      <rPr>
        <u/>
        <sz val="14"/>
        <rFont val="Arial"/>
        <family val="2"/>
      </rPr>
      <t xml:space="preserve">
</t>
    </r>
    <r>
      <rPr>
        <sz val="14"/>
        <rFont val="Arial"/>
        <family val="2"/>
      </rPr>
      <t xml:space="preserve">7)  </t>
    </r>
    <r>
      <rPr>
        <u/>
        <sz val="14"/>
        <rFont val="Arial"/>
        <family val="2"/>
      </rPr>
      <t>Data Summary</t>
    </r>
    <r>
      <rPr>
        <sz val="14"/>
        <rFont val="Arial"/>
        <family val="2"/>
      </rPr>
      <t>: Average nuclease activity for all samples is summarized in the "</t>
    </r>
    <r>
      <rPr>
        <b/>
        <sz val="14"/>
        <rFont val="Arial"/>
        <family val="2"/>
      </rPr>
      <t>Data Extraction</t>
    </r>
    <r>
      <rPr>
        <sz val="14"/>
        <rFont val="Arial"/>
        <family val="2"/>
      </rPr>
      <t xml:space="preserve">" tab. The QC Statement column indicates whether a sample should be reevaluated based on one or more of the replicates being undetectable and/or the CV value exceeding the acceptable limit (15%).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</si>
</sst>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Aptos Narrow"/>
      <family val="2"/>
      <scheme val="minor"/>
    </font>
    <font>
      <sz val="11"/>
      <color rgb="FF3F3F76"/>
      <name val="Aptos Narrow"/>
      <family val="2"/>
      <scheme val="minor"/>
    </font>
    <font>
      <b/>
      <sz val="11"/>
      <color theme="1"/>
      <name val="Aptos Narrow"/>
      <family val="2"/>
      <scheme val="minor"/>
    </font>
    <font>
      <sz val="11"/>
      <color theme="1"/>
      <name val="Aptos Narrow"/>
      <family val="2"/>
      <scheme val="minor"/>
    </font>
    <font>
      <sz val="8"/>
      <name val="Aptos Narrow"/>
      <family val="2"/>
      <scheme val="minor"/>
    </font>
    <font>
      <sz val="10"/>
      <name val="Arial"/>
      <family val="2"/>
    </font>
    <font>
      <sz val="14"/>
      <color rgb="FF000000"/>
      <name val="Arial"/>
      <family val="2"/>
    </font>
    <font>
      <b/>
      <sz val="14"/>
      <color rgb="FF000000"/>
      <name val="Arial"/>
      <family val="2"/>
    </font>
    <font>
      <sz val="14"/>
      <name val="Arial"/>
      <family val="2"/>
    </font>
    <font>
      <b/>
      <u/>
      <sz val="22"/>
      <color rgb="FF1976D2"/>
      <name val="Arial"/>
      <family val="2"/>
    </font>
    <font>
      <vertAlign val="superscript"/>
      <sz val="11"/>
      <color theme="1"/>
      <name val="Aptos Narrow"/>
      <family val="2"/>
      <scheme val="minor"/>
    </font>
    <font>
      <b/>
      <sz val="11"/>
      <color rgb="FFFA7D00"/>
      <name val="Aptos Narrow"/>
      <family val="2"/>
      <scheme val="minor"/>
    </font>
    <font>
      <b/>
      <sz val="28"/>
      <color rgb="FF000000"/>
      <name val="Aptos Narrow"/>
      <family val="2"/>
    </font>
    <font>
      <b/>
      <i/>
      <sz val="14"/>
      <name val="Arial"/>
      <family val="2"/>
    </font>
    <font>
      <i/>
      <sz val="14"/>
      <name val="Arial"/>
      <family val="2"/>
    </font>
    <font>
      <sz val="11"/>
      <color theme="0"/>
      <name val="Aptos Narrow"/>
      <family val="2"/>
      <scheme val="minor"/>
    </font>
    <font>
      <u/>
      <sz val="14"/>
      <name val="Arial"/>
      <family val="2"/>
    </font>
    <font>
      <b/>
      <sz val="14"/>
      <name val="Arial"/>
      <family val="2"/>
    </font>
    <font>
      <sz val="14"/>
      <name val="Aptos Narrow"/>
      <family val="2"/>
    </font>
    <font>
      <sz val="9.8000000000000007"/>
      <name val="Arial"/>
      <family val="2"/>
    </font>
    <font>
      <i/>
      <vertAlign val="superscript"/>
      <sz val="14"/>
      <name val="Arial"/>
      <family val="2"/>
    </font>
  </fonts>
  <fills count="6">
    <fill>
      <patternFill patternType="none"/>
    </fill>
    <fill>
      <patternFill patternType="gray125"/>
    </fill>
    <fill>
      <patternFill patternType="solid">
        <fgColor rgb="FFFFCC99"/>
      </patternFill>
    </fill>
    <fill>
      <patternFill patternType="solid">
        <fgColor theme="0" tint="-4.9989318521683403E-2"/>
        <bgColor indexed="64"/>
      </patternFill>
    </fill>
    <fill>
      <patternFill patternType="solid">
        <fgColor rgb="FFF2F2F2"/>
      </patternFill>
    </fill>
    <fill>
      <patternFill patternType="solid">
        <fgColor theme="2"/>
        <bgColor indexed="64"/>
      </patternFill>
    </fill>
  </fills>
  <borders count="10">
    <border>
      <left/>
      <right/>
      <top/>
      <bottom/>
      <diagonal/>
    </border>
    <border>
      <left style="thin">
        <color rgb="FF7F7F7F"/>
      </left>
      <right style="thin">
        <color rgb="FF7F7F7F"/>
      </right>
      <top style="thin">
        <color rgb="FF7F7F7F"/>
      </top>
      <bottom style="thin">
        <color rgb="FF7F7F7F"/>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s>
  <cellStyleXfs count="5">
    <xf numFmtId="0" fontId="0" fillId="0" borderId="0"/>
    <xf numFmtId="0" fontId="1" fillId="2" borderId="1" applyNumberFormat="0" applyAlignment="0" applyProtection="0"/>
    <xf numFmtId="9" fontId="3" fillId="0" borderId="0" applyFont="0" applyFill="0" applyBorder="0" applyAlignment="0" applyProtection="0"/>
    <xf numFmtId="0" fontId="5" fillId="0" borderId="0"/>
    <xf numFmtId="0" fontId="11" fillId="4" borderId="1" applyNumberFormat="0" applyAlignment="0" applyProtection="0"/>
  </cellStyleXfs>
  <cellXfs count="57">
    <xf numFmtId="0" fontId="0" fillId="0" borderId="0" xfId="0"/>
    <xf numFmtId="0" fontId="0" fillId="0" borderId="2" xfId="0" applyBorder="1"/>
    <xf numFmtId="0" fontId="0" fillId="3" borderId="0" xfId="0" applyFill="1"/>
    <xf numFmtId="0" fontId="0" fillId="0" borderId="4" xfId="0" applyBorder="1"/>
    <xf numFmtId="0" fontId="0" fillId="0" borderId="3" xfId="0" applyBorder="1"/>
    <xf numFmtId="0" fontId="0" fillId="3" borderId="3" xfId="0" applyFill="1" applyBorder="1"/>
    <xf numFmtId="0" fontId="0" fillId="0" borderId="5" xfId="0" applyBorder="1"/>
    <xf numFmtId="0" fontId="0" fillId="3" borderId="5" xfId="0" applyFill="1" applyBorder="1"/>
    <xf numFmtId="0" fontId="0" fillId="0" borderId="6" xfId="0" applyBorder="1"/>
    <xf numFmtId="0" fontId="5" fillId="0" borderId="0" xfId="3"/>
    <xf numFmtId="0" fontId="6" fillId="0" borderId="0" xfId="0" applyFont="1" applyAlignment="1">
      <alignment vertical="top"/>
    </xf>
    <xf numFmtId="0" fontId="5" fillId="0" borderId="0" xfId="3" applyAlignment="1">
      <alignment vertical="center"/>
    </xf>
    <xf numFmtId="0" fontId="8" fillId="0" borderId="0" xfId="3" applyFont="1" applyAlignment="1">
      <alignment vertical="center"/>
    </xf>
    <xf numFmtId="0" fontId="7" fillId="0" borderId="0" xfId="0" applyFont="1" applyAlignment="1">
      <alignment vertical="center"/>
    </xf>
    <xf numFmtId="0" fontId="9" fillId="0" borderId="0" xfId="3" applyFont="1" applyAlignment="1">
      <alignment horizontal="center" vertical="center"/>
    </xf>
    <xf numFmtId="0" fontId="2" fillId="0" borderId="2" xfId="0" applyFont="1" applyBorder="1" applyProtection="1">
      <protection hidden="1"/>
    </xf>
    <xf numFmtId="0" fontId="0" fillId="0" borderId="0" xfId="0" applyProtection="1">
      <protection hidden="1"/>
    </xf>
    <xf numFmtId="0" fontId="0" fillId="0" borderId="7" xfId="0" applyBorder="1" applyProtection="1">
      <protection hidden="1"/>
    </xf>
    <xf numFmtId="0" fontId="1" fillId="2" borderId="1" xfId="1" applyProtection="1">
      <protection hidden="1"/>
    </xf>
    <xf numFmtId="0" fontId="11" fillId="4" borderId="1" xfId="4" applyProtection="1">
      <protection hidden="1"/>
    </xf>
    <xf numFmtId="0" fontId="0" fillId="0" borderId="2" xfId="0" applyBorder="1" applyProtection="1">
      <protection hidden="1"/>
    </xf>
    <xf numFmtId="0" fontId="0" fillId="3" borderId="0" xfId="0" applyFill="1" applyProtection="1">
      <protection hidden="1"/>
    </xf>
    <xf numFmtId="0" fontId="0" fillId="0" borderId="0" xfId="2" applyNumberFormat="1" applyFont="1" applyProtection="1">
      <protection hidden="1"/>
    </xf>
    <xf numFmtId="164" fontId="0" fillId="0" borderId="2" xfId="2" applyNumberFormat="1" applyFont="1" applyBorder="1" applyProtection="1">
      <protection hidden="1"/>
    </xf>
    <xf numFmtId="0" fontId="0" fillId="0" borderId="2" xfId="2" applyNumberFormat="1" applyFont="1" applyBorder="1" applyProtection="1">
      <protection hidden="1"/>
    </xf>
    <xf numFmtId="164" fontId="0" fillId="3" borderId="0" xfId="2" applyNumberFormat="1" applyFont="1" applyFill="1" applyBorder="1" applyProtection="1">
      <protection hidden="1"/>
    </xf>
    <xf numFmtId="0" fontId="0" fillId="3" borderId="0" xfId="2" applyNumberFormat="1" applyFont="1" applyFill="1" applyBorder="1" applyProtection="1">
      <protection hidden="1"/>
    </xf>
    <xf numFmtId="164" fontId="0" fillId="0" borderId="0" xfId="2" applyNumberFormat="1" applyFont="1" applyBorder="1" applyProtection="1">
      <protection hidden="1"/>
    </xf>
    <xf numFmtId="0" fontId="0" fillId="0" borderId="0" xfId="2" applyNumberFormat="1" applyFont="1" applyBorder="1" applyProtection="1">
      <protection hidden="1"/>
    </xf>
    <xf numFmtId="0" fontId="0" fillId="5" borderId="0" xfId="0" applyFill="1" applyProtection="1">
      <protection hidden="1"/>
    </xf>
    <xf numFmtId="0" fontId="0" fillId="0" borderId="4" xfId="0" applyBorder="1" applyProtection="1">
      <protection hidden="1"/>
    </xf>
    <xf numFmtId="0" fontId="0" fillId="5" borderId="0" xfId="2" applyNumberFormat="1" applyFont="1" applyFill="1" applyProtection="1">
      <protection hidden="1"/>
    </xf>
    <xf numFmtId="0" fontId="0" fillId="3" borderId="3" xfId="0" applyFill="1" applyBorder="1" applyProtection="1">
      <protection hidden="1"/>
    </xf>
    <xf numFmtId="0" fontId="0" fillId="0" borderId="3" xfId="0" applyBorder="1" applyProtection="1">
      <protection hidden="1"/>
    </xf>
    <xf numFmtId="0" fontId="0" fillId="3" borderId="3" xfId="2" applyNumberFormat="1" applyFont="1" applyFill="1" applyBorder="1" applyProtection="1">
      <protection hidden="1"/>
    </xf>
    <xf numFmtId="0" fontId="0" fillId="0" borderId="3" xfId="2" applyNumberFormat="1" applyFont="1" applyBorder="1" applyProtection="1">
      <protection hidden="1"/>
    </xf>
    <xf numFmtId="0" fontId="0" fillId="0" borderId="4" xfId="2" applyNumberFormat="1" applyFont="1" applyBorder="1" applyProtection="1">
      <protection hidden="1"/>
    </xf>
    <xf numFmtId="0" fontId="8" fillId="0" borderId="0" xfId="0" applyFont="1" applyAlignment="1">
      <alignment horizontal="left" vertical="top" wrapText="1"/>
    </xf>
    <xf numFmtId="11" fontId="0" fillId="0" borderId="0" xfId="0" applyNumberFormat="1" applyAlignment="1" applyProtection="1">
      <alignment horizontal="center"/>
      <protection hidden="1"/>
    </xf>
    <xf numFmtId="0" fontId="2" fillId="0" borderId="2" xfId="0" applyFont="1" applyBorder="1" applyAlignment="1" applyProtection="1">
      <alignment horizontal="center"/>
      <protection hidden="1"/>
    </xf>
    <xf numFmtId="0" fontId="0" fillId="0" borderId="2" xfId="0" applyBorder="1" applyAlignment="1" applyProtection="1">
      <alignment horizontal="center"/>
      <protection hidden="1"/>
    </xf>
    <xf numFmtId="0" fontId="0" fillId="0" borderId="3" xfId="0" applyBorder="1" applyAlignment="1">
      <alignment horizontal="center"/>
    </xf>
    <xf numFmtId="0" fontId="0" fillId="0" borderId="0" xfId="0" applyAlignment="1">
      <alignment horizontal="center"/>
    </xf>
    <xf numFmtId="0" fontId="0" fillId="0" borderId="9" xfId="0" applyBorder="1" applyAlignment="1">
      <alignment horizontal="center"/>
    </xf>
    <xf numFmtId="0" fontId="0" fillId="0" borderId="8" xfId="0" applyBorder="1" applyAlignment="1">
      <alignment horizontal="center"/>
    </xf>
    <xf numFmtId="0" fontId="0" fillId="0" borderId="0" xfId="0" applyAlignment="1" applyProtection="1">
      <alignment horizontal="center"/>
      <protection hidden="1"/>
    </xf>
    <xf numFmtId="0" fontId="2" fillId="0" borderId="0" xfId="0" applyFont="1" applyAlignment="1" applyProtection="1">
      <alignment horizontal="center"/>
      <protection hidden="1"/>
    </xf>
    <xf numFmtId="0" fontId="0" fillId="0" borderId="8" xfId="0" applyBorder="1" applyAlignment="1" applyProtection="1">
      <alignment horizontal="center"/>
      <protection hidden="1"/>
    </xf>
    <xf numFmtId="0" fontId="0" fillId="0" borderId="5" xfId="0" applyBorder="1" applyAlignment="1">
      <alignment horizontal="center"/>
    </xf>
    <xf numFmtId="0" fontId="0" fillId="0" borderId="3" xfId="0" applyBorder="1" applyAlignment="1">
      <alignment horizontal="center" wrapText="1"/>
    </xf>
    <xf numFmtId="0" fontId="0" fillId="0" borderId="0" xfId="0" applyAlignment="1">
      <alignment horizontal="center" wrapText="1"/>
    </xf>
    <xf numFmtId="0" fontId="0" fillId="0" borderId="5" xfId="0" applyBorder="1" applyAlignment="1">
      <alignment horizontal="center" wrapText="1"/>
    </xf>
    <xf numFmtId="0" fontId="0" fillId="0" borderId="3" xfId="0" applyBorder="1" applyAlignment="1" applyProtection="1">
      <alignment horizontal="center"/>
      <protection hidden="1"/>
    </xf>
    <xf numFmtId="0" fontId="0" fillId="0" borderId="0" xfId="0" applyAlignment="1" applyProtection="1">
      <alignment horizontal="center" wrapText="1"/>
      <protection hidden="1"/>
    </xf>
    <xf numFmtId="0" fontId="0" fillId="0" borderId="2" xfId="0" applyBorder="1" applyAlignment="1" applyProtection="1">
      <alignment horizontal="center" wrapText="1"/>
      <protection hidden="1"/>
    </xf>
    <xf numFmtId="0" fontId="15" fillId="0" borderId="0" xfId="0" applyFont="1" applyAlignment="1" applyProtection="1">
      <alignment horizontal="center"/>
      <protection hidden="1"/>
    </xf>
    <xf numFmtId="0" fontId="0" fillId="0" borderId="3" xfId="0" applyBorder="1" applyAlignment="1" applyProtection="1">
      <alignment horizontal="center" wrapText="1"/>
      <protection hidden="1"/>
    </xf>
  </cellXfs>
  <cellStyles count="5">
    <cellStyle name="Calculation" xfId="4" builtinId="22"/>
    <cellStyle name="Input" xfId="1" builtinId="20"/>
    <cellStyle name="Normal" xfId="0" builtinId="0"/>
    <cellStyle name="Normal 2" xfId="3" xr:uid="{39C65037-5467-4A1B-9002-FEC1BE8C15A1}"/>
    <cellStyle name="Percent" xfId="2" builtinId="5"/>
  </cellStyles>
  <dxfs count="14">
    <dxf>
      <fill>
        <patternFill>
          <bgColor theme="5" tint="0.79998168889431442"/>
        </patternFill>
      </fill>
    </dxf>
    <dxf>
      <fill>
        <patternFill>
          <bgColor theme="0" tint="-4.9989318521683403E-2"/>
        </patternFill>
      </fill>
    </dxf>
    <dxf>
      <fill>
        <patternFill>
          <bgColor theme="5" tint="0.79998168889431442"/>
        </patternFill>
      </fill>
    </dxf>
    <dxf>
      <fill>
        <patternFill>
          <bgColor theme="0" tint="-4.9989318521683403E-2"/>
        </patternFill>
      </fill>
    </dxf>
    <dxf>
      <fill>
        <patternFill>
          <bgColor theme="5" tint="0.79998168889431442"/>
        </patternFill>
      </fill>
    </dxf>
    <dxf>
      <fill>
        <patternFill>
          <bgColor theme="0" tint="-4.9989318521683403E-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High</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219203849518811"/>
          <c:y val="0.19486111111111112"/>
          <c:w val="0.85847462817147857"/>
          <c:h val="0.72125801983085447"/>
        </c:manualLayout>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'Helper Tab 1'!$D$2:$U$2</c:f>
              <c:numCache>
                <c:formatCode>General</c:formatCode>
                <c:ptCount val="18"/>
                <c:pt idx="0">
                  <c:v>5</c:v>
                </c:pt>
                <c:pt idx="1">
                  <c:v>10</c:v>
                </c:pt>
                <c:pt idx="2">
                  <c:v>15</c:v>
                </c:pt>
                <c:pt idx="3">
                  <c:v>20</c:v>
                </c:pt>
                <c:pt idx="4">
                  <c:v>25</c:v>
                </c:pt>
                <c:pt idx="5">
                  <c:v>30</c:v>
                </c:pt>
                <c:pt idx="6">
                  <c:v>35</c:v>
                </c:pt>
                <c:pt idx="7">
                  <c:v>40</c:v>
                </c:pt>
                <c:pt idx="8">
                  <c:v>45</c:v>
                </c:pt>
                <c:pt idx="9">
                  <c:v>50</c:v>
                </c:pt>
                <c:pt idx="10">
                  <c:v>55</c:v>
                </c:pt>
                <c:pt idx="11">
                  <c:v>60</c:v>
                </c:pt>
                <c:pt idx="12">
                  <c:v>65</c:v>
                </c:pt>
                <c:pt idx="13">
                  <c:v>70</c:v>
                </c:pt>
                <c:pt idx="14">
                  <c:v>75</c:v>
                </c:pt>
                <c:pt idx="15">
                  <c:v>80</c:v>
                </c:pt>
                <c:pt idx="16">
                  <c:v>85</c:v>
                </c:pt>
                <c:pt idx="17">
                  <c:v>90</c:v>
                </c:pt>
              </c:numCache>
            </c:numRef>
          </c:xVal>
          <c:yVal>
            <c:numRef>
              <c:f>'Helper Tab 1'!$D$4:$U$4</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yVal>
          <c:smooth val="0"/>
          <c:extLst>
            <c:ext xmlns:c16="http://schemas.microsoft.com/office/drawing/2014/chart" uri="{C3380CC4-5D6E-409C-BE32-E72D297353CC}">
              <c16:uniqueId val="{00000000-0F15-4405-9F55-8198D27D530E}"/>
            </c:ext>
          </c:extLst>
        </c:ser>
        <c:dLbls>
          <c:showLegendKey val="0"/>
          <c:showVal val="0"/>
          <c:showCatName val="0"/>
          <c:showSerName val="0"/>
          <c:showPercent val="0"/>
          <c:showBubbleSize val="0"/>
        </c:dLbls>
        <c:axId val="692780047"/>
        <c:axId val="699232351"/>
      </c:scatterChart>
      <c:valAx>
        <c:axId val="69278004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9232351"/>
        <c:crosses val="autoZero"/>
        <c:crossBetween val="midCat"/>
      </c:valAx>
      <c:valAx>
        <c:axId val="69923235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278004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Full Curve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219203849518811"/>
          <c:y val="0.19486111111111112"/>
          <c:w val="0.85847462817147857"/>
          <c:h val="0.72125801983085447"/>
        </c:manualLayout>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'Helper Tab 1'!$D$2:$U$2</c:f>
              <c:numCache>
                <c:formatCode>General</c:formatCode>
                <c:ptCount val="18"/>
                <c:pt idx="0">
                  <c:v>5</c:v>
                </c:pt>
                <c:pt idx="1">
                  <c:v>10</c:v>
                </c:pt>
                <c:pt idx="2">
                  <c:v>15</c:v>
                </c:pt>
                <c:pt idx="3">
                  <c:v>20</c:v>
                </c:pt>
                <c:pt idx="4">
                  <c:v>25</c:v>
                </c:pt>
                <c:pt idx="5">
                  <c:v>30</c:v>
                </c:pt>
                <c:pt idx="6">
                  <c:v>35</c:v>
                </c:pt>
                <c:pt idx="7">
                  <c:v>40</c:v>
                </c:pt>
                <c:pt idx="8">
                  <c:v>45</c:v>
                </c:pt>
                <c:pt idx="9">
                  <c:v>50</c:v>
                </c:pt>
                <c:pt idx="10">
                  <c:v>55</c:v>
                </c:pt>
                <c:pt idx="11">
                  <c:v>60</c:v>
                </c:pt>
                <c:pt idx="12">
                  <c:v>65</c:v>
                </c:pt>
                <c:pt idx="13">
                  <c:v>70</c:v>
                </c:pt>
                <c:pt idx="14">
                  <c:v>75</c:v>
                </c:pt>
                <c:pt idx="15">
                  <c:v>80</c:v>
                </c:pt>
                <c:pt idx="16">
                  <c:v>85</c:v>
                </c:pt>
                <c:pt idx="17">
                  <c:v>90</c:v>
                </c:pt>
              </c:numCache>
            </c:numRef>
          </c:xVal>
          <c:yVal>
            <c:numRef>
              <c:f>'Helper Tab 1'!$D$3:$U$3</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yVal>
          <c:smooth val="0"/>
          <c:extLst>
            <c:ext xmlns:c16="http://schemas.microsoft.com/office/drawing/2014/chart" uri="{C3380CC4-5D6E-409C-BE32-E72D297353CC}">
              <c16:uniqueId val="{00000000-481D-4EEB-8D83-EC76B3CC3AB3}"/>
            </c:ext>
          </c:extLst>
        </c:ser>
        <c:dLbls>
          <c:showLegendKey val="0"/>
          <c:showVal val="0"/>
          <c:showCatName val="0"/>
          <c:showSerName val="0"/>
          <c:showPercent val="0"/>
          <c:showBubbleSize val="0"/>
        </c:dLbls>
        <c:axId val="692780047"/>
        <c:axId val="699232351"/>
      </c:scatterChart>
      <c:valAx>
        <c:axId val="69278004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9232351"/>
        <c:crosses val="autoZero"/>
        <c:crossBetween val="midCat"/>
      </c:valAx>
      <c:valAx>
        <c:axId val="699232351"/>
        <c:scaling>
          <c:orientation val="minMax"/>
          <c:min val="0.75000000000000011"/>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278004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Low</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219203849518811"/>
          <c:y val="0.19486111111111112"/>
          <c:w val="0.85847462817147857"/>
          <c:h val="0.72125801983085447"/>
        </c:manualLayout>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'Helper Tab 1'!$D$2:$U$2</c:f>
              <c:numCache>
                <c:formatCode>General</c:formatCode>
                <c:ptCount val="18"/>
                <c:pt idx="0">
                  <c:v>5</c:v>
                </c:pt>
                <c:pt idx="1">
                  <c:v>10</c:v>
                </c:pt>
                <c:pt idx="2">
                  <c:v>15</c:v>
                </c:pt>
                <c:pt idx="3">
                  <c:v>20</c:v>
                </c:pt>
                <c:pt idx="4">
                  <c:v>25</c:v>
                </c:pt>
                <c:pt idx="5">
                  <c:v>30</c:v>
                </c:pt>
                <c:pt idx="6">
                  <c:v>35</c:v>
                </c:pt>
                <c:pt idx="7">
                  <c:v>40</c:v>
                </c:pt>
                <c:pt idx="8">
                  <c:v>45</c:v>
                </c:pt>
                <c:pt idx="9">
                  <c:v>50</c:v>
                </c:pt>
                <c:pt idx="10">
                  <c:v>55</c:v>
                </c:pt>
                <c:pt idx="11">
                  <c:v>60</c:v>
                </c:pt>
                <c:pt idx="12">
                  <c:v>65</c:v>
                </c:pt>
                <c:pt idx="13">
                  <c:v>70</c:v>
                </c:pt>
                <c:pt idx="14">
                  <c:v>75</c:v>
                </c:pt>
                <c:pt idx="15">
                  <c:v>80</c:v>
                </c:pt>
                <c:pt idx="16">
                  <c:v>85</c:v>
                </c:pt>
                <c:pt idx="17">
                  <c:v>90</c:v>
                </c:pt>
              </c:numCache>
            </c:numRef>
          </c:xVal>
          <c:yVal>
            <c:numRef>
              <c:f>'Helper Tab 1'!$D$5:$U$5</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yVal>
          <c:smooth val="0"/>
          <c:extLst>
            <c:ext xmlns:c16="http://schemas.microsoft.com/office/drawing/2014/chart" uri="{C3380CC4-5D6E-409C-BE32-E72D297353CC}">
              <c16:uniqueId val="{00000000-A4DE-400B-A06A-DD8F5FA2932E}"/>
            </c:ext>
          </c:extLst>
        </c:ser>
        <c:dLbls>
          <c:showLegendKey val="0"/>
          <c:showVal val="0"/>
          <c:showCatName val="0"/>
          <c:showSerName val="0"/>
          <c:showPercent val="0"/>
          <c:showBubbleSize val="0"/>
        </c:dLbls>
        <c:axId val="692780047"/>
        <c:axId val="699232351"/>
      </c:scatterChart>
      <c:valAx>
        <c:axId val="69278004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9232351"/>
        <c:crosses val="autoZero"/>
        <c:crossBetween val="midCat"/>
      </c:valAx>
      <c:valAx>
        <c:axId val="699232351"/>
        <c:scaling>
          <c:orientation val="minMax"/>
          <c:min val="0.75000000000000011"/>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278004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High</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219203849518811"/>
          <c:y val="0.19486111111111112"/>
          <c:w val="0.85847462817147857"/>
          <c:h val="0.72125801983085447"/>
        </c:manualLayout>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'Helper Tab 2'!$D$2:$L$2</c:f>
              <c:numCache>
                <c:formatCode>General</c:formatCode>
                <c:ptCount val="9"/>
                <c:pt idx="0">
                  <c:v>#N/A</c:v>
                </c:pt>
                <c:pt idx="1">
                  <c:v>#N/A</c:v>
                </c:pt>
                <c:pt idx="2">
                  <c:v>#N/A</c:v>
                </c:pt>
                <c:pt idx="3">
                  <c:v>#N/A</c:v>
                </c:pt>
                <c:pt idx="4">
                  <c:v>#N/A</c:v>
                </c:pt>
                <c:pt idx="5">
                  <c:v>#N/A</c:v>
                </c:pt>
                <c:pt idx="6">
                  <c:v>#N/A</c:v>
                </c:pt>
                <c:pt idx="7">
                  <c:v>#N/A</c:v>
                </c:pt>
                <c:pt idx="8">
                  <c:v>#N/A</c:v>
                </c:pt>
              </c:numCache>
            </c:numRef>
          </c:xVal>
          <c:yVal>
            <c:numRef>
              <c:f>'Helper Tab 2'!$D$4:$L$4</c:f>
              <c:numCache>
                <c:formatCode>General</c:formatCode>
                <c:ptCount val="9"/>
                <c:pt idx="0">
                  <c:v>0</c:v>
                </c:pt>
                <c:pt idx="1">
                  <c:v>0</c:v>
                </c:pt>
                <c:pt idx="2">
                  <c:v>0</c:v>
                </c:pt>
                <c:pt idx="3">
                  <c:v>0</c:v>
                </c:pt>
                <c:pt idx="4">
                  <c:v>0</c:v>
                </c:pt>
                <c:pt idx="5">
                  <c:v>0</c:v>
                </c:pt>
                <c:pt idx="6">
                  <c:v>0</c:v>
                </c:pt>
                <c:pt idx="7">
                  <c:v>0</c:v>
                </c:pt>
                <c:pt idx="8">
                  <c:v>0</c:v>
                </c:pt>
              </c:numCache>
            </c:numRef>
          </c:yVal>
          <c:smooth val="0"/>
          <c:extLst>
            <c:ext xmlns:c16="http://schemas.microsoft.com/office/drawing/2014/chart" uri="{C3380CC4-5D6E-409C-BE32-E72D297353CC}">
              <c16:uniqueId val="{00000000-2AD7-4744-9E3B-284C57F65389}"/>
            </c:ext>
          </c:extLst>
        </c:ser>
        <c:dLbls>
          <c:showLegendKey val="0"/>
          <c:showVal val="0"/>
          <c:showCatName val="0"/>
          <c:showSerName val="0"/>
          <c:showPercent val="0"/>
          <c:showBubbleSize val="0"/>
        </c:dLbls>
        <c:axId val="692780047"/>
        <c:axId val="699232351"/>
      </c:scatterChart>
      <c:valAx>
        <c:axId val="69278004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9232351"/>
        <c:crosses val="autoZero"/>
        <c:crossBetween val="midCat"/>
      </c:valAx>
      <c:valAx>
        <c:axId val="69923235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278004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Full Curve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219203849518811"/>
          <c:y val="0.19486111111111112"/>
          <c:w val="0.85847462817147857"/>
          <c:h val="0.72125801983085447"/>
        </c:manualLayout>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'Helper Tab 2'!$D$2:$L$2</c:f>
              <c:numCache>
                <c:formatCode>General</c:formatCode>
                <c:ptCount val="9"/>
                <c:pt idx="0">
                  <c:v>#N/A</c:v>
                </c:pt>
                <c:pt idx="1">
                  <c:v>#N/A</c:v>
                </c:pt>
                <c:pt idx="2">
                  <c:v>#N/A</c:v>
                </c:pt>
                <c:pt idx="3">
                  <c:v>#N/A</c:v>
                </c:pt>
                <c:pt idx="4">
                  <c:v>#N/A</c:v>
                </c:pt>
                <c:pt idx="5">
                  <c:v>#N/A</c:v>
                </c:pt>
                <c:pt idx="6">
                  <c:v>#N/A</c:v>
                </c:pt>
                <c:pt idx="7">
                  <c:v>#N/A</c:v>
                </c:pt>
                <c:pt idx="8">
                  <c:v>#N/A</c:v>
                </c:pt>
              </c:numCache>
            </c:numRef>
          </c:xVal>
          <c:yVal>
            <c:numRef>
              <c:f>'Helper Tab 2'!$D$3:$L$3</c:f>
              <c:numCache>
                <c:formatCode>General</c:formatCode>
                <c:ptCount val="9"/>
                <c:pt idx="0">
                  <c:v>0</c:v>
                </c:pt>
                <c:pt idx="1">
                  <c:v>0</c:v>
                </c:pt>
                <c:pt idx="2">
                  <c:v>0</c:v>
                </c:pt>
                <c:pt idx="3">
                  <c:v>0</c:v>
                </c:pt>
                <c:pt idx="4">
                  <c:v>0</c:v>
                </c:pt>
                <c:pt idx="5">
                  <c:v>0</c:v>
                </c:pt>
                <c:pt idx="6">
                  <c:v>0</c:v>
                </c:pt>
                <c:pt idx="7">
                  <c:v>0</c:v>
                </c:pt>
                <c:pt idx="8">
                  <c:v>0</c:v>
                </c:pt>
              </c:numCache>
            </c:numRef>
          </c:yVal>
          <c:smooth val="0"/>
          <c:extLst>
            <c:ext xmlns:c16="http://schemas.microsoft.com/office/drawing/2014/chart" uri="{C3380CC4-5D6E-409C-BE32-E72D297353CC}">
              <c16:uniqueId val="{00000000-0C5A-423A-BBD2-775E15DDDC6B}"/>
            </c:ext>
          </c:extLst>
        </c:ser>
        <c:dLbls>
          <c:showLegendKey val="0"/>
          <c:showVal val="0"/>
          <c:showCatName val="0"/>
          <c:showSerName val="0"/>
          <c:showPercent val="0"/>
          <c:showBubbleSize val="0"/>
        </c:dLbls>
        <c:axId val="692780047"/>
        <c:axId val="699232351"/>
      </c:scatterChart>
      <c:valAx>
        <c:axId val="69278004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9232351"/>
        <c:crosses val="autoZero"/>
        <c:crossBetween val="midCat"/>
      </c:valAx>
      <c:valAx>
        <c:axId val="699232351"/>
        <c:scaling>
          <c:orientation val="minMax"/>
          <c:min val="0.75000000000000011"/>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278004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Low</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219203849518811"/>
          <c:y val="0.19486111111111112"/>
          <c:w val="0.85847462817147857"/>
          <c:h val="0.72125801983085447"/>
        </c:manualLayout>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'Helper Tab 2'!$D$2:$L$2</c:f>
              <c:numCache>
                <c:formatCode>General</c:formatCode>
                <c:ptCount val="9"/>
                <c:pt idx="0">
                  <c:v>#N/A</c:v>
                </c:pt>
                <c:pt idx="1">
                  <c:v>#N/A</c:v>
                </c:pt>
                <c:pt idx="2">
                  <c:v>#N/A</c:v>
                </c:pt>
                <c:pt idx="3">
                  <c:v>#N/A</c:v>
                </c:pt>
                <c:pt idx="4">
                  <c:v>#N/A</c:v>
                </c:pt>
                <c:pt idx="5">
                  <c:v>#N/A</c:v>
                </c:pt>
                <c:pt idx="6">
                  <c:v>#N/A</c:v>
                </c:pt>
                <c:pt idx="7">
                  <c:v>#N/A</c:v>
                </c:pt>
                <c:pt idx="8">
                  <c:v>#N/A</c:v>
                </c:pt>
              </c:numCache>
            </c:numRef>
          </c:xVal>
          <c:yVal>
            <c:numRef>
              <c:f>'Helper Tab 2'!$D$5:$L$5</c:f>
              <c:numCache>
                <c:formatCode>General</c:formatCode>
                <c:ptCount val="9"/>
                <c:pt idx="0">
                  <c:v>0</c:v>
                </c:pt>
                <c:pt idx="1">
                  <c:v>0</c:v>
                </c:pt>
                <c:pt idx="2">
                  <c:v>0</c:v>
                </c:pt>
                <c:pt idx="3">
                  <c:v>0</c:v>
                </c:pt>
                <c:pt idx="4">
                  <c:v>0</c:v>
                </c:pt>
                <c:pt idx="5">
                  <c:v>0</c:v>
                </c:pt>
                <c:pt idx="6">
                  <c:v>0</c:v>
                </c:pt>
                <c:pt idx="7">
                  <c:v>0</c:v>
                </c:pt>
                <c:pt idx="8">
                  <c:v>0</c:v>
                </c:pt>
              </c:numCache>
            </c:numRef>
          </c:yVal>
          <c:smooth val="0"/>
          <c:extLst>
            <c:ext xmlns:c16="http://schemas.microsoft.com/office/drawing/2014/chart" uri="{C3380CC4-5D6E-409C-BE32-E72D297353CC}">
              <c16:uniqueId val="{00000000-1AB0-48B0-A573-89502B66A847}"/>
            </c:ext>
          </c:extLst>
        </c:ser>
        <c:dLbls>
          <c:showLegendKey val="0"/>
          <c:showVal val="0"/>
          <c:showCatName val="0"/>
          <c:showSerName val="0"/>
          <c:showPercent val="0"/>
          <c:showBubbleSize val="0"/>
        </c:dLbls>
        <c:axId val="692780047"/>
        <c:axId val="699232351"/>
      </c:scatterChart>
      <c:valAx>
        <c:axId val="69278004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9232351"/>
        <c:crosses val="autoZero"/>
        <c:crossBetween val="midCat"/>
      </c:valAx>
      <c:valAx>
        <c:axId val="699232351"/>
        <c:scaling>
          <c:orientation val="minMax"/>
          <c:min val="0.75000000000000011"/>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278004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381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1"/>
            <c:dispEq val="1"/>
            <c:trendlineLbl>
              <c:layout>
                <c:manualLayout>
                  <c:x val="-5.7706911636045494E-2"/>
                  <c:y val="-5.6242969628796406E-4"/>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'Data Analysis'!$A$16:$A$22</c:f>
              <c:numCache>
                <c:formatCode>General</c:formatCode>
                <c:ptCount val="7"/>
                <c:pt idx="0">
                  <c:v>-1.6020599913279623</c:v>
                </c:pt>
                <c:pt idx="1">
                  <c:v>-2.0791812460476247</c:v>
                </c:pt>
                <c:pt idx="2">
                  <c:v>-2.5563025007672873</c:v>
                </c:pt>
                <c:pt idx="3">
                  <c:v>-3.0334237554869499</c:v>
                </c:pt>
                <c:pt idx="4">
                  <c:v>-3.510545010206612</c:v>
                </c:pt>
                <c:pt idx="5">
                  <c:v>-3.9876662649262746</c:v>
                </c:pt>
                <c:pt idx="6">
                  <c:v>-4.4647875196459372</c:v>
                </c:pt>
              </c:numCache>
            </c:numRef>
          </c:xVal>
          <c:yVal>
            <c:numRef>
              <c:f>'Data Analysis'!$V$16:$V$22</c:f>
              <c:numCache>
                <c:formatCode>General</c:formatCode>
                <c:ptCount val="7"/>
                <c:pt idx="0">
                  <c:v>#N/A</c:v>
                </c:pt>
                <c:pt idx="1">
                  <c:v>#N/A</c:v>
                </c:pt>
                <c:pt idx="2">
                  <c:v>#N/A</c:v>
                </c:pt>
                <c:pt idx="3">
                  <c:v>#N/A</c:v>
                </c:pt>
                <c:pt idx="4">
                  <c:v>#N/A</c:v>
                </c:pt>
                <c:pt idx="5">
                  <c:v>#N/A</c:v>
                </c:pt>
                <c:pt idx="6">
                  <c:v>#N/A</c:v>
                </c:pt>
              </c:numCache>
            </c:numRef>
          </c:yVal>
          <c:smooth val="0"/>
          <c:extLst>
            <c:ext xmlns:c16="http://schemas.microsoft.com/office/drawing/2014/chart" uri="{C3380CC4-5D6E-409C-BE32-E72D297353CC}">
              <c16:uniqueId val="{00000001-3A49-47B5-8F71-7C945335216A}"/>
            </c:ext>
          </c:extLst>
        </c:ser>
        <c:dLbls>
          <c:showLegendKey val="0"/>
          <c:showVal val="0"/>
          <c:showCatName val="0"/>
          <c:showSerName val="0"/>
          <c:showPercent val="0"/>
          <c:showBubbleSize val="0"/>
        </c:dLbls>
        <c:axId val="678848288"/>
        <c:axId val="678839168"/>
      </c:scatterChart>
      <c:valAx>
        <c:axId val="67884828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8839168"/>
        <c:crosses val="autoZero"/>
        <c:crossBetween val="midCat"/>
      </c:valAx>
      <c:valAx>
        <c:axId val="678839168"/>
        <c:scaling>
          <c:orientation val="minMax"/>
          <c:min val="4.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8848288"/>
        <c:crosses val="autoZero"/>
        <c:crossBetween val="midCat"/>
      </c:valAx>
      <c:spPr>
        <a:noFill/>
        <a:ln>
          <a:noFill/>
        </a:ln>
        <a:effectLst/>
      </c:spPr>
    </c:plotArea>
    <c:plotVisOnly val="0"/>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oneCellAnchor>
    <xdr:from>
      <xdr:col>0</xdr:col>
      <xdr:colOff>428625</xdr:colOff>
      <xdr:row>0</xdr:row>
      <xdr:rowOff>0</xdr:rowOff>
    </xdr:from>
    <xdr:ext cx="3236082" cy="1142484"/>
    <xdr:pic>
      <xdr:nvPicPr>
        <xdr:cNvPr id="2" name="Picture 1">
          <a:extLst>
            <a:ext uri="{FF2B5EF4-FFF2-40B4-BE49-F238E27FC236}">
              <a16:creationId xmlns:a16="http://schemas.microsoft.com/office/drawing/2014/main" id="{DD3C6CC9-B8D3-4AA2-A396-C3E9FDF0A9C1}"/>
            </a:ext>
          </a:extLst>
        </xdr:cNvPr>
        <xdr:cNvPicPr>
          <a:picLocks noChangeAspect="1"/>
        </xdr:cNvPicPr>
      </xdr:nvPicPr>
      <xdr:blipFill>
        <a:blip xmlns:r="http://schemas.openxmlformats.org/officeDocument/2006/relationships" r:embed="rId1"/>
        <a:stretch>
          <a:fillRect/>
        </a:stretch>
      </xdr:blipFill>
      <xdr:spPr>
        <a:xfrm>
          <a:off x="428625" y="0"/>
          <a:ext cx="3236082" cy="1142484"/>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285750</xdr:colOff>
          <xdr:row>10</xdr:row>
          <xdr:rowOff>57150</xdr:rowOff>
        </xdr:from>
        <xdr:to>
          <xdr:col>22</xdr:col>
          <xdr:colOff>228600</xdr:colOff>
          <xdr:row>16</xdr:row>
          <xdr:rowOff>57150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en-US" sz="2800" b="1" i="0" u="none" strike="noStrike" baseline="0">
                  <a:solidFill>
                    <a:srgbClr val="000000"/>
                  </a:solidFill>
                  <a:latin typeface="Aptos Narrow"/>
                </a:rPr>
                <a:t>Calculate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9</xdr:col>
      <xdr:colOff>0</xdr:colOff>
      <xdr:row>32</xdr:row>
      <xdr:rowOff>0</xdr:rowOff>
    </xdr:from>
    <xdr:to>
      <xdr:col>16</xdr:col>
      <xdr:colOff>328613</xdr:colOff>
      <xdr:row>46</xdr:row>
      <xdr:rowOff>88107</xdr:rowOff>
    </xdr:to>
    <xdr:graphicFrame macro="">
      <xdr:nvGraphicFramePr>
        <xdr:cNvPr id="3" name="Chart 2">
          <a:extLst>
            <a:ext uri="{FF2B5EF4-FFF2-40B4-BE49-F238E27FC236}">
              <a16:creationId xmlns:a16="http://schemas.microsoft.com/office/drawing/2014/main" id="{F865FDF4-41A9-4477-8D16-25D505DB857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32</xdr:row>
      <xdr:rowOff>0</xdr:rowOff>
    </xdr:from>
    <xdr:to>
      <xdr:col>8</xdr:col>
      <xdr:colOff>400050</xdr:colOff>
      <xdr:row>46</xdr:row>
      <xdr:rowOff>88107</xdr:rowOff>
    </xdr:to>
    <xdr:graphicFrame macro="">
      <xdr:nvGraphicFramePr>
        <xdr:cNvPr id="4" name="Chart 3">
          <a:extLst>
            <a:ext uri="{FF2B5EF4-FFF2-40B4-BE49-F238E27FC236}">
              <a16:creationId xmlns:a16="http://schemas.microsoft.com/office/drawing/2014/main" id="{50720CF5-41C0-49A2-88C1-014C1F71BCD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0</xdr:colOff>
      <xdr:row>32</xdr:row>
      <xdr:rowOff>0</xdr:rowOff>
    </xdr:from>
    <xdr:to>
      <xdr:col>24</xdr:col>
      <xdr:colOff>185738</xdr:colOff>
      <xdr:row>46</xdr:row>
      <xdr:rowOff>88107</xdr:rowOff>
    </xdr:to>
    <xdr:graphicFrame macro="">
      <xdr:nvGraphicFramePr>
        <xdr:cNvPr id="5" name="Chart 4">
          <a:extLst>
            <a:ext uri="{FF2B5EF4-FFF2-40B4-BE49-F238E27FC236}">
              <a16:creationId xmlns:a16="http://schemas.microsoft.com/office/drawing/2014/main" id="{3063EC67-27CB-4A24-BD4D-EF81BC50BE7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9</xdr:col>
      <xdr:colOff>0</xdr:colOff>
      <xdr:row>32</xdr:row>
      <xdr:rowOff>0</xdr:rowOff>
    </xdr:from>
    <xdr:to>
      <xdr:col>16</xdr:col>
      <xdr:colOff>328613</xdr:colOff>
      <xdr:row>46</xdr:row>
      <xdr:rowOff>88107</xdr:rowOff>
    </xdr:to>
    <xdr:graphicFrame macro="">
      <xdr:nvGraphicFramePr>
        <xdr:cNvPr id="2" name="Chart 1">
          <a:extLst>
            <a:ext uri="{FF2B5EF4-FFF2-40B4-BE49-F238E27FC236}">
              <a16:creationId xmlns:a16="http://schemas.microsoft.com/office/drawing/2014/main" id="{6E0093BD-959B-45F3-9069-021D694B2C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32</xdr:row>
      <xdr:rowOff>0</xdr:rowOff>
    </xdr:from>
    <xdr:to>
      <xdr:col>8</xdr:col>
      <xdr:colOff>400050</xdr:colOff>
      <xdr:row>46</xdr:row>
      <xdr:rowOff>88107</xdr:rowOff>
    </xdr:to>
    <xdr:graphicFrame macro="">
      <xdr:nvGraphicFramePr>
        <xdr:cNvPr id="3" name="Chart 2">
          <a:extLst>
            <a:ext uri="{FF2B5EF4-FFF2-40B4-BE49-F238E27FC236}">
              <a16:creationId xmlns:a16="http://schemas.microsoft.com/office/drawing/2014/main" id="{737747E3-0B1D-4C09-8FE2-798D84127B4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0</xdr:colOff>
      <xdr:row>32</xdr:row>
      <xdr:rowOff>0</xdr:rowOff>
    </xdr:from>
    <xdr:to>
      <xdr:col>24</xdr:col>
      <xdr:colOff>185738</xdr:colOff>
      <xdr:row>46</xdr:row>
      <xdr:rowOff>88107</xdr:rowOff>
    </xdr:to>
    <xdr:graphicFrame macro="">
      <xdr:nvGraphicFramePr>
        <xdr:cNvPr id="4" name="Chart 3">
          <a:extLst>
            <a:ext uri="{FF2B5EF4-FFF2-40B4-BE49-F238E27FC236}">
              <a16:creationId xmlns:a16="http://schemas.microsoft.com/office/drawing/2014/main" id="{634DB428-A107-4142-B1CB-2E58FDBE3C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0</xdr:row>
      <xdr:rowOff>0</xdr:rowOff>
    </xdr:from>
    <xdr:to>
      <xdr:col>11</xdr:col>
      <xdr:colOff>228600</xdr:colOff>
      <xdr:row>11</xdr:row>
      <xdr:rowOff>160020</xdr:rowOff>
    </xdr:to>
    <xdr:graphicFrame macro="">
      <xdr:nvGraphicFramePr>
        <xdr:cNvPr id="2" name="Chart 1">
          <a:extLst>
            <a:ext uri="{FF2B5EF4-FFF2-40B4-BE49-F238E27FC236}">
              <a16:creationId xmlns:a16="http://schemas.microsoft.com/office/drawing/2014/main" id="{5B3E8A41-7D5A-45E5-B2AF-5A2A82FFE4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DA090-9B75-4200-A93C-8C085D314CA1}">
  <sheetPr codeName="Sheet1"/>
  <dimension ref="C3:M99"/>
  <sheetViews>
    <sheetView showGridLines="0" tabSelected="1" zoomScale="90" zoomScaleNormal="90" workbookViewId="0"/>
  </sheetViews>
  <sheetFormatPr defaultColWidth="9.140625" defaultRowHeight="12.75" x14ac:dyDescent="0.2"/>
  <cols>
    <col min="1" max="9" width="9.140625" style="9"/>
    <col min="10" max="10" width="14.7109375" style="9" customWidth="1"/>
    <col min="11" max="12" width="9.140625" style="9"/>
    <col min="13" max="13" width="10.7109375" style="9" customWidth="1"/>
    <col min="14" max="16384" width="9.140625" style="9"/>
  </cols>
  <sheetData>
    <row r="3" spans="3:13" ht="27.75" x14ac:dyDescent="0.2">
      <c r="J3" s="14" t="s">
        <v>34</v>
      </c>
    </row>
    <row r="8" spans="3:13" s="11" customFormat="1" ht="24.75" customHeight="1" x14ac:dyDescent="0.25">
      <c r="C8" s="13" t="s">
        <v>33</v>
      </c>
      <c r="D8" s="12"/>
      <c r="E8" s="12"/>
      <c r="F8" s="12"/>
      <c r="G8" s="12"/>
      <c r="H8" s="12"/>
      <c r="I8" s="12"/>
      <c r="J8" s="12"/>
      <c r="K8" s="12"/>
      <c r="L8" s="12"/>
      <c r="M8" s="12"/>
    </row>
    <row r="9" spans="3:13" ht="15" customHeight="1" x14ac:dyDescent="0.2">
      <c r="C9" s="37" t="s">
        <v>52</v>
      </c>
      <c r="D9" s="37"/>
      <c r="E9" s="37"/>
      <c r="F9" s="37"/>
      <c r="G9" s="37"/>
      <c r="H9" s="37"/>
      <c r="I9" s="37"/>
      <c r="J9" s="37"/>
      <c r="K9" s="37"/>
      <c r="L9" s="37"/>
      <c r="M9" s="37"/>
    </row>
    <row r="10" spans="3:13" ht="12.75" customHeight="1" x14ac:dyDescent="0.2">
      <c r="C10" s="37"/>
      <c r="D10" s="37"/>
      <c r="E10" s="37"/>
      <c r="F10" s="37"/>
      <c r="G10" s="37"/>
      <c r="H10" s="37"/>
      <c r="I10" s="37"/>
      <c r="J10" s="37"/>
      <c r="K10" s="37"/>
      <c r="L10" s="37"/>
      <c r="M10" s="37"/>
    </row>
    <row r="11" spans="3:13" ht="12.75" customHeight="1" x14ac:dyDescent="0.2">
      <c r="C11" s="37"/>
      <c r="D11" s="37"/>
      <c r="E11" s="37"/>
      <c r="F11" s="37"/>
      <c r="G11" s="37"/>
      <c r="H11" s="37"/>
      <c r="I11" s="37"/>
      <c r="J11" s="37"/>
      <c r="K11" s="37"/>
      <c r="L11" s="37"/>
      <c r="M11" s="37"/>
    </row>
    <row r="12" spans="3:13" ht="12.75" customHeight="1" x14ac:dyDescent="0.2">
      <c r="C12" s="37"/>
      <c r="D12" s="37"/>
      <c r="E12" s="37"/>
      <c r="F12" s="37"/>
      <c r="G12" s="37"/>
      <c r="H12" s="37"/>
      <c r="I12" s="37"/>
      <c r="J12" s="37"/>
      <c r="K12" s="37"/>
      <c r="L12" s="37"/>
      <c r="M12" s="37"/>
    </row>
    <row r="13" spans="3:13" ht="12.75" customHeight="1" x14ac:dyDescent="0.2">
      <c r="C13" s="37"/>
      <c r="D13" s="37"/>
      <c r="E13" s="37"/>
      <c r="F13" s="37"/>
      <c r="G13" s="37"/>
      <c r="H13" s="37"/>
      <c r="I13" s="37"/>
      <c r="J13" s="37"/>
      <c r="K13" s="37"/>
      <c r="L13" s="37"/>
      <c r="M13" s="37"/>
    </row>
    <row r="14" spans="3:13" ht="12.75" customHeight="1" x14ac:dyDescent="0.2">
      <c r="C14" s="37"/>
      <c r="D14" s="37"/>
      <c r="E14" s="37"/>
      <c r="F14" s="37"/>
      <c r="G14" s="37"/>
      <c r="H14" s="37"/>
      <c r="I14" s="37"/>
      <c r="J14" s="37"/>
      <c r="K14" s="37"/>
      <c r="L14" s="37"/>
      <c r="M14" s="37"/>
    </row>
    <row r="15" spans="3:13" ht="12.75" customHeight="1" x14ac:dyDescent="0.2">
      <c r="C15" s="37"/>
      <c r="D15" s="37"/>
      <c r="E15" s="37"/>
      <c r="F15" s="37"/>
      <c r="G15" s="37"/>
      <c r="H15" s="37"/>
      <c r="I15" s="37"/>
      <c r="J15" s="37"/>
      <c r="K15" s="37"/>
      <c r="L15" s="37"/>
      <c r="M15" s="37"/>
    </row>
    <row r="16" spans="3:13" ht="12.75" customHeight="1" x14ac:dyDescent="0.2">
      <c r="C16" s="37"/>
      <c r="D16" s="37"/>
      <c r="E16" s="37"/>
      <c r="F16" s="37"/>
      <c r="G16" s="37"/>
      <c r="H16" s="37"/>
      <c r="I16" s="37"/>
      <c r="J16" s="37"/>
      <c r="K16" s="37"/>
      <c r="L16" s="37"/>
      <c r="M16" s="37"/>
    </row>
    <row r="17" spans="3:13" ht="12.75" customHeight="1" x14ac:dyDescent="0.2">
      <c r="C17" s="37"/>
      <c r="D17" s="37"/>
      <c r="E17" s="37"/>
      <c r="F17" s="37"/>
      <c r="G17" s="37"/>
      <c r="H17" s="37"/>
      <c r="I17" s="37"/>
      <c r="J17" s="37"/>
      <c r="K17" s="37"/>
      <c r="L17" s="37"/>
      <c r="M17" s="37"/>
    </row>
    <row r="18" spans="3:13" ht="12.75" customHeight="1" x14ac:dyDescent="0.2">
      <c r="C18" s="37"/>
      <c r="D18" s="37"/>
      <c r="E18" s="37"/>
      <c r="F18" s="37"/>
      <c r="G18" s="37"/>
      <c r="H18" s="37"/>
      <c r="I18" s="37"/>
      <c r="J18" s="37"/>
      <c r="K18" s="37"/>
      <c r="L18" s="37"/>
      <c r="M18" s="37"/>
    </row>
    <row r="19" spans="3:13" ht="12.75" customHeight="1" x14ac:dyDescent="0.2">
      <c r="C19" s="37"/>
      <c r="D19" s="37"/>
      <c r="E19" s="37"/>
      <c r="F19" s="37"/>
      <c r="G19" s="37"/>
      <c r="H19" s="37"/>
      <c r="I19" s="37"/>
      <c r="J19" s="37"/>
      <c r="K19" s="37"/>
      <c r="L19" s="37"/>
      <c r="M19" s="37"/>
    </row>
    <row r="20" spans="3:13" ht="12.75" customHeight="1" x14ac:dyDescent="0.2">
      <c r="C20" s="37"/>
      <c r="D20" s="37"/>
      <c r="E20" s="37"/>
      <c r="F20" s="37"/>
      <c r="G20" s="37"/>
      <c r="H20" s="37"/>
      <c r="I20" s="37"/>
      <c r="J20" s="37"/>
      <c r="K20" s="37"/>
      <c r="L20" s="37"/>
      <c r="M20" s="37"/>
    </row>
    <row r="21" spans="3:13" ht="12.75" customHeight="1" x14ac:dyDescent="0.2">
      <c r="C21" s="37"/>
      <c r="D21" s="37"/>
      <c r="E21" s="37"/>
      <c r="F21" s="37"/>
      <c r="G21" s="37"/>
      <c r="H21" s="37"/>
      <c r="I21" s="37"/>
      <c r="J21" s="37"/>
      <c r="K21" s="37"/>
      <c r="L21" s="37"/>
      <c r="M21" s="37"/>
    </row>
    <row r="22" spans="3:13" ht="12.75" customHeight="1" x14ac:dyDescent="0.2">
      <c r="C22" s="37"/>
      <c r="D22" s="37"/>
      <c r="E22" s="37"/>
      <c r="F22" s="37"/>
      <c r="G22" s="37"/>
      <c r="H22" s="37"/>
      <c r="I22" s="37"/>
      <c r="J22" s="37"/>
      <c r="K22" s="37"/>
      <c r="L22" s="37"/>
      <c r="M22" s="37"/>
    </row>
    <row r="23" spans="3:13" ht="12.75" customHeight="1" x14ac:dyDescent="0.2">
      <c r="C23" s="37"/>
      <c r="D23" s="37"/>
      <c r="E23" s="37"/>
      <c r="F23" s="37"/>
      <c r="G23" s="37"/>
      <c r="H23" s="37"/>
      <c r="I23" s="37"/>
      <c r="J23" s="37"/>
      <c r="K23" s="37"/>
      <c r="L23" s="37"/>
      <c r="M23" s="37"/>
    </row>
    <row r="24" spans="3:13" ht="12.75" customHeight="1" x14ac:dyDescent="0.2">
      <c r="C24" s="37"/>
      <c r="D24" s="37"/>
      <c r="E24" s="37"/>
      <c r="F24" s="37"/>
      <c r="G24" s="37"/>
      <c r="H24" s="37"/>
      <c r="I24" s="37"/>
      <c r="J24" s="37"/>
      <c r="K24" s="37"/>
      <c r="L24" s="37"/>
      <c r="M24" s="37"/>
    </row>
    <row r="25" spans="3:13" ht="12.75" customHeight="1" x14ac:dyDescent="0.2">
      <c r="C25" s="37"/>
      <c r="D25" s="37"/>
      <c r="E25" s="37"/>
      <c r="F25" s="37"/>
      <c r="G25" s="37"/>
      <c r="H25" s="37"/>
      <c r="I25" s="37"/>
      <c r="J25" s="37"/>
      <c r="K25" s="37"/>
      <c r="L25" s="37"/>
      <c r="M25" s="37"/>
    </row>
    <row r="26" spans="3:13" ht="12.75" customHeight="1" x14ac:dyDescent="0.2">
      <c r="C26" s="37"/>
      <c r="D26" s="37"/>
      <c r="E26" s="37"/>
      <c r="F26" s="37"/>
      <c r="G26" s="37"/>
      <c r="H26" s="37"/>
      <c r="I26" s="37"/>
      <c r="J26" s="37"/>
      <c r="K26" s="37"/>
      <c r="L26" s="37"/>
      <c r="M26" s="37"/>
    </row>
    <row r="27" spans="3:13" ht="12.75" customHeight="1" x14ac:dyDescent="0.2">
      <c r="C27" s="37"/>
      <c r="D27" s="37"/>
      <c r="E27" s="37"/>
      <c r="F27" s="37"/>
      <c r="G27" s="37"/>
      <c r="H27" s="37"/>
      <c r="I27" s="37"/>
      <c r="J27" s="37"/>
      <c r="K27" s="37"/>
      <c r="L27" s="37"/>
      <c r="M27" s="37"/>
    </row>
    <row r="28" spans="3:13" ht="12.75" customHeight="1" x14ac:dyDescent="0.2">
      <c r="C28" s="37"/>
      <c r="D28" s="37"/>
      <c r="E28" s="37"/>
      <c r="F28" s="37"/>
      <c r="G28" s="37"/>
      <c r="H28" s="37"/>
      <c r="I28" s="37"/>
      <c r="J28" s="37"/>
      <c r="K28" s="37"/>
      <c r="L28" s="37"/>
      <c r="M28" s="37"/>
    </row>
    <row r="29" spans="3:13" ht="12.75" customHeight="1" x14ac:dyDescent="0.2">
      <c r="C29" s="37"/>
      <c r="D29" s="37"/>
      <c r="E29" s="37"/>
      <c r="F29" s="37"/>
      <c r="G29" s="37"/>
      <c r="H29" s="37"/>
      <c r="I29" s="37"/>
      <c r="J29" s="37"/>
      <c r="K29" s="37"/>
      <c r="L29" s="37"/>
      <c r="M29" s="37"/>
    </row>
    <row r="30" spans="3:13" ht="12.75" customHeight="1" x14ac:dyDescent="0.2">
      <c r="C30" s="37"/>
      <c r="D30" s="37"/>
      <c r="E30" s="37"/>
      <c r="F30" s="37"/>
      <c r="G30" s="37"/>
      <c r="H30" s="37"/>
      <c r="I30" s="37"/>
      <c r="J30" s="37"/>
      <c r="K30" s="37"/>
      <c r="L30" s="37"/>
      <c r="M30" s="37"/>
    </row>
    <row r="31" spans="3:13" ht="12.75" customHeight="1" x14ac:dyDescent="0.2">
      <c r="C31" s="37"/>
      <c r="D31" s="37"/>
      <c r="E31" s="37"/>
      <c r="F31" s="37"/>
      <c r="G31" s="37"/>
      <c r="H31" s="37"/>
      <c r="I31" s="37"/>
      <c r="J31" s="37"/>
      <c r="K31" s="37"/>
      <c r="L31" s="37"/>
      <c r="M31" s="37"/>
    </row>
    <row r="32" spans="3:13" ht="12.75" customHeight="1" x14ac:dyDescent="0.2">
      <c r="C32" s="37"/>
      <c r="D32" s="37"/>
      <c r="E32" s="37"/>
      <c r="F32" s="37"/>
      <c r="G32" s="37"/>
      <c r="H32" s="37"/>
      <c r="I32" s="37"/>
      <c r="J32" s="37"/>
      <c r="K32" s="37"/>
      <c r="L32" s="37"/>
      <c r="M32" s="37"/>
    </row>
    <row r="33" spans="3:13" ht="12.75" customHeight="1" x14ac:dyDescent="0.2">
      <c r="C33" s="37"/>
      <c r="D33" s="37"/>
      <c r="E33" s="37"/>
      <c r="F33" s="37"/>
      <c r="G33" s="37"/>
      <c r="H33" s="37"/>
      <c r="I33" s="37"/>
      <c r="J33" s="37"/>
      <c r="K33" s="37"/>
      <c r="L33" s="37"/>
      <c r="M33" s="37"/>
    </row>
    <row r="34" spans="3:13" ht="12.75" customHeight="1" x14ac:dyDescent="0.2">
      <c r="C34" s="37"/>
      <c r="D34" s="37"/>
      <c r="E34" s="37"/>
      <c r="F34" s="37"/>
      <c r="G34" s="37"/>
      <c r="H34" s="37"/>
      <c r="I34" s="37"/>
      <c r="J34" s="37"/>
      <c r="K34" s="37"/>
      <c r="L34" s="37"/>
      <c r="M34" s="37"/>
    </row>
    <row r="35" spans="3:13" ht="12.75" customHeight="1" x14ac:dyDescent="0.2">
      <c r="C35" s="37"/>
      <c r="D35" s="37"/>
      <c r="E35" s="37"/>
      <c r="F35" s="37"/>
      <c r="G35" s="37"/>
      <c r="H35" s="37"/>
      <c r="I35" s="37"/>
      <c r="J35" s="37"/>
      <c r="K35" s="37"/>
      <c r="L35" s="37"/>
      <c r="M35" s="37"/>
    </row>
    <row r="36" spans="3:13" ht="12.75" customHeight="1" x14ac:dyDescent="0.2">
      <c r="C36" s="37"/>
      <c r="D36" s="37"/>
      <c r="E36" s="37"/>
      <c r="F36" s="37"/>
      <c r="G36" s="37"/>
      <c r="H36" s="37"/>
      <c r="I36" s="37"/>
      <c r="J36" s="37"/>
      <c r="K36" s="37"/>
      <c r="L36" s="37"/>
      <c r="M36" s="37"/>
    </row>
    <row r="37" spans="3:13" ht="12.75" customHeight="1" x14ac:dyDescent="0.2">
      <c r="C37" s="37"/>
      <c r="D37" s="37"/>
      <c r="E37" s="37"/>
      <c r="F37" s="37"/>
      <c r="G37" s="37"/>
      <c r="H37" s="37"/>
      <c r="I37" s="37"/>
      <c r="J37" s="37"/>
      <c r="K37" s="37"/>
      <c r="L37" s="37"/>
      <c r="M37" s="37"/>
    </row>
    <row r="38" spans="3:13" ht="12.75" customHeight="1" x14ac:dyDescent="0.2">
      <c r="C38" s="37"/>
      <c r="D38" s="37"/>
      <c r="E38" s="37"/>
      <c r="F38" s="37"/>
      <c r="G38" s="37"/>
      <c r="H38" s="37"/>
      <c r="I38" s="37"/>
      <c r="J38" s="37"/>
      <c r="K38" s="37"/>
      <c r="L38" s="37"/>
      <c r="M38" s="37"/>
    </row>
    <row r="39" spans="3:13" ht="12.75" customHeight="1" x14ac:dyDescent="0.2">
      <c r="C39" s="37"/>
      <c r="D39" s="37"/>
      <c r="E39" s="37"/>
      <c r="F39" s="37"/>
      <c r="G39" s="37"/>
      <c r="H39" s="37"/>
      <c r="I39" s="37"/>
      <c r="J39" s="37"/>
      <c r="K39" s="37"/>
      <c r="L39" s="37"/>
      <c r="M39" s="37"/>
    </row>
    <row r="40" spans="3:13" ht="12.75" customHeight="1" x14ac:dyDescent="0.2">
      <c r="C40" s="37"/>
      <c r="D40" s="37"/>
      <c r="E40" s="37"/>
      <c r="F40" s="37"/>
      <c r="G40" s="37"/>
      <c r="H40" s="37"/>
      <c r="I40" s="37"/>
      <c r="J40" s="37"/>
      <c r="K40" s="37"/>
      <c r="L40" s="37"/>
      <c r="M40" s="37"/>
    </row>
    <row r="41" spans="3:13" ht="12.75" customHeight="1" x14ac:dyDescent="0.2">
      <c r="C41" s="37"/>
      <c r="D41" s="37"/>
      <c r="E41" s="37"/>
      <c r="F41" s="37"/>
      <c r="G41" s="37"/>
      <c r="H41" s="37"/>
      <c r="I41" s="37"/>
      <c r="J41" s="37"/>
      <c r="K41" s="37"/>
      <c r="L41" s="37"/>
      <c r="M41" s="37"/>
    </row>
    <row r="42" spans="3:13" ht="12.75" customHeight="1" x14ac:dyDescent="0.2">
      <c r="C42" s="37"/>
      <c r="D42" s="37"/>
      <c r="E42" s="37"/>
      <c r="F42" s="37"/>
      <c r="G42" s="37"/>
      <c r="H42" s="37"/>
      <c r="I42" s="37"/>
      <c r="J42" s="37"/>
      <c r="K42" s="37"/>
      <c r="L42" s="37"/>
      <c r="M42" s="37"/>
    </row>
    <row r="43" spans="3:13" ht="12.75" customHeight="1" x14ac:dyDescent="0.2">
      <c r="C43" s="37"/>
      <c r="D43" s="37"/>
      <c r="E43" s="37"/>
      <c r="F43" s="37"/>
      <c r="G43" s="37"/>
      <c r="H43" s="37"/>
      <c r="I43" s="37"/>
      <c r="J43" s="37"/>
      <c r="K43" s="37"/>
      <c r="L43" s="37"/>
      <c r="M43" s="37"/>
    </row>
    <row r="44" spans="3:13" ht="12.75" customHeight="1" x14ac:dyDescent="0.2">
      <c r="C44" s="37"/>
      <c r="D44" s="37"/>
      <c r="E44" s="37"/>
      <c r="F44" s="37"/>
      <c r="G44" s="37"/>
      <c r="H44" s="37"/>
      <c r="I44" s="37"/>
      <c r="J44" s="37"/>
      <c r="K44" s="37"/>
      <c r="L44" s="37"/>
      <c r="M44" s="37"/>
    </row>
    <row r="45" spans="3:13" ht="12.75" customHeight="1" x14ac:dyDescent="0.2">
      <c r="C45" s="37"/>
      <c r="D45" s="37"/>
      <c r="E45" s="37"/>
      <c r="F45" s="37"/>
      <c r="G45" s="37"/>
      <c r="H45" s="37"/>
      <c r="I45" s="37"/>
      <c r="J45" s="37"/>
      <c r="K45" s="37"/>
      <c r="L45" s="37"/>
      <c r="M45" s="37"/>
    </row>
    <row r="46" spans="3:13" ht="12.75" customHeight="1" x14ac:dyDescent="0.2">
      <c r="C46" s="37"/>
      <c r="D46" s="37"/>
      <c r="E46" s="37"/>
      <c r="F46" s="37"/>
      <c r="G46" s="37"/>
      <c r="H46" s="37"/>
      <c r="I46" s="37"/>
      <c r="J46" s="37"/>
      <c r="K46" s="37"/>
      <c r="L46" s="37"/>
      <c r="M46" s="37"/>
    </row>
    <row r="47" spans="3:13" ht="12.75" customHeight="1" x14ac:dyDescent="0.2">
      <c r="C47" s="37"/>
      <c r="D47" s="37"/>
      <c r="E47" s="37"/>
      <c r="F47" s="37"/>
      <c r="G47" s="37"/>
      <c r="H47" s="37"/>
      <c r="I47" s="37"/>
      <c r="J47" s="37"/>
      <c r="K47" s="37"/>
      <c r="L47" s="37"/>
      <c r="M47" s="37"/>
    </row>
    <row r="48" spans="3:13" ht="12.75" customHeight="1" x14ac:dyDescent="0.2">
      <c r="C48" s="37"/>
      <c r="D48" s="37"/>
      <c r="E48" s="37"/>
      <c r="F48" s="37"/>
      <c r="G48" s="37"/>
      <c r="H48" s="37"/>
      <c r="I48" s="37"/>
      <c r="J48" s="37"/>
      <c r="K48" s="37"/>
      <c r="L48" s="37"/>
      <c r="M48" s="37"/>
    </row>
    <row r="49" spans="3:13" ht="12.75" customHeight="1" x14ac:dyDescent="0.2">
      <c r="C49" s="37"/>
      <c r="D49" s="37"/>
      <c r="E49" s="37"/>
      <c r="F49" s="37"/>
      <c r="G49" s="37"/>
      <c r="H49" s="37"/>
      <c r="I49" s="37"/>
      <c r="J49" s="37"/>
      <c r="K49" s="37"/>
      <c r="L49" s="37"/>
      <c r="M49" s="37"/>
    </row>
    <row r="50" spans="3:13" ht="12.75" customHeight="1" x14ac:dyDescent="0.2">
      <c r="C50" s="37"/>
      <c r="D50" s="37"/>
      <c r="E50" s="37"/>
      <c r="F50" s="37"/>
      <c r="G50" s="37"/>
      <c r="H50" s="37"/>
      <c r="I50" s="37"/>
      <c r="J50" s="37"/>
      <c r="K50" s="37"/>
      <c r="L50" s="37"/>
      <c r="M50" s="37"/>
    </row>
    <row r="51" spans="3:13" ht="12.75" customHeight="1" x14ac:dyDescent="0.2">
      <c r="C51" s="37"/>
      <c r="D51" s="37"/>
      <c r="E51" s="37"/>
      <c r="F51" s="37"/>
      <c r="G51" s="37"/>
      <c r="H51" s="37"/>
      <c r="I51" s="37"/>
      <c r="J51" s="37"/>
      <c r="K51" s="37"/>
      <c r="L51" s="37"/>
      <c r="M51" s="37"/>
    </row>
    <row r="52" spans="3:13" ht="12.75" customHeight="1" x14ac:dyDescent="0.2">
      <c r="C52" s="37"/>
      <c r="D52" s="37"/>
      <c r="E52" s="37"/>
      <c r="F52" s="37"/>
      <c r="G52" s="37"/>
      <c r="H52" s="37"/>
      <c r="I52" s="37"/>
      <c r="J52" s="37"/>
      <c r="K52" s="37"/>
      <c r="L52" s="37"/>
      <c r="M52" s="37"/>
    </row>
    <row r="53" spans="3:13" ht="12.75" customHeight="1" x14ac:dyDescent="0.2">
      <c r="C53" s="37"/>
      <c r="D53" s="37"/>
      <c r="E53" s="37"/>
      <c r="F53" s="37"/>
      <c r="G53" s="37"/>
      <c r="H53" s="37"/>
      <c r="I53" s="37"/>
      <c r="J53" s="37"/>
      <c r="K53" s="37"/>
      <c r="L53" s="37"/>
      <c r="M53" s="37"/>
    </row>
    <row r="54" spans="3:13" ht="12.75" customHeight="1" x14ac:dyDescent="0.2">
      <c r="C54" s="37"/>
      <c r="D54" s="37"/>
      <c r="E54" s="37"/>
      <c r="F54" s="37"/>
      <c r="G54" s="37"/>
      <c r="H54" s="37"/>
      <c r="I54" s="37"/>
      <c r="J54" s="37"/>
      <c r="K54" s="37"/>
      <c r="L54" s="37"/>
      <c r="M54" s="37"/>
    </row>
    <row r="55" spans="3:13" ht="12.75" customHeight="1" x14ac:dyDescent="0.2">
      <c r="C55" s="37"/>
      <c r="D55" s="37"/>
      <c r="E55" s="37"/>
      <c r="F55" s="37"/>
      <c r="G55" s="37"/>
      <c r="H55" s="37"/>
      <c r="I55" s="37"/>
      <c r="J55" s="37"/>
      <c r="K55" s="37"/>
      <c r="L55" s="37"/>
      <c r="M55" s="37"/>
    </row>
    <row r="56" spans="3:13" ht="12.75" customHeight="1" x14ac:dyDescent="0.2">
      <c r="C56" s="37"/>
      <c r="D56" s="37"/>
      <c r="E56" s="37"/>
      <c r="F56" s="37"/>
      <c r="G56" s="37"/>
      <c r="H56" s="37"/>
      <c r="I56" s="37"/>
      <c r="J56" s="37"/>
      <c r="K56" s="37"/>
      <c r="L56" s="37"/>
      <c r="M56" s="37"/>
    </row>
    <row r="57" spans="3:13" ht="12.75" customHeight="1" x14ac:dyDescent="0.2">
      <c r="C57" s="37"/>
      <c r="D57" s="37"/>
      <c r="E57" s="37"/>
      <c r="F57" s="37"/>
      <c r="G57" s="37"/>
      <c r="H57" s="37"/>
      <c r="I57" s="37"/>
      <c r="J57" s="37"/>
      <c r="K57" s="37"/>
      <c r="L57" s="37"/>
      <c r="M57" s="37"/>
    </row>
    <row r="58" spans="3:13" ht="12.75" customHeight="1" x14ac:dyDescent="0.2">
      <c r="C58" s="37"/>
      <c r="D58" s="37"/>
      <c r="E58" s="37"/>
      <c r="F58" s="37"/>
      <c r="G58" s="37"/>
      <c r="H58" s="37"/>
      <c r="I58" s="37"/>
      <c r="J58" s="37"/>
      <c r="K58" s="37"/>
      <c r="L58" s="37"/>
      <c r="M58" s="37"/>
    </row>
    <row r="59" spans="3:13" ht="12.75" customHeight="1" x14ac:dyDescent="0.2">
      <c r="C59" s="37"/>
      <c r="D59" s="37"/>
      <c r="E59" s="37"/>
      <c r="F59" s="37"/>
      <c r="G59" s="37"/>
      <c r="H59" s="37"/>
      <c r="I59" s="37"/>
      <c r="J59" s="37"/>
      <c r="K59" s="37"/>
      <c r="L59" s="37"/>
      <c r="M59" s="37"/>
    </row>
    <row r="60" spans="3:13" ht="12.75" customHeight="1" x14ac:dyDescent="0.2">
      <c r="C60" s="37"/>
      <c r="D60" s="37"/>
      <c r="E60" s="37"/>
      <c r="F60" s="37"/>
      <c r="G60" s="37"/>
      <c r="H60" s="37"/>
      <c r="I60" s="37"/>
      <c r="J60" s="37"/>
      <c r="K60" s="37"/>
      <c r="L60" s="37"/>
      <c r="M60" s="37"/>
    </row>
    <row r="61" spans="3:13" ht="12.75" customHeight="1" x14ac:dyDescent="0.2">
      <c r="C61" s="37"/>
      <c r="D61" s="37"/>
      <c r="E61" s="37"/>
      <c r="F61" s="37"/>
      <c r="G61" s="37"/>
      <c r="H61" s="37"/>
      <c r="I61" s="37"/>
      <c r="J61" s="37"/>
      <c r="K61" s="37"/>
      <c r="L61" s="37"/>
      <c r="M61" s="37"/>
    </row>
    <row r="62" spans="3:13" ht="12.75" customHeight="1" x14ac:dyDescent="0.2">
      <c r="C62" s="37"/>
      <c r="D62" s="37"/>
      <c r="E62" s="37"/>
      <c r="F62" s="37"/>
      <c r="G62" s="37"/>
      <c r="H62" s="37"/>
      <c r="I62" s="37"/>
      <c r="J62" s="37"/>
      <c r="K62" s="37"/>
      <c r="L62" s="37"/>
      <c r="M62" s="37"/>
    </row>
    <row r="63" spans="3:13" ht="12.75" customHeight="1" x14ac:dyDescent="0.2">
      <c r="C63" s="37"/>
      <c r="D63" s="37"/>
      <c r="E63" s="37"/>
      <c r="F63" s="37"/>
      <c r="G63" s="37"/>
      <c r="H63" s="37"/>
      <c r="I63" s="37"/>
      <c r="J63" s="37"/>
      <c r="K63" s="37"/>
      <c r="L63" s="37"/>
      <c r="M63" s="37"/>
    </row>
    <row r="64" spans="3:13" ht="12.75" customHeight="1" x14ac:dyDescent="0.2">
      <c r="C64" s="37"/>
      <c r="D64" s="37"/>
      <c r="E64" s="37"/>
      <c r="F64" s="37"/>
      <c r="G64" s="37"/>
      <c r="H64" s="37"/>
      <c r="I64" s="37"/>
      <c r="J64" s="37"/>
      <c r="K64" s="37"/>
      <c r="L64" s="37"/>
      <c r="M64" s="37"/>
    </row>
    <row r="65" spans="3:13" ht="12.75" customHeight="1" x14ac:dyDescent="0.2">
      <c r="C65" s="37"/>
      <c r="D65" s="37"/>
      <c r="E65" s="37"/>
      <c r="F65" s="37"/>
      <c r="G65" s="37"/>
      <c r="H65" s="37"/>
      <c r="I65" s="37"/>
      <c r="J65" s="37"/>
      <c r="K65" s="37"/>
      <c r="L65" s="37"/>
      <c r="M65" s="37"/>
    </row>
    <row r="66" spans="3:13" ht="12.75" customHeight="1" x14ac:dyDescent="0.2">
      <c r="C66" s="37"/>
      <c r="D66" s="37"/>
      <c r="E66" s="37"/>
      <c r="F66" s="37"/>
      <c r="G66" s="37"/>
      <c r="H66" s="37"/>
      <c r="I66" s="37"/>
      <c r="J66" s="37"/>
      <c r="K66" s="37"/>
      <c r="L66" s="37"/>
      <c r="M66" s="37"/>
    </row>
    <row r="67" spans="3:13" ht="12.75" customHeight="1" x14ac:dyDescent="0.2">
      <c r="C67" s="37"/>
      <c r="D67" s="37"/>
      <c r="E67" s="37"/>
      <c r="F67" s="37"/>
      <c r="G67" s="37"/>
      <c r="H67" s="37"/>
      <c r="I67" s="37"/>
      <c r="J67" s="37"/>
      <c r="K67" s="37"/>
      <c r="L67" s="37"/>
      <c r="M67" s="37"/>
    </row>
    <row r="68" spans="3:13" ht="12.75" customHeight="1" x14ac:dyDescent="0.2">
      <c r="C68" s="37"/>
      <c r="D68" s="37"/>
      <c r="E68" s="37"/>
      <c r="F68" s="37"/>
      <c r="G68" s="37"/>
      <c r="H68" s="37"/>
      <c r="I68" s="37"/>
      <c r="J68" s="37"/>
      <c r="K68" s="37"/>
      <c r="L68" s="37"/>
      <c r="M68" s="37"/>
    </row>
    <row r="69" spans="3:13" ht="12.75" customHeight="1" x14ac:dyDescent="0.2">
      <c r="C69" s="37"/>
      <c r="D69" s="37"/>
      <c r="E69" s="37"/>
      <c r="F69" s="37"/>
      <c r="G69" s="37"/>
      <c r="H69" s="37"/>
      <c r="I69" s="37"/>
      <c r="J69" s="37"/>
      <c r="K69" s="37"/>
      <c r="L69" s="37"/>
      <c r="M69" s="37"/>
    </row>
    <row r="70" spans="3:13" ht="12.75" customHeight="1" x14ac:dyDescent="0.2">
      <c r="C70" s="37"/>
      <c r="D70" s="37"/>
      <c r="E70" s="37"/>
      <c r="F70" s="37"/>
      <c r="G70" s="37"/>
      <c r="H70" s="37"/>
      <c r="I70" s="37"/>
      <c r="J70" s="37"/>
      <c r="K70" s="37"/>
      <c r="L70" s="37"/>
      <c r="M70" s="37"/>
    </row>
    <row r="71" spans="3:13" ht="12.75" customHeight="1" x14ac:dyDescent="0.2">
      <c r="C71" s="37"/>
      <c r="D71" s="37"/>
      <c r="E71" s="37"/>
      <c r="F71" s="37"/>
      <c r="G71" s="37"/>
      <c r="H71" s="37"/>
      <c r="I71" s="37"/>
      <c r="J71" s="37"/>
      <c r="K71" s="37"/>
      <c r="L71" s="37"/>
      <c r="M71" s="37"/>
    </row>
    <row r="72" spans="3:13" ht="12.75" customHeight="1" x14ac:dyDescent="0.2">
      <c r="C72" s="37"/>
      <c r="D72" s="37"/>
      <c r="E72" s="37"/>
      <c r="F72" s="37"/>
      <c r="G72" s="37"/>
      <c r="H72" s="37"/>
      <c r="I72" s="37"/>
      <c r="J72" s="37"/>
      <c r="K72" s="37"/>
      <c r="L72" s="37"/>
      <c r="M72" s="37"/>
    </row>
    <row r="73" spans="3:13" ht="12.75" customHeight="1" x14ac:dyDescent="0.2">
      <c r="C73" s="37"/>
      <c r="D73" s="37"/>
      <c r="E73" s="37"/>
      <c r="F73" s="37"/>
      <c r="G73" s="37"/>
      <c r="H73" s="37"/>
      <c r="I73" s="37"/>
      <c r="J73" s="37"/>
      <c r="K73" s="37"/>
      <c r="L73" s="37"/>
      <c r="M73" s="37"/>
    </row>
    <row r="74" spans="3:13" ht="12.75" customHeight="1" x14ac:dyDescent="0.2">
      <c r="C74" s="37"/>
      <c r="D74" s="37"/>
      <c r="E74" s="37"/>
      <c r="F74" s="37"/>
      <c r="G74" s="37"/>
      <c r="H74" s="37"/>
      <c r="I74" s="37"/>
      <c r="J74" s="37"/>
      <c r="K74" s="37"/>
      <c r="L74" s="37"/>
      <c r="M74" s="37"/>
    </row>
    <row r="75" spans="3:13" ht="12.75" customHeight="1" x14ac:dyDescent="0.2">
      <c r="C75" s="37"/>
      <c r="D75" s="37"/>
      <c r="E75" s="37"/>
      <c r="F75" s="37"/>
      <c r="G75" s="37"/>
      <c r="H75" s="37"/>
      <c r="I75" s="37"/>
      <c r="J75" s="37"/>
      <c r="K75" s="37"/>
      <c r="L75" s="37"/>
      <c r="M75" s="37"/>
    </row>
    <row r="76" spans="3:13" ht="12.75" customHeight="1" x14ac:dyDescent="0.2">
      <c r="C76" s="37"/>
      <c r="D76" s="37"/>
      <c r="E76" s="37"/>
      <c r="F76" s="37"/>
      <c r="G76" s="37"/>
      <c r="H76" s="37"/>
      <c r="I76" s="37"/>
      <c r="J76" s="37"/>
      <c r="K76" s="37"/>
      <c r="L76" s="37"/>
      <c r="M76" s="37"/>
    </row>
    <row r="77" spans="3:13" ht="12.75" customHeight="1" x14ac:dyDescent="0.2">
      <c r="C77" s="37"/>
      <c r="D77" s="37"/>
      <c r="E77" s="37"/>
      <c r="F77" s="37"/>
      <c r="G77" s="37"/>
      <c r="H77" s="37"/>
      <c r="I77" s="37"/>
      <c r="J77" s="37"/>
      <c r="K77" s="37"/>
      <c r="L77" s="37"/>
      <c r="M77" s="37"/>
    </row>
    <row r="78" spans="3:13" ht="12.75" customHeight="1" x14ac:dyDescent="0.2">
      <c r="C78" s="37"/>
      <c r="D78" s="37"/>
      <c r="E78" s="37"/>
      <c r="F78" s="37"/>
      <c r="G78" s="37"/>
      <c r="H78" s="37"/>
      <c r="I78" s="37"/>
      <c r="J78" s="37"/>
      <c r="K78" s="37"/>
      <c r="L78" s="37"/>
      <c r="M78" s="37"/>
    </row>
    <row r="79" spans="3:13" ht="12.75" customHeight="1" x14ac:dyDescent="0.2">
      <c r="C79" s="37"/>
      <c r="D79" s="37"/>
      <c r="E79" s="37"/>
      <c r="F79" s="37"/>
      <c r="G79" s="37"/>
      <c r="H79" s="37"/>
      <c r="I79" s="37"/>
      <c r="J79" s="37"/>
      <c r="K79" s="37"/>
      <c r="L79" s="37"/>
      <c r="M79" s="37"/>
    </row>
    <row r="80" spans="3:13" ht="12.75" customHeight="1" x14ac:dyDescent="0.2">
      <c r="C80" s="37"/>
      <c r="D80" s="37"/>
      <c r="E80" s="37"/>
      <c r="F80" s="37"/>
      <c r="G80" s="37"/>
      <c r="H80" s="37"/>
      <c r="I80" s="37"/>
      <c r="J80" s="37"/>
      <c r="K80" s="37"/>
      <c r="L80" s="37"/>
      <c r="M80" s="37"/>
    </row>
    <row r="81" spans="3:13" ht="12.75" customHeight="1" x14ac:dyDescent="0.2">
      <c r="C81" s="37"/>
      <c r="D81" s="37"/>
      <c r="E81" s="37"/>
      <c r="F81" s="37"/>
      <c r="G81" s="37"/>
      <c r="H81" s="37"/>
      <c r="I81" s="37"/>
      <c r="J81" s="37"/>
      <c r="K81" s="37"/>
      <c r="L81" s="37"/>
      <c r="M81" s="37"/>
    </row>
    <row r="82" spans="3:13" ht="12.75" customHeight="1" x14ac:dyDescent="0.2">
      <c r="C82" s="37"/>
      <c r="D82" s="37"/>
      <c r="E82" s="37"/>
      <c r="F82" s="37"/>
      <c r="G82" s="37"/>
      <c r="H82" s="37"/>
      <c r="I82" s="37"/>
      <c r="J82" s="37"/>
      <c r="K82" s="37"/>
      <c r="L82" s="37"/>
      <c r="M82" s="37"/>
    </row>
    <row r="83" spans="3:13" ht="12.75" customHeight="1" x14ac:dyDescent="0.2">
      <c r="C83" s="37"/>
      <c r="D83" s="37"/>
      <c r="E83" s="37"/>
      <c r="F83" s="37"/>
      <c r="G83" s="37"/>
      <c r="H83" s="37"/>
      <c r="I83" s="37"/>
      <c r="J83" s="37"/>
      <c r="K83" s="37"/>
      <c r="L83" s="37"/>
      <c r="M83" s="37"/>
    </row>
    <row r="84" spans="3:13" ht="12.75" customHeight="1" x14ac:dyDescent="0.2">
      <c r="C84" s="37"/>
      <c r="D84" s="37"/>
      <c r="E84" s="37"/>
      <c r="F84" s="37"/>
      <c r="G84" s="37"/>
      <c r="H84" s="37"/>
      <c r="I84" s="37"/>
      <c r="J84" s="37"/>
      <c r="K84" s="37"/>
      <c r="L84" s="37"/>
      <c r="M84" s="37"/>
    </row>
    <row r="85" spans="3:13" ht="12.75" customHeight="1" x14ac:dyDescent="0.2">
      <c r="C85" s="37"/>
      <c r="D85" s="37"/>
      <c r="E85" s="37"/>
      <c r="F85" s="37"/>
      <c r="G85" s="37"/>
      <c r="H85" s="37"/>
      <c r="I85" s="37"/>
      <c r="J85" s="37"/>
      <c r="K85" s="37"/>
      <c r="L85" s="37"/>
      <c r="M85" s="37"/>
    </row>
    <row r="86" spans="3:13" ht="12.75" customHeight="1" x14ac:dyDescent="0.2">
      <c r="C86" s="37"/>
      <c r="D86" s="37"/>
      <c r="E86" s="37"/>
      <c r="F86" s="37"/>
      <c r="G86" s="37"/>
      <c r="H86" s="37"/>
      <c r="I86" s="37"/>
      <c r="J86" s="37"/>
      <c r="K86" s="37"/>
      <c r="L86" s="37"/>
      <c r="M86" s="37"/>
    </row>
    <row r="87" spans="3:13" ht="12.75" customHeight="1" x14ac:dyDescent="0.2">
      <c r="C87" s="37"/>
      <c r="D87" s="37"/>
      <c r="E87" s="37"/>
      <c r="F87" s="37"/>
      <c r="G87" s="37"/>
      <c r="H87" s="37"/>
      <c r="I87" s="37"/>
      <c r="J87" s="37"/>
      <c r="K87" s="37"/>
      <c r="L87" s="37"/>
      <c r="M87" s="37"/>
    </row>
    <row r="88" spans="3:13" ht="12.75" customHeight="1" x14ac:dyDescent="0.2">
      <c r="C88" s="37"/>
      <c r="D88" s="37"/>
      <c r="E88" s="37"/>
      <c r="F88" s="37"/>
      <c r="G88" s="37"/>
      <c r="H88" s="37"/>
      <c r="I88" s="37"/>
      <c r="J88" s="37"/>
      <c r="K88" s="37"/>
      <c r="L88" s="37"/>
      <c r="M88" s="37"/>
    </row>
    <row r="89" spans="3:13" ht="12.75" customHeight="1" x14ac:dyDescent="0.2">
      <c r="C89" s="37"/>
      <c r="D89" s="37"/>
      <c r="E89" s="37"/>
      <c r="F89" s="37"/>
      <c r="G89" s="37"/>
      <c r="H89" s="37"/>
      <c r="I89" s="37"/>
      <c r="J89" s="37"/>
      <c r="K89" s="37"/>
      <c r="L89" s="37"/>
      <c r="M89" s="37"/>
    </row>
    <row r="90" spans="3:13" ht="12.75" customHeight="1" x14ac:dyDescent="0.2">
      <c r="C90" s="10"/>
      <c r="D90" s="10"/>
      <c r="E90" s="10"/>
      <c r="F90" s="10"/>
      <c r="G90" s="10"/>
      <c r="H90" s="10"/>
      <c r="I90" s="10"/>
      <c r="J90" s="10"/>
      <c r="K90" s="10"/>
    </row>
    <row r="91" spans="3:13" ht="12.75" customHeight="1" x14ac:dyDescent="0.2">
      <c r="C91" s="10"/>
      <c r="D91" s="10"/>
      <c r="E91" s="10"/>
      <c r="F91" s="10"/>
      <c r="G91" s="10"/>
      <c r="H91" s="10"/>
      <c r="I91" s="10"/>
      <c r="J91" s="10"/>
      <c r="K91" s="10"/>
    </row>
    <row r="92" spans="3:13" ht="12.75" customHeight="1" x14ac:dyDescent="0.2">
      <c r="C92" s="10"/>
      <c r="D92" s="10"/>
      <c r="E92" s="10"/>
      <c r="F92" s="10"/>
      <c r="G92" s="10"/>
      <c r="H92" s="10"/>
      <c r="I92" s="10"/>
      <c r="J92" s="10"/>
      <c r="K92" s="10"/>
    </row>
    <row r="93" spans="3:13" ht="12.75" customHeight="1" x14ac:dyDescent="0.2">
      <c r="C93" s="10"/>
      <c r="D93" s="10"/>
      <c r="E93" s="10"/>
      <c r="F93" s="10"/>
      <c r="G93" s="10"/>
      <c r="H93" s="10"/>
      <c r="I93" s="10"/>
      <c r="J93" s="10"/>
      <c r="K93" s="10"/>
    </row>
    <row r="94" spans="3:13" ht="12.75" customHeight="1" x14ac:dyDescent="0.2">
      <c r="C94" s="10"/>
      <c r="D94" s="10"/>
      <c r="E94" s="10"/>
      <c r="F94" s="10"/>
      <c r="G94" s="10"/>
      <c r="H94" s="10"/>
      <c r="I94" s="10"/>
      <c r="J94" s="10"/>
      <c r="K94" s="10"/>
    </row>
    <row r="95" spans="3:13" ht="12.75" customHeight="1" x14ac:dyDescent="0.2">
      <c r="C95" s="10"/>
      <c r="D95" s="10"/>
      <c r="E95" s="10"/>
      <c r="F95" s="10"/>
      <c r="G95" s="10"/>
      <c r="H95" s="10"/>
      <c r="I95" s="10"/>
      <c r="J95" s="10"/>
      <c r="K95" s="10"/>
    </row>
    <row r="96" spans="3:13" ht="12.75" customHeight="1" x14ac:dyDescent="0.2">
      <c r="C96" s="10"/>
      <c r="D96" s="10"/>
      <c r="E96" s="10"/>
      <c r="F96" s="10"/>
      <c r="G96" s="10"/>
      <c r="H96" s="10"/>
      <c r="I96" s="10"/>
      <c r="J96" s="10"/>
      <c r="K96" s="10"/>
    </row>
    <row r="97" spans="3:11" ht="12.75" customHeight="1" x14ac:dyDescent="0.2">
      <c r="C97" s="10"/>
      <c r="D97" s="10"/>
      <c r="E97" s="10"/>
      <c r="F97" s="10"/>
      <c r="G97" s="10"/>
      <c r="H97" s="10"/>
      <c r="I97" s="10"/>
      <c r="J97" s="10"/>
      <c r="K97" s="10"/>
    </row>
    <row r="98" spans="3:11" ht="12.75" customHeight="1" x14ac:dyDescent="0.2">
      <c r="C98" s="10"/>
      <c r="D98" s="10"/>
      <c r="E98" s="10"/>
      <c r="F98" s="10"/>
      <c r="G98" s="10"/>
      <c r="H98" s="10"/>
      <c r="I98" s="10"/>
      <c r="J98" s="10"/>
      <c r="K98" s="10"/>
    </row>
    <row r="99" spans="3:11" ht="12.75" customHeight="1" x14ac:dyDescent="0.2">
      <c r="C99" s="10"/>
      <c r="D99" s="10"/>
      <c r="E99" s="10"/>
      <c r="F99" s="10"/>
      <c r="G99" s="10"/>
      <c r="H99" s="10"/>
      <c r="I99" s="10"/>
      <c r="J99" s="10"/>
      <c r="K99" s="10"/>
    </row>
  </sheetData>
  <sheetProtection sheet="1" objects="1" scenarios="1"/>
  <mergeCells count="1">
    <mergeCell ref="C9:M89"/>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54697-E983-40FF-A2A6-EF47F3DB8116}">
  <sheetPr codeName="Sheet2"/>
  <dimension ref="A1:R8737"/>
  <sheetViews>
    <sheetView workbookViewId="0">
      <selection activeCell="A2" sqref="A2"/>
    </sheetView>
  </sheetViews>
  <sheetFormatPr defaultRowHeight="15" x14ac:dyDescent="0.25"/>
  <cols>
    <col min="1" max="1" width="27.140625" style="16" bestFit="1" customWidth="1"/>
    <col min="2" max="9" width="9.140625" style="16"/>
    <col min="10" max="10" width="12" style="16" bestFit="1" customWidth="1"/>
    <col min="11" max="19" width="9.140625" style="16"/>
    <col min="20" max="20" width="12" style="16" bestFit="1" customWidth="1"/>
    <col min="21" max="16384" width="9.140625" style="16"/>
  </cols>
  <sheetData>
    <row r="1" spans="1:18" x14ac:dyDescent="0.25">
      <c r="A1" s="15" t="s">
        <v>0</v>
      </c>
      <c r="B1" s="15" t="s">
        <v>1</v>
      </c>
      <c r="C1" s="15" t="s">
        <v>18</v>
      </c>
      <c r="F1" s="20"/>
      <c r="G1" s="33">
        <v>1</v>
      </c>
      <c r="H1" s="16">
        <v>2</v>
      </c>
      <c r="I1" s="16">
        <v>3</v>
      </c>
      <c r="J1" s="33">
        <v>4</v>
      </c>
      <c r="K1" s="16">
        <v>5</v>
      </c>
      <c r="L1" s="16">
        <v>6</v>
      </c>
      <c r="M1" s="33">
        <v>7</v>
      </c>
      <c r="N1" s="16">
        <v>8</v>
      </c>
      <c r="O1" s="16">
        <v>9</v>
      </c>
      <c r="P1" s="33">
        <v>10</v>
      </c>
      <c r="Q1" s="16">
        <v>11</v>
      </c>
      <c r="R1" s="16">
        <v>12</v>
      </c>
    </row>
    <row r="2" spans="1:18" x14ac:dyDescent="0.25">
      <c r="A2" t="s">
        <v>43</v>
      </c>
      <c r="B2"/>
      <c r="C2"/>
      <c r="F2" s="20" t="s">
        <v>2</v>
      </c>
      <c r="G2" s="43" t="s">
        <v>49</v>
      </c>
      <c r="H2" s="44"/>
      <c r="I2" s="44"/>
      <c r="J2" s="44"/>
      <c r="K2" s="44"/>
      <c r="L2" s="44"/>
      <c r="M2" s="44"/>
      <c r="N2" s="44"/>
      <c r="O2" s="44"/>
      <c r="P2" s="44"/>
      <c r="Q2" s="44"/>
      <c r="R2" s="44"/>
    </row>
    <row r="3" spans="1:18" x14ac:dyDescent="0.25">
      <c r="A3"/>
      <c r="B3"/>
      <c r="C3"/>
      <c r="F3" s="16" t="s">
        <v>3</v>
      </c>
      <c r="G3" s="41"/>
      <c r="H3" s="42"/>
      <c r="I3" s="42"/>
      <c r="J3" s="42"/>
      <c r="K3" s="42"/>
      <c r="L3" s="42"/>
      <c r="M3" s="42"/>
      <c r="N3" s="42"/>
      <c r="O3" s="42"/>
      <c r="P3" s="42"/>
      <c r="Q3" s="42"/>
      <c r="R3" s="42"/>
    </row>
    <row r="4" spans="1:18" x14ac:dyDescent="0.25">
      <c r="A4"/>
      <c r="B4"/>
      <c r="C4"/>
      <c r="F4" s="17" t="s">
        <v>4</v>
      </c>
      <c r="G4" s="41"/>
      <c r="H4" s="42"/>
      <c r="I4" s="42"/>
      <c r="J4" s="42"/>
      <c r="K4" s="42"/>
      <c r="L4" s="42"/>
      <c r="M4" s="42"/>
      <c r="N4" s="42"/>
      <c r="O4" s="42"/>
      <c r="P4" s="42"/>
      <c r="Q4" s="42"/>
      <c r="R4" s="42"/>
    </row>
    <row r="5" spans="1:18" x14ac:dyDescent="0.25">
      <c r="A5"/>
      <c r="B5"/>
      <c r="C5"/>
      <c r="F5" s="16" t="s">
        <v>5</v>
      </c>
      <c r="G5" s="41"/>
      <c r="H5" s="42"/>
      <c r="I5" s="42"/>
      <c r="J5" s="42"/>
      <c r="K5" s="42"/>
      <c r="L5" s="42"/>
      <c r="M5" s="42"/>
      <c r="N5" s="42"/>
      <c r="O5" s="42"/>
      <c r="P5" s="42"/>
      <c r="Q5" s="42"/>
      <c r="R5" s="42"/>
    </row>
    <row r="6" spans="1:18" x14ac:dyDescent="0.25">
      <c r="A6"/>
      <c r="B6"/>
      <c r="C6"/>
      <c r="F6" s="17" t="s">
        <v>6</v>
      </c>
      <c r="G6" s="41"/>
      <c r="H6" s="42"/>
      <c r="I6" s="42"/>
      <c r="J6" s="42"/>
      <c r="K6" s="42"/>
      <c r="L6" s="42"/>
      <c r="M6" s="42"/>
      <c r="N6" s="42"/>
      <c r="O6" s="42"/>
      <c r="P6" s="42"/>
      <c r="Q6" s="42"/>
      <c r="R6" s="42"/>
    </row>
    <row r="7" spans="1:18" x14ac:dyDescent="0.25">
      <c r="A7"/>
      <c r="B7"/>
      <c r="C7"/>
      <c r="F7" s="16" t="s">
        <v>7</v>
      </c>
      <c r="G7" s="41"/>
      <c r="H7" s="42"/>
      <c r="I7" s="42"/>
      <c r="J7" s="42"/>
      <c r="K7" s="42"/>
      <c r="L7" s="42"/>
      <c r="M7" s="42"/>
      <c r="N7" s="42"/>
      <c r="O7" s="42"/>
      <c r="P7" s="42"/>
      <c r="Q7" s="42"/>
      <c r="R7" s="42"/>
    </row>
    <row r="8" spans="1:18" x14ac:dyDescent="0.25">
      <c r="A8"/>
      <c r="B8"/>
      <c r="C8"/>
      <c r="F8" s="17" t="s">
        <v>8</v>
      </c>
      <c r="G8" s="41"/>
      <c r="H8" s="42"/>
      <c r="I8" s="42"/>
      <c r="J8" s="42"/>
      <c r="K8" s="42"/>
      <c r="L8" s="42"/>
      <c r="M8" s="42"/>
      <c r="N8" s="42"/>
      <c r="O8" s="42"/>
      <c r="P8" s="42"/>
      <c r="Q8" s="42"/>
      <c r="R8" s="42"/>
    </row>
    <row r="9" spans="1:18" x14ac:dyDescent="0.25">
      <c r="A9"/>
      <c r="B9"/>
      <c r="C9"/>
      <c r="F9" s="16" t="s">
        <v>9</v>
      </c>
      <c r="G9" s="41"/>
      <c r="H9" s="42"/>
      <c r="I9" s="42"/>
      <c r="J9" s="42"/>
      <c r="K9" s="42"/>
      <c r="L9" s="42"/>
      <c r="M9" s="42"/>
      <c r="N9" s="42"/>
      <c r="O9" s="42"/>
      <c r="P9" s="42"/>
      <c r="Q9" s="42"/>
      <c r="R9" s="42"/>
    </row>
    <row r="10" spans="1:18" x14ac:dyDescent="0.25">
      <c r="A10"/>
      <c r="B10"/>
      <c r="C10"/>
    </row>
    <row r="11" spans="1:18" x14ac:dyDescent="0.25">
      <c r="A11"/>
      <c r="B11"/>
      <c r="C11"/>
      <c r="F11" s="39" t="s">
        <v>45</v>
      </c>
      <c r="G11" s="39"/>
      <c r="H11" s="46" t="s">
        <v>46</v>
      </c>
      <c r="I11" s="46"/>
      <c r="J11" s="39" t="s">
        <v>48</v>
      </c>
      <c r="K11" s="39"/>
    </row>
    <row r="12" spans="1:18" x14ac:dyDescent="0.25">
      <c r="A12"/>
      <c r="B12"/>
      <c r="C12"/>
      <c r="F12" s="45" t="s">
        <v>10</v>
      </c>
      <c r="G12" s="45"/>
      <c r="H12" s="47"/>
      <c r="I12" s="47"/>
      <c r="J12" s="38">
        <v>2.5000000000000001E-2</v>
      </c>
      <c r="K12" s="38"/>
    </row>
    <row r="13" spans="1:18" x14ac:dyDescent="0.25">
      <c r="A13"/>
      <c r="B13"/>
      <c r="C13"/>
      <c r="F13" s="45" t="s">
        <v>11</v>
      </c>
      <c r="G13" s="45"/>
      <c r="H13" s="45"/>
      <c r="I13" s="45"/>
      <c r="J13" s="38">
        <f t="shared" ref="J13:J18" si="0">J12/3</f>
        <v>8.3333333333333332E-3</v>
      </c>
      <c r="K13" s="38"/>
    </row>
    <row r="14" spans="1:18" x14ac:dyDescent="0.25">
      <c r="A14"/>
      <c r="B14"/>
      <c r="C14"/>
      <c r="F14" s="45" t="s">
        <v>12</v>
      </c>
      <c r="G14" s="45"/>
      <c r="H14" s="45"/>
      <c r="I14" s="45"/>
      <c r="J14" s="38">
        <f t="shared" si="0"/>
        <v>2.7777777777777779E-3</v>
      </c>
      <c r="K14" s="38"/>
    </row>
    <row r="15" spans="1:18" x14ac:dyDescent="0.25">
      <c r="A15"/>
      <c r="B15"/>
      <c r="C15"/>
      <c r="F15" s="45" t="s">
        <v>13</v>
      </c>
      <c r="G15" s="45"/>
      <c r="H15" s="45"/>
      <c r="I15" s="45"/>
      <c r="J15" s="38">
        <f t="shared" si="0"/>
        <v>9.2592592592592596E-4</v>
      </c>
      <c r="K15" s="38"/>
    </row>
    <row r="16" spans="1:18" x14ac:dyDescent="0.25">
      <c r="A16"/>
      <c r="B16"/>
      <c r="C16"/>
      <c r="F16" s="45" t="s">
        <v>14</v>
      </c>
      <c r="G16" s="45"/>
      <c r="H16" s="45"/>
      <c r="I16" s="45"/>
      <c r="J16" s="38">
        <f t="shared" si="0"/>
        <v>3.0864197530864197E-4</v>
      </c>
      <c r="K16" s="38"/>
    </row>
    <row r="17" spans="1:11" x14ac:dyDescent="0.25">
      <c r="A17"/>
      <c r="B17"/>
      <c r="C17"/>
      <c r="F17" s="45" t="s">
        <v>15</v>
      </c>
      <c r="G17" s="45"/>
      <c r="H17" s="45"/>
      <c r="I17" s="45"/>
      <c r="J17" s="38">
        <f t="shared" si="0"/>
        <v>1.0288065843621399E-4</v>
      </c>
      <c r="K17" s="38"/>
    </row>
    <row r="18" spans="1:11" x14ac:dyDescent="0.25">
      <c r="A18"/>
      <c r="B18"/>
      <c r="C18"/>
      <c r="F18" s="45" t="s">
        <v>16</v>
      </c>
      <c r="G18" s="45"/>
      <c r="H18" s="45"/>
      <c r="I18" s="45"/>
      <c r="J18" s="38">
        <f t="shared" si="0"/>
        <v>3.4293552812071332E-5</v>
      </c>
      <c r="K18" s="38"/>
    </row>
    <row r="19" spans="1:11" x14ac:dyDescent="0.25">
      <c r="A19"/>
      <c r="B19"/>
      <c r="C19"/>
      <c r="F19" s="40" t="s">
        <v>17</v>
      </c>
      <c r="G19" s="40"/>
      <c r="H19" s="40"/>
      <c r="I19" s="40"/>
      <c r="J19" s="40">
        <v>0</v>
      </c>
      <c r="K19" s="40"/>
    </row>
    <row r="20" spans="1:11" x14ac:dyDescent="0.25">
      <c r="A20"/>
      <c r="B20"/>
      <c r="C20"/>
      <c r="F20" s="16" t="s">
        <v>47</v>
      </c>
    </row>
    <row r="21" spans="1:11" x14ac:dyDescent="0.25">
      <c r="A21"/>
      <c r="B21"/>
      <c r="C21"/>
    </row>
    <row r="22" spans="1:11" x14ac:dyDescent="0.25">
      <c r="A22"/>
      <c r="B22"/>
      <c r="C22"/>
    </row>
    <row r="23" spans="1:11" x14ac:dyDescent="0.25">
      <c r="A23"/>
      <c r="B23"/>
      <c r="C23"/>
    </row>
    <row r="24" spans="1:11" x14ac:dyDescent="0.25">
      <c r="A24"/>
      <c r="B24"/>
      <c r="C24"/>
      <c r="F24"/>
    </row>
    <row r="25" spans="1:11" x14ac:dyDescent="0.25">
      <c r="A25"/>
      <c r="B25"/>
      <c r="C25"/>
      <c r="F25"/>
    </row>
    <row r="26" spans="1:11" x14ac:dyDescent="0.25">
      <c r="A26"/>
      <c r="B26"/>
      <c r="C26"/>
      <c r="F26"/>
    </row>
    <row r="27" spans="1:11" x14ac:dyDescent="0.25">
      <c r="A27"/>
      <c r="B27"/>
      <c r="C27"/>
      <c r="F27"/>
    </row>
    <row r="28" spans="1:11" x14ac:dyDescent="0.25">
      <c r="A28"/>
      <c r="B28"/>
      <c r="C28"/>
    </row>
    <row r="29" spans="1:11" x14ac:dyDescent="0.25">
      <c r="A29"/>
      <c r="B29"/>
      <c r="C29"/>
    </row>
    <row r="30" spans="1:11" x14ac:dyDescent="0.25">
      <c r="A30"/>
      <c r="B30"/>
      <c r="C30"/>
    </row>
    <row r="31" spans="1:11" x14ac:dyDescent="0.25">
      <c r="A31"/>
      <c r="B31"/>
      <c r="C31"/>
    </row>
    <row r="32" spans="1:11" x14ac:dyDescent="0.25">
      <c r="A32"/>
      <c r="B32"/>
      <c r="C32"/>
    </row>
    <row r="33" spans="1:3" x14ac:dyDescent="0.25">
      <c r="A33"/>
      <c r="B33"/>
      <c r="C33"/>
    </row>
    <row r="34" spans="1:3" x14ac:dyDescent="0.25">
      <c r="A34"/>
      <c r="B34"/>
      <c r="C34"/>
    </row>
    <row r="35" spans="1:3" x14ac:dyDescent="0.25">
      <c r="A35"/>
      <c r="B35"/>
      <c r="C35"/>
    </row>
    <row r="36" spans="1:3" x14ac:dyDescent="0.25">
      <c r="A36"/>
      <c r="B36"/>
      <c r="C36"/>
    </row>
    <row r="37" spans="1:3" x14ac:dyDescent="0.25">
      <c r="A37"/>
      <c r="B37"/>
      <c r="C37"/>
    </row>
    <row r="38" spans="1:3" x14ac:dyDescent="0.25">
      <c r="A38"/>
      <c r="B38"/>
      <c r="C38"/>
    </row>
    <row r="39" spans="1:3" x14ac:dyDescent="0.25">
      <c r="A39"/>
      <c r="B39"/>
      <c r="C39"/>
    </row>
    <row r="40" spans="1:3" x14ac:dyDescent="0.25">
      <c r="A40"/>
      <c r="B40"/>
      <c r="C40"/>
    </row>
    <row r="41" spans="1:3" x14ac:dyDescent="0.25">
      <c r="A41"/>
      <c r="B41"/>
      <c r="C41"/>
    </row>
    <row r="42" spans="1:3" x14ac:dyDescent="0.25">
      <c r="A42"/>
      <c r="B42"/>
      <c r="C42"/>
    </row>
    <row r="43" spans="1:3" x14ac:dyDescent="0.25">
      <c r="A43"/>
      <c r="B43"/>
      <c r="C43"/>
    </row>
    <row r="44" spans="1:3" x14ac:dyDescent="0.25">
      <c r="A44"/>
      <c r="B44"/>
      <c r="C44"/>
    </row>
    <row r="45" spans="1:3" x14ac:dyDescent="0.25">
      <c r="A45"/>
      <c r="B45"/>
      <c r="C45"/>
    </row>
    <row r="46" spans="1:3" x14ac:dyDescent="0.25">
      <c r="A46"/>
      <c r="B46"/>
      <c r="C46"/>
    </row>
    <row r="47" spans="1:3" x14ac:dyDescent="0.25">
      <c r="A47"/>
      <c r="B47"/>
      <c r="C47"/>
    </row>
    <row r="48" spans="1:3" x14ac:dyDescent="0.25">
      <c r="A48"/>
      <c r="B48"/>
      <c r="C48"/>
    </row>
    <row r="49" spans="1:3" x14ac:dyDescent="0.25">
      <c r="A49"/>
      <c r="B49"/>
      <c r="C49"/>
    </row>
    <row r="50" spans="1:3" x14ac:dyDescent="0.25">
      <c r="A50"/>
      <c r="B50"/>
      <c r="C50"/>
    </row>
    <row r="51" spans="1:3" x14ac:dyDescent="0.25">
      <c r="A51"/>
      <c r="B51"/>
      <c r="C51"/>
    </row>
    <row r="52" spans="1:3" x14ac:dyDescent="0.25">
      <c r="A52"/>
      <c r="B52"/>
      <c r="C52"/>
    </row>
    <row r="53" spans="1:3" x14ac:dyDescent="0.25">
      <c r="A53"/>
      <c r="B53"/>
      <c r="C53"/>
    </row>
    <row r="54" spans="1:3" x14ac:dyDescent="0.25">
      <c r="A54"/>
      <c r="B54"/>
      <c r="C54"/>
    </row>
    <row r="55" spans="1:3" x14ac:dyDescent="0.25">
      <c r="A55"/>
      <c r="B55"/>
      <c r="C55"/>
    </row>
    <row r="56" spans="1:3" x14ac:dyDescent="0.25">
      <c r="A56"/>
      <c r="B56"/>
      <c r="C56"/>
    </row>
    <row r="57" spans="1:3" x14ac:dyDescent="0.25">
      <c r="A57"/>
      <c r="B57"/>
      <c r="C57"/>
    </row>
    <row r="58" spans="1:3" x14ac:dyDescent="0.25">
      <c r="A58"/>
      <c r="B58"/>
      <c r="C58"/>
    </row>
    <row r="59" spans="1:3" x14ac:dyDescent="0.25">
      <c r="A59"/>
      <c r="B59"/>
      <c r="C59"/>
    </row>
    <row r="60" spans="1:3" x14ac:dyDescent="0.25">
      <c r="A60"/>
      <c r="B60"/>
      <c r="C60"/>
    </row>
    <row r="61" spans="1:3" x14ac:dyDescent="0.25">
      <c r="A61"/>
      <c r="B61"/>
      <c r="C61"/>
    </row>
    <row r="62" spans="1:3" x14ac:dyDescent="0.25">
      <c r="A62"/>
      <c r="B62"/>
      <c r="C62"/>
    </row>
    <row r="63" spans="1:3" x14ac:dyDescent="0.25">
      <c r="A63"/>
      <c r="B63"/>
      <c r="C63"/>
    </row>
    <row r="64" spans="1:3" x14ac:dyDescent="0.25">
      <c r="A64"/>
      <c r="B64"/>
      <c r="C64"/>
    </row>
    <row r="65" spans="1:3" x14ac:dyDescent="0.25">
      <c r="A65"/>
      <c r="B65"/>
      <c r="C65"/>
    </row>
    <row r="66" spans="1:3" x14ac:dyDescent="0.25">
      <c r="A66"/>
      <c r="B66"/>
      <c r="C66"/>
    </row>
    <row r="67" spans="1:3" x14ac:dyDescent="0.25">
      <c r="A67"/>
      <c r="B67"/>
      <c r="C67"/>
    </row>
    <row r="68" spans="1:3" x14ac:dyDescent="0.25">
      <c r="A68"/>
      <c r="B68"/>
      <c r="C68"/>
    </row>
    <row r="69" spans="1:3" x14ac:dyDescent="0.25">
      <c r="A69"/>
      <c r="B69"/>
      <c r="C69"/>
    </row>
    <row r="70" spans="1:3" x14ac:dyDescent="0.25">
      <c r="A70"/>
      <c r="B70"/>
      <c r="C70"/>
    </row>
    <row r="71" spans="1:3" x14ac:dyDescent="0.25">
      <c r="A71"/>
      <c r="B71"/>
      <c r="C71"/>
    </row>
    <row r="72" spans="1:3" x14ac:dyDescent="0.25">
      <c r="A72"/>
      <c r="B72"/>
      <c r="C72"/>
    </row>
    <row r="73" spans="1:3" x14ac:dyDescent="0.25">
      <c r="A73"/>
      <c r="B73"/>
      <c r="C73"/>
    </row>
    <row r="74" spans="1:3" x14ac:dyDescent="0.25">
      <c r="A74"/>
      <c r="B74"/>
      <c r="C74"/>
    </row>
    <row r="75" spans="1:3" x14ac:dyDescent="0.25">
      <c r="A75"/>
      <c r="B75"/>
      <c r="C75"/>
    </row>
    <row r="76" spans="1:3" x14ac:dyDescent="0.25">
      <c r="A76"/>
      <c r="B76"/>
      <c r="C76"/>
    </row>
    <row r="77" spans="1:3" x14ac:dyDescent="0.25">
      <c r="A77"/>
      <c r="B77"/>
      <c r="C77"/>
    </row>
    <row r="78" spans="1:3" x14ac:dyDescent="0.25">
      <c r="A78"/>
      <c r="B78"/>
      <c r="C78"/>
    </row>
    <row r="79" spans="1:3" x14ac:dyDescent="0.25">
      <c r="A79"/>
      <c r="B79"/>
      <c r="C79"/>
    </row>
    <row r="80" spans="1:3" x14ac:dyDescent="0.25">
      <c r="A80"/>
      <c r="B80"/>
      <c r="C80"/>
    </row>
    <row r="81" spans="1:3" x14ac:dyDescent="0.25">
      <c r="A81"/>
      <c r="B81"/>
      <c r="C81"/>
    </row>
    <row r="82" spans="1:3" x14ac:dyDescent="0.25">
      <c r="A82"/>
      <c r="B82"/>
      <c r="C82"/>
    </row>
    <row r="83" spans="1:3" x14ac:dyDescent="0.25">
      <c r="A83"/>
      <c r="B83"/>
      <c r="C83"/>
    </row>
    <row r="84" spans="1:3" x14ac:dyDescent="0.25">
      <c r="A84"/>
      <c r="B84"/>
      <c r="C84"/>
    </row>
    <row r="85" spans="1:3" x14ac:dyDescent="0.25">
      <c r="A85"/>
      <c r="B85"/>
      <c r="C85"/>
    </row>
    <row r="86" spans="1:3" x14ac:dyDescent="0.25">
      <c r="A86"/>
      <c r="B86"/>
      <c r="C86"/>
    </row>
    <row r="87" spans="1:3" x14ac:dyDescent="0.25">
      <c r="A87"/>
      <c r="B87"/>
      <c r="C87"/>
    </row>
    <row r="88" spans="1:3" x14ac:dyDescent="0.25">
      <c r="A88"/>
      <c r="B88"/>
      <c r="C88"/>
    </row>
    <row r="89" spans="1:3" x14ac:dyDescent="0.25">
      <c r="A89"/>
      <c r="B89"/>
      <c r="C89"/>
    </row>
    <row r="90" spans="1:3" x14ac:dyDescent="0.25">
      <c r="A90"/>
      <c r="B90"/>
      <c r="C90"/>
    </row>
    <row r="91" spans="1:3" x14ac:dyDescent="0.25">
      <c r="A91"/>
      <c r="B91"/>
      <c r="C91"/>
    </row>
    <row r="92" spans="1:3" x14ac:dyDescent="0.25">
      <c r="A92"/>
      <c r="B92"/>
      <c r="C92"/>
    </row>
    <row r="93" spans="1:3" x14ac:dyDescent="0.25">
      <c r="A93"/>
      <c r="B93"/>
      <c r="C93"/>
    </row>
    <row r="94" spans="1:3" x14ac:dyDescent="0.25">
      <c r="A94"/>
      <c r="B94"/>
      <c r="C94"/>
    </row>
    <row r="95" spans="1:3" x14ac:dyDescent="0.25">
      <c r="A95"/>
      <c r="B95"/>
      <c r="C95"/>
    </row>
    <row r="96" spans="1:3" x14ac:dyDescent="0.25">
      <c r="A96"/>
      <c r="B96"/>
      <c r="C96"/>
    </row>
    <row r="97" spans="1:3" x14ac:dyDescent="0.25">
      <c r="A97"/>
      <c r="B97"/>
      <c r="C97"/>
    </row>
    <row r="98" spans="1:3" x14ac:dyDescent="0.25">
      <c r="A98"/>
      <c r="B98"/>
      <c r="C98"/>
    </row>
    <row r="99" spans="1:3" x14ac:dyDescent="0.25">
      <c r="A99"/>
      <c r="B99"/>
      <c r="C99"/>
    </row>
    <row r="100" spans="1:3" x14ac:dyDescent="0.25">
      <c r="A100"/>
      <c r="B100"/>
      <c r="C100"/>
    </row>
    <row r="101" spans="1:3" x14ac:dyDescent="0.25">
      <c r="A101"/>
      <c r="B101"/>
      <c r="C101"/>
    </row>
    <row r="102" spans="1:3" x14ac:dyDescent="0.25">
      <c r="A102"/>
      <c r="B102"/>
      <c r="C102"/>
    </row>
    <row r="103" spans="1:3" x14ac:dyDescent="0.25">
      <c r="A103"/>
      <c r="B103"/>
      <c r="C103"/>
    </row>
    <row r="104" spans="1:3" x14ac:dyDescent="0.25">
      <c r="A104"/>
      <c r="B104"/>
      <c r="C104"/>
    </row>
    <row r="105" spans="1:3" x14ac:dyDescent="0.25">
      <c r="A105"/>
      <c r="B105"/>
      <c r="C105"/>
    </row>
    <row r="106" spans="1:3" x14ac:dyDescent="0.25">
      <c r="A106"/>
      <c r="B106"/>
      <c r="C106"/>
    </row>
    <row r="107" spans="1:3" x14ac:dyDescent="0.25">
      <c r="A107"/>
      <c r="B107"/>
      <c r="C107"/>
    </row>
    <row r="108" spans="1:3" x14ac:dyDescent="0.25">
      <c r="A108"/>
      <c r="B108"/>
      <c r="C108"/>
    </row>
    <row r="109" spans="1:3" x14ac:dyDescent="0.25">
      <c r="A109"/>
      <c r="B109"/>
      <c r="C109"/>
    </row>
    <row r="110" spans="1:3" x14ac:dyDescent="0.25">
      <c r="A110"/>
      <c r="B110"/>
      <c r="C110"/>
    </row>
    <row r="111" spans="1:3" x14ac:dyDescent="0.25">
      <c r="A111"/>
      <c r="B111"/>
      <c r="C111"/>
    </row>
    <row r="112" spans="1:3" x14ac:dyDescent="0.25">
      <c r="A112"/>
      <c r="B112"/>
      <c r="C112"/>
    </row>
    <row r="113" spans="1:3" x14ac:dyDescent="0.25">
      <c r="A113"/>
      <c r="B113"/>
      <c r="C113"/>
    </row>
    <row r="114" spans="1:3" x14ac:dyDescent="0.25">
      <c r="A114"/>
      <c r="B114"/>
      <c r="C114"/>
    </row>
    <row r="115" spans="1:3" x14ac:dyDescent="0.25">
      <c r="A115"/>
      <c r="B115"/>
      <c r="C115"/>
    </row>
    <row r="116" spans="1:3" x14ac:dyDescent="0.25">
      <c r="A116"/>
      <c r="B116"/>
      <c r="C116"/>
    </row>
    <row r="117" spans="1:3" x14ac:dyDescent="0.25">
      <c r="A117"/>
      <c r="B117"/>
      <c r="C117"/>
    </row>
    <row r="118" spans="1:3" x14ac:dyDescent="0.25">
      <c r="A118"/>
      <c r="B118"/>
      <c r="C118"/>
    </row>
    <row r="119" spans="1:3" x14ac:dyDescent="0.25">
      <c r="A119"/>
      <c r="B119"/>
      <c r="C119"/>
    </row>
    <row r="120" spans="1:3" x14ac:dyDescent="0.25">
      <c r="A120"/>
      <c r="B120"/>
      <c r="C120"/>
    </row>
    <row r="121" spans="1:3" x14ac:dyDescent="0.25">
      <c r="A121"/>
      <c r="B121"/>
      <c r="C121"/>
    </row>
    <row r="122" spans="1:3" x14ac:dyDescent="0.25">
      <c r="A122"/>
      <c r="B122"/>
      <c r="C122"/>
    </row>
    <row r="123" spans="1:3" x14ac:dyDescent="0.25">
      <c r="A123"/>
      <c r="B123"/>
      <c r="C123"/>
    </row>
    <row r="124" spans="1:3" x14ac:dyDescent="0.25">
      <c r="A124"/>
      <c r="B124"/>
      <c r="C124"/>
    </row>
    <row r="125" spans="1:3" x14ac:dyDescent="0.25">
      <c r="A125"/>
      <c r="B125"/>
      <c r="C125"/>
    </row>
    <row r="126" spans="1:3" x14ac:dyDescent="0.25">
      <c r="A126"/>
      <c r="B126"/>
      <c r="C126"/>
    </row>
    <row r="127" spans="1:3" x14ac:dyDescent="0.25">
      <c r="A127"/>
      <c r="B127"/>
      <c r="C127"/>
    </row>
    <row r="128" spans="1:3" x14ac:dyDescent="0.25">
      <c r="A128"/>
      <c r="B128"/>
      <c r="C128"/>
    </row>
    <row r="129" spans="1:3" x14ac:dyDescent="0.25">
      <c r="A129"/>
      <c r="B129"/>
      <c r="C129"/>
    </row>
    <row r="130" spans="1:3" x14ac:dyDescent="0.25">
      <c r="A130"/>
      <c r="B130"/>
      <c r="C130"/>
    </row>
    <row r="131" spans="1:3" x14ac:dyDescent="0.25">
      <c r="A131"/>
      <c r="B131"/>
      <c r="C131"/>
    </row>
    <row r="132" spans="1:3" x14ac:dyDescent="0.25">
      <c r="A132"/>
      <c r="B132"/>
      <c r="C132"/>
    </row>
    <row r="133" spans="1:3" x14ac:dyDescent="0.25">
      <c r="A133"/>
      <c r="B133"/>
      <c r="C133"/>
    </row>
    <row r="134" spans="1:3" x14ac:dyDescent="0.25">
      <c r="A134"/>
      <c r="B134"/>
      <c r="C134"/>
    </row>
    <row r="135" spans="1:3" x14ac:dyDescent="0.25">
      <c r="A135"/>
      <c r="B135"/>
      <c r="C135"/>
    </row>
    <row r="136" spans="1:3" x14ac:dyDescent="0.25">
      <c r="A136"/>
      <c r="B136"/>
      <c r="C136"/>
    </row>
    <row r="137" spans="1:3" x14ac:dyDescent="0.25">
      <c r="A137"/>
      <c r="B137"/>
      <c r="C137"/>
    </row>
    <row r="138" spans="1:3" x14ac:dyDescent="0.25">
      <c r="A138"/>
      <c r="B138"/>
      <c r="C138"/>
    </row>
    <row r="139" spans="1:3" x14ac:dyDescent="0.25">
      <c r="A139"/>
      <c r="B139"/>
      <c r="C139"/>
    </row>
    <row r="140" spans="1:3" x14ac:dyDescent="0.25">
      <c r="A140"/>
      <c r="B140"/>
      <c r="C140"/>
    </row>
    <row r="141" spans="1:3" x14ac:dyDescent="0.25">
      <c r="A141"/>
      <c r="B141"/>
      <c r="C141"/>
    </row>
    <row r="142" spans="1:3" x14ac:dyDescent="0.25">
      <c r="A142"/>
      <c r="B142"/>
      <c r="C142"/>
    </row>
    <row r="143" spans="1:3" x14ac:dyDescent="0.25">
      <c r="A143"/>
      <c r="B143"/>
      <c r="C143"/>
    </row>
    <row r="144" spans="1:3" x14ac:dyDescent="0.25">
      <c r="A144"/>
      <c r="B144"/>
      <c r="C144"/>
    </row>
    <row r="145" spans="1:3" x14ac:dyDescent="0.25">
      <c r="A145"/>
      <c r="B145"/>
      <c r="C145"/>
    </row>
    <row r="146" spans="1:3" x14ac:dyDescent="0.25">
      <c r="A146"/>
      <c r="B146"/>
      <c r="C146"/>
    </row>
    <row r="147" spans="1:3" x14ac:dyDescent="0.25">
      <c r="A147"/>
      <c r="B147"/>
      <c r="C147"/>
    </row>
    <row r="148" spans="1:3" x14ac:dyDescent="0.25">
      <c r="A148"/>
      <c r="B148"/>
      <c r="C148"/>
    </row>
    <row r="149" spans="1:3" x14ac:dyDescent="0.25">
      <c r="A149"/>
      <c r="B149"/>
      <c r="C149"/>
    </row>
    <row r="150" spans="1:3" x14ac:dyDescent="0.25">
      <c r="A150"/>
      <c r="B150"/>
      <c r="C150"/>
    </row>
    <row r="151" spans="1:3" x14ac:dyDescent="0.25">
      <c r="A151"/>
      <c r="B151"/>
      <c r="C151"/>
    </row>
    <row r="152" spans="1:3" x14ac:dyDescent="0.25">
      <c r="A152"/>
      <c r="B152"/>
      <c r="C152"/>
    </row>
    <row r="153" spans="1:3" x14ac:dyDescent="0.25">
      <c r="A153"/>
      <c r="B153"/>
      <c r="C153"/>
    </row>
    <row r="154" spans="1:3" x14ac:dyDescent="0.25">
      <c r="A154"/>
      <c r="B154"/>
      <c r="C154"/>
    </row>
    <row r="155" spans="1:3" x14ac:dyDescent="0.25">
      <c r="A155"/>
      <c r="B155"/>
      <c r="C155"/>
    </row>
    <row r="156" spans="1:3" x14ac:dyDescent="0.25">
      <c r="A156"/>
      <c r="B156"/>
      <c r="C156"/>
    </row>
    <row r="157" spans="1:3" x14ac:dyDescent="0.25">
      <c r="A157"/>
      <c r="B157"/>
      <c r="C157"/>
    </row>
    <row r="158" spans="1:3" x14ac:dyDescent="0.25">
      <c r="A158"/>
      <c r="B158"/>
      <c r="C158"/>
    </row>
    <row r="159" spans="1:3" x14ac:dyDescent="0.25">
      <c r="A159"/>
      <c r="B159"/>
      <c r="C159"/>
    </row>
    <row r="160" spans="1:3" x14ac:dyDescent="0.25">
      <c r="A160"/>
      <c r="B160"/>
      <c r="C160"/>
    </row>
    <row r="161" spans="1:3" x14ac:dyDescent="0.25">
      <c r="A161"/>
      <c r="B161"/>
      <c r="C161"/>
    </row>
    <row r="162" spans="1:3" x14ac:dyDescent="0.25">
      <c r="A162"/>
      <c r="B162"/>
      <c r="C162"/>
    </row>
    <row r="163" spans="1:3" x14ac:dyDescent="0.25">
      <c r="A163"/>
      <c r="B163"/>
      <c r="C163"/>
    </row>
    <row r="164" spans="1:3" x14ac:dyDescent="0.25">
      <c r="A164"/>
      <c r="B164"/>
      <c r="C164"/>
    </row>
    <row r="165" spans="1:3" x14ac:dyDescent="0.25">
      <c r="A165"/>
      <c r="B165"/>
      <c r="C165"/>
    </row>
    <row r="166" spans="1:3" x14ac:dyDescent="0.25">
      <c r="A166"/>
      <c r="B166"/>
      <c r="C166"/>
    </row>
    <row r="167" spans="1:3" x14ac:dyDescent="0.25">
      <c r="A167"/>
      <c r="B167"/>
      <c r="C167"/>
    </row>
    <row r="168" spans="1:3" x14ac:dyDescent="0.25">
      <c r="A168"/>
      <c r="B168"/>
      <c r="C168"/>
    </row>
    <row r="169" spans="1:3" x14ac:dyDescent="0.25">
      <c r="A169"/>
      <c r="B169"/>
      <c r="C169"/>
    </row>
    <row r="170" spans="1:3" x14ac:dyDescent="0.25">
      <c r="A170"/>
      <c r="B170"/>
      <c r="C170"/>
    </row>
    <row r="171" spans="1:3" x14ac:dyDescent="0.25">
      <c r="A171"/>
      <c r="B171"/>
      <c r="C171"/>
    </row>
    <row r="172" spans="1:3" x14ac:dyDescent="0.25">
      <c r="A172"/>
      <c r="B172"/>
      <c r="C172"/>
    </row>
    <row r="173" spans="1:3" x14ac:dyDescent="0.25">
      <c r="A173"/>
      <c r="B173"/>
      <c r="C173"/>
    </row>
    <row r="174" spans="1:3" x14ac:dyDescent="0.25">
      <c r="A174"/>
      <c r="B174"/>
      <c r="C174"/>
    </row>
    <row r="175" spans="1:3" x14ac:dyDescent="0.25">
      <c r="A175"/>
      <c r="B175"/>
      <c r="C175"/>
    </row>
    <row r="176" spans="1:3" x14ac:dyDescent="0.25">
      <c r="A176"/>
      <c r="B176"/>
      <c r="C176"/>
    </row>
    <row r="177" spans="1:3" x14ac:dyDescent="0.25">
      <c r="A177"/>
      <c r="B177"/>
      <c r="C177"/>
    </row>
    <row r="178" spans="1:3" x14ac:dyDescent="0.25">
      <c r="A178"/>
      <c r="B178"/>
      <c r="C178"/>
    </row>
    <row r="179" spans="1:3" x14ac:dyDescent="0.25">
      <c r="A179"/>
      <c r="B179"/>
      <c r="C179"/>
    </row>
    <row r="180" spans="1:3" x14ac:dyDescent="0.25">
      <c r="A180"/>
      <c r="B180"/>
      <c r="C180"/>
    </row>
    <row r="181" spans="1:3" x14ac:dyDescent="0.25">
      <c r="A181"/>
      <c r="B181"/>
      <c r="C181"/>
    </row>
    <row r="182" spans="1:3" x14ac:dyDescent="0.25">
      <c r="A182"/>
      <c r="B182"/>
      <c r="C182"/>
    </row>
    <row r="183" spans="1:3" x14ac:dyDescent="0.25">
      <c r="A183"/>
      <c r="B183"/>
      <c r="C183"/>
    </row>
    <row r="184" spans="1:3" x14ac:dyDescent="0.25">
      <c r="A184"/>
      <c r="B184"/>
      <c r="C184"/>
    </row>
    <row r="185" spans="1:3" x14ac:dyDescent="0.25">
      <c r="A185"/>
      <c r="B185"/>
      <c r="C185"/>
    </row>
    <row r="186" spans="1:3" x14ac:dyDescent="0.25">
      <c r="A186"/>
      <c r="B186"/>
      <c r="C186"/>
    </row>
    <row r="187" spans="1:3" x14ac:dyDescent="0.25">
      <c r="A187"/>
      <c r="B187"/>
      <c r="C187"/>
    </row>
    <row r="188" spans="1:3" x14ac:dyDescent="0.25">
      <c r="A188"/>
      <c r="B188"/>
      <c r="C188"/>
    </row>
    <row r="189" spans="1:3" x14ac:dyDescent="0.25">
      <c r="A189"/>
      <c r="B189"/>
      <c r="C189"/>
    </row>
    <row r="190" spans="1:3" x14ac:dyDescent="0.25">
      <c r="A190"/>
      <c r="B190"/>
      <c r="C190"/>
    </row>
    <row r="191" spans="1:3" x14ac:dyDescent="0.25">
      <c r="A191"/>
      <c r="B191"/>
      <c r="C191"/>
    </row>
    <row r="192" spans="1:3" x14ac:dyDescent="0.25">
      <c r="A192"/>
      <c r="B192"/>
      <c r="C192"/>
    </row>
    <row r="193" spans="1:3" x14ac:dyDescent="0.25">
      <c r="A193"/>
      <c r="B193"/>
      <c r="C193"/>
    </row>
    <row r="194" spans="1:3" x14ac:dyDescent="0.25">
      <c r="A194"/>
      <c r="B194"/>
      <c r="C194"/>
    </row>
    <row r="195" spans="1:3" x14ac:dyDescent="0.25">
      <c r="A195"/>
      <c r="B195"/>
      <c r="C195"/>
    </row>
    <row r="196" spans="1:3" x14ac:dyDescent="0.25">
      <c r="A196"/>
      <c r="B196"/>
      <c r="C196"/>
    </row>
    <row r="197" spans="1:3" x14ac:dyDescent="0.25">
      <c r="A197"/>
      <c r="B197"/>
      <c r="C197"/>
    </row>
    <row r="198" spans="1:3" x14ac:dyDescent="0.25">
      <c r="A198"/>
      <c r="B198"/>
      <c r="C198"/>
    </row>
    <row r="199" spans="1:3" x14ac:dyDescent="0.25">
      <c r="A199"/>
      <c r="B199"/>
      <c r="C199"/>
    </row>
    <row r="200" spans="1:3" x14ac:dyDescent="0.25">
      <c r="A200"/>
      <c r="B200"/>
      <c r="C200"/>
    </row>
    <row r="201" spans="1:3" x14ac:dyDescent="0.25">
      <c r="A201"/>
      <c r="B201"/>
      <c r="C201"/>
    </row>
    <row r="202" spans="1:3" x14ac:dyDescent="0.25">
      <c r="A202"/>
      <c r="B202"/>
      <c r="C202"/>
    </row>
    <row r="203" spans="1:3" x14ac:dyDescent="0.25">
      <c r="A203"/>
      <c r="B203"/>
      <c r="C203"/>
    </row>
    <row r="204" spans="1:3" x14ac:dyDescent="0.25">
      <c r="A204"/>
      <c r="B204"/>
      <c r="C204"/>
    </row>
    <row r="205" spans="1:3" x14ac:dyDescent="0.25">
      <c r="A205"/>
      <c r="B205"/>
      <c r="C205"/>
    </row>
    <row r="206" spans="1:3" x14ac:dyDescent="0.25">
      <c r="A206"/>
      <c r="B206"/>
      <c r="C206"/>
    </row>
    <row r="207" spans="1:3" x14ac:dyDescent="0.25">
      <c r="A207"/>
      <c r="B207"/>
      <c r="C207"/>
    </row>
    <row r="208" spans="1:3" x14ac:dyDescent="0.25">
      <c r="A208"/>
      <c r="B208"/>
      <c r="C208"/>
    </row>
    <row r="209" spans="1:3" x14ac:dyDescent="0.25">
      <c r="A209"/>
      <c r="B209"/>
      <c r="C209"/>
    </row>
    <row r="210" spans="1:3" x14ac:dyDescent="0.25">
      <c r="A210"/>
      <c r="B210"/>
      <c r="C210"/>
    </row>
    <row r="211" spans="1:3" x14ac:dyDescent="0.25">
      <c r="A211"/>
      <c r="B211"/>
      <c r="C211"/>
    </row>
    <row r="212" spans="1:3" x14ac:dyDescent="0.25">
      <c r="A212"/>
      <c r="B212"/>
      <c r="C212"/>
    </row>
    <row r="213" spans="1:3" x14ac:dyDescent="0.25">
      <c r="A213"/>
      <c r="B213"/>
      <c r="C213"/>
    </row>
    <row r="214" spans="1:3" x14ac:dyDescent="0.25">
      <c r="A214"/>
      <c r="B214"/>
      <c r="C214"/>
    </row>
    <row r="215" spans="1:3" x14ac:dyDescent="0.25">
      <c r="A215"/>
      <c r="B215"/>
      <c r="C215"/>
    </row>
    <row r="216" spans="1:3" x14ac:dyDescent="0.25">
      <c r="A216"/>
      <c r="B216"/>
      <c r="C216"/>
    </row>
    <row r="217" spans="1:3" x14ac:dyDescent="0.25">
      <c r="A217"/>
      <c r="B217"/>
      <c r="C217"/>
    </row>
    <row r="218" spans="1:3" x14ac:dyDescent="0.25">
      <c r="A218"/>
      <c r="B218"/>
      <c r="C218"/>
    </row>
    <row r="219" spans="1:3" x14ac:dyDescent="0.25">
      <c r="A219"/>
      <c r="B219"/>
      <c r="C219"/>
    </row>
    <row r="220" spans="1:3" x14ac:dyDescent="0.25">
      <c r="A220"/>
      <c r="B220"/>
      <c r="C220"/>
    </row>
    <row r="221" spans="1:3" x14ac:dyDescent="0.25">
      <c r="A221"/>
      <c r="B221"/>
      <c r="C221"/>
    </row>
    <row r="222" spans="1:3" x14ac:dyDescent="0.25">
      <c r="A222"/>
      <c r="B222"/>
      <c r="C222"/>
    </row>
    <row r="223" spans="1:3" x14ac:dyDescent="0.25">
      <c r="A223"/>
      <c r="B223"/>
      <c r="C223"/>
    </row>
    <row r="224" spans="1:3" x14ac:dyDescent="0.25">
      <c r="A224"/>
      <c r="B224"/>
      <c r="C224"/>
    </row>
    <row r="225" spans="1:3" x14ac:dyDescent="0.25">
      <c r="A225"/>
      <c r="B225"/>
      <c r="C225"/>
    </row>
    <row r="226" spans="1:3" x14ac:dyDescent="0.25">
      <c r="A226"/>
      <c r="B226"/>
      <c r="C226"/>
    </row>
    <row r="227" spans="1:3" x14ac:dyDescent="0.25">
      <c r="A227"/>
      <c r="B227"/>
      <c r="C227"/>
    </row>
    <row r="228" spans="1:3" x14ac:dyDescent="0.25">
      <c r="A228"/>
      <c r="B228"/>
      <c r="C228"/>
    </row>
    <row r="229" spans="1:3" x14ac:dyDescent="0.25">
      <c r="A229"/>
      <c r="B229"/>
      <c r="C229"/>
    </row>
    <row r="230" spans="1:3" x14ac:dyDescent="0.25">
      <c r="A230"/>
      <c r="B230"/>
      <c r="C230"/>
    </row>
    <row r="231" spans="1:3" x14ac:dyDescent="0.25">
      <c r="A231"/>
      <c r="B231"/>
      <c r="C231"/>
    </row>
    <row r="232" spans="1:3" x14ac:dyDescent="0.25">
      <c r="A232"/>
      <c r="B232"/>
      <c r="C232"/>
    </row>
    <row r="233" spans="1:3" x14ac:dyDescent="0.25">
      <c r="A233"/>
      <c r="B233"/>
      <c r="C233"/>
    </row>
    <row r="234" spans="1:3" x14ac:dyDescent="0.25">
      <c r="A234"/>
      <c r="B234"/>
      <c r="C234"/>
    </row>
    <row r="235" spans="1:3" x14ac:dyDescent="0.25">
      <c r="A235"/>
      <c r="B235"/>
      <c r="C235"/>
    </row>
    <row r="236" spans="1:3" x14ac:dyDescent="0.25">
      <c r="A236"/>
      <c r="B236"/>
      <c r="C236"/>
    </row>
    <row r="237" spans="1:3" x14ac:dyDescent="0.25">
      <c r="A237"/>
      <c r="B237"/>
      <c r="C237"/>
    </row>
    <row r="238" spans="1:3" x14ac:dyDescent="0.25">
      <c r="A238"/>
      <c r="B238"/>
      <c r="C238"/>
    </row>
    <row r="239" spans="1:3" x14ac:dyDescent="0.25">
      <c r="A239"/>
      <c r="B239"/>
      <c r="C239"/>
    </row>
    <row r="240" spans="1:3" x14ac:dyDescent="0.25">
      <c r="A240"/>
      <c r="B240"/>
      <c r="C240"/>
    </row>
    <row r="241" spans="1:3" x14ac:dyDescent="0.25">
      <c r="A241"/>
      <c r="B241"/>
      <c r="C241"/>
    </row>
    <row r="242" spans="1:3" x14ac:dyDescent="0.25">
      <c r="A242"/>
      <c r="B242"/>
      <c r="C242"/>
    </row>
    <row r="243" spans="1:3" x14ac:dyDescent="0.25">
      <c r="A243"/>
      <c r="B243"/>
      <c r="C243"/>
    </row>
    <row r="244" spans="1:3" x14ac:dyDescent="0.25">
      <c r="A244"/>
      <c r="B244"/>
      <c r="C244"/>
    </row>
    <row r="245" spans="1:3" x14ac:dyDescent="0.25">
      <c r="A245"/>
      <c r="B245"/>
      <c r="C245"/>
    </row>
    <row r="246" spans="1:3" x14ac:dyDescent="0.25">
      <c r="A246"/>
      <c r="B246"/>
      <c r="C246"/>
    </row>
    <row r="247" spans="1:3" x14ac:dyDescent="0.25">
      <c r="A247"/>
      <c r="B247"/>
      <c r="C247"/>
    </row>
    <row r="248" spans="1:3" x14ac:dyDescent="0.25">
      <c r="A248"/>
      <c r="B248"/>
      <c r="C248"/>
    </row>
    <row r="249" spans="1:3" x14ac:dyDescent="0.25">
      <c r="A249"/>
      <c r="B249"/>
      <c r="C249"/>
    </row>
    <row r="250" spans="1:3" x14ac:dyDescent="0.25">
      <c r="A250"/>
      <c r="B250"/>
      <c r="C250"/>
    </row>
    <row r="251" spans="1:3" x14ac:dyDescent="0.25">
      <c r="A251"/>
      <c r="B251"/>
      <c r="C251"/>
    </row>
    <row r="252" spans="1:3" x14ac:dyDescent="0.25">
      <c r="A252"/>
      <c r="B252"/>
      <c r="C252"/>
    </row>
    <row r="253" spans="1:3" x14ac:dyDescent="0.25">
      <c r="A253"/>
      <c r="B253"/>
      <c r="C253"/>
    </row>
    <row r="254" spans="1:3" x14ac:dyDescent="0.25">
      <c r="A254"/>
      <c r="B254"/>
      <c r="C254"/>
    </row>
    <row r="255" spans="1:3" x14ac:dyDescent="0.25">
      <c r="A255"/>
      <c r="B255"/>
      <c r="C255"/>
    </row>
    <row r="256" spans="1:3" x14ac:dyDescent="0.25">
      <c r="A256"/>
      <c r="B256"/>
      <c r="C256"/>
    </row>
    <row r="257" spans="1:3" x14ac:dyDescent="0.25">
      <c r="A257"/>
      <c r="B257"/>
      <c r="C257"/>
    </row>
    <row r="258" spans="1:3" x14ac:dyDescent="0.25">
      <c r="A258"/>
      <c r="B258"/>
      <c r="C258"/>
    </row>
    <row r="259" spans="1:3" x14ac:dyDescent="0.25">
      <c r="A259"/>
      <c r="B259"/>
      <c r="C259"/>
    </row>
    <row r="260" spans="1:3" x14ac:dyDescent="0.25">
      <c r="A260"/>
      <c r="B260"/>
      <c r="C260"/>
    </row>
    <row r="261" spans="1:3" x14ac:dyDescent="0.25">
      <c r="A261"/>
      <c r="B261"/>
      <c r="C261"/>
    </row>
    <row r="262" spans="1:3" x14ac:dyDescent="0.25">
      <c r="A262"/>
      <c r="B262"/>
      <c r="C262"/>
    </row>
    <row r="263" spans="1:3" x14ac:dyDescent="0.25">
      <c r="A263"/>
      <c r="B263"/>
      <c r="C263"/>
    </row>
    <row r="264" spans="1:3" x14ac:dyDescent="0.25">
      <c r="A264"/>
      <c r="B264"/>
      <c r="C264"/>
    </row>
    <row r="265" spans="1:3" x14ac:dyDescent="0.25">
      <c r="A265"/>
      <c r="B265"/>
      <c r="C265"/>
    </row>
    <row r="266" spans="1:3" x14ac:dyDescent="0.25">
      <c r="A266"/>
      <c r="B266"/>
      <c r="C266"/>
    </row>
    <row r="267" spans="1:3" x14ac:dyDescent="0.25">
      <c r="A267"/>
      <c r="B267"/>
      <c r="C267"/>
    </row>
    <row r="268" spans="1:3" x14ac:dyDescent="0.25">
      <c r="A268"/>
      <c r="B268"/>
      <c r="C268"/>
    </row>
    <row r="269" spans="1:3" x14ac:dyDescent="0.25">
      <c r="A269"/>
      <c r="B269"/>
      <c r="C269"/>
    </row>
    <row r="270" spans="1:3" x14ac:dyDescent="0.25">
      <c r="A270"/>
      <c r="B270"/>
      <c r="C270"/>
    </row>
    <row r="271" spans="1:3" x14ac:dyDescent="0.25">
      <c r="A271"/>
      <c r="B271"/>
      <c r="C271"/>
    </row>
    <row r="272" spans="1:3" x14ac:dyDescent="0.25">
      <c r="A272"/>
      <c r="B272"/>
      <c r="C272"/>
    </row>
    <row r="273" spans="1:3" x14ac:dyDescent="0.25">
      <c r="A273"/>
      <c r="B273"/>
      <c r="C273"/>
    </row>
    <row r="274" spans="1:3" x14ac:dyDescent="0.25">
      <c r="A274"/>
      <c r="B274"/>
      <c r="C274"/>
    </row>
    <row r="275" spans="1:3" x14ac:dyDescent="0.25">
      <c r="A275"/>
      <c r="B275"/>
      <c r="C275"/>
    </row>
    <row r="276" spans="1:3" x14ac:dyDescent="0.25">
      <c r="A276"/>
      <c r="B276"/>
      <c r="C276"/>
    </row>
    <row r="277" spans="1:3" x14ac:dyDescent="0.25">
      <c r="A277"/>
      <c r="B277"/>
      <c r="C277"/>
    </row>
    <row r="278" spans="1:3" x14ac:dyDescent="0.25">
      <c r="A278"/>
      <c r="B278"/>
      <c r="C278"/>
    </row>
    <row r="279" spans="1:3" x14ac:dyDescent="0.25">
      <c r="A279"/>
      <c r="B279"/>
      <c r="C279"/>
    </row>
    <row r="280" spans="1:3" x14ac:dyDescent="0.25">
      <c r="A280"/>
      <c r="B280"/>
      <c r="C280"/>
    </row>
    <row r="281" spans="1:3" x14ac:dyDescent="0.25">
      <c r="A281"/>
      <c r="B281"/>
      <c r="C281"/>
    </row>
    <row r="282" spans="1:3" x14ac:dyDescent="0.25">
      <c r="A282"/>
      <c r="B282"/>
      <c r="C282"/>
    </row>
    <row r="283" spans="1:3" x14ac:dyDescent="0.25">
      <c r="A283"/>
      <c r="B283"/>
      <c r="C283"/>
    </row>
    <row r="284" spans="1:3" x14ac:dyDescent="0.25">
      <c r="A284"/>
      <c r="B284"/>
      <c r="C284"/>
    </row>
    <row r="285" spans="1:3" x14ac:dyDescent="0.25">
      <c r="A285"/>
      <c r="B285"/>
      <c r="C285"/>
    </row>
    <row r="286" spans="1:3" x14ac:dyDescent="0.25">
      <c r="A286"/>
      <c r="B286"/>
      <c r="C286"/>
    </row>
    <row r="287" spans="1:3" x14ac:dyDescent="0.25">
      <c r="A287"/>
      <c r="B287"/>
      <c r="C287"/>
    </row>
    <row r="288" spans="1:3" x14ac:dyDescent="0.25">
      <c r="A288"/>
      <c r="B288"/>
      <c r="C288"/>
    </row>
    <row r="289" spans="1:3" x14ac:dyDescent="0.25">
      <c r="A289"/>
      <c r="B289"/>
      <c r="C289"/>
    </row>
    <row r="290" spans="1:3" x14ac:dyDescent="0.25">
      <c r="A290"/>
      <c r="B290"/>
      <c r="C290"/>
    </row>
    <row r="291" spans="1:3" x14ac:dyDescent="0.25">
      <c r="A291"/>
      <c r="B291"/>
      <c r="C291"/>
    </row>
    <row r="292" spans="1:3" x14ac:dyDescent="0.25">
      <c r="A292"/>
      <c r="B292"/>
      <c r="C292"/>
    </row>
    <row r="293" spans="1:3" x14ac:dyDescent="0.25">
      <c r="A293"/>
      <c r="B293"/>
      <c r="C293"/>
    </row>
    <row r="294" spans="1:3" x14ac:dyDescent="0.25">
      <c r="A294"/>
      <c r="B294"/>
      <c r="C294"/>
    </row>
    <row r="295" spans="1:3" x14ac:dyDescent="0.25">
      <c r="A295"/>
      <c r="B295"/>
      <c r="C295"/>
    </row>
    <row r="296" spans="1:3" x14ac:dyDescent="0.25">
      <c r="A296"/>
      <c r="B296"/>
      <c r="C296"/>
    </row>
    <row r="297" spans="1:3" x14ac:dyDescent="0.25">
      <c r="A297"/>
      <c r="B297"/>
      <c r="C297"/>
    </row>
    <row r="298" spans="1:3" x14ac:dyDescent="0.25">
      <c r="A298"/>
      <c r="B298"/>
      <c r="C298"/>
    </row>
    <row r="299" spans="1:3" x14ac:dyDescent="0.25">
      <c r="A299"/>
      <c r="B299"/>
      <c r="C299"/>
    </row>
    <row r="300" spans="1:3" x14ac:dyDescent="0.25">
      <c r="A300"/>
      <c r="B300"/>
      <c r="C300"/>
    </row>
    <row r="301" spans="1:3" x14ac:dyDescent="0.25">
      <c r="A301"/>
      <c r="B301"/>
      <c r="C301"/>
    </row>
    <row r="302" spans="1:3" x14ac:dyDescent="0.25">
      <c r="A302"/>
      <c r="B302"/>
      <c r="C302"/>
    </row>
    <row r="303" spans="1:3" x14ac:dyDescent="0.25">
      <c r="A303"/>
      <c r="B303"/>
      <c r="C303"/>
    </row>
    <row r="304" spans="1:3" x14ac:dyDescent="0.25">
      <c r="A304"/>
      <c r="B304"/>
      <c r="C304"/>
    </row>
    <row r="305" spans="1:3" x14ac:dyDescent="0.25">
      <c r="A305"/>
      <c r="B305"/>
      <c r="C305"/>
    </row>
    <row r="306" spans="1:3" x14ac:dyDescent="0.25">
      <c r="A306"/>
      <c r="B306"/>
      <c r="C306"/>
    </row>
    <row r="307" spans="1:3" x14ac:dyDescent="0.25">
      <c r="A307"/>
      <c r="B307"/>
      <c r="C307"/>
    </row>
    <row r="308" spans="1:3" x14ac:dyDescent="0.25">
      <c r="A308"/>
      <c r="B308"/>
      <c r="C308"/>
    </row>
    <row r="309" spans="1:3" x14ac:dyDescent="0.25">
      <c r="A309"/>
      <c r="B309"/>
      <c r="C309"/>
    </row>
    <row r="310" spans="1:3" x14ac:dyDescent="0.25">
      <c r="A310"/>
      <c r="B310"/>
      <c r="C310"/>
    </row>
    <row r="311" spans="1:3" x14ac:dyDescent="0.25">
      <c r="A311"/>
      <c r="B311"/>
      <c r="C311"/>
    </row>
    <row r="312" spans="1:3" x14ac:dyDescent="0.25">
      <c r="A312"/>
      <c r="B312"/>
      <c r="C312"/>
    </row>
    <row r="313" spans="1:3" x14ac:dyDescent="0.25">
      <c r="A313"/>
      <c r="B313"/>
      <c r="C313"/>
    </row>
    <row r="314" spans="1:3" x14ac:dyDescent="0.25">
      <c r="A314"/>
      <c r="B314"/>
      <c r="C314"/>
    </row>
    <row r="315" spans="1:3" x14ac:dyDescent="0.25">
      <c r="A315"/>
      <c r="B315"/>
      <c r="C315"/>
    </row>
    <row r="316" spans="1:3" x14ac:dyDescent="0.25">
      <c r="A316"/>
      <c r="B316"/>
      <c r="C316"/>
    </row>
    <row r="317" spans="1:3" x14ac:dyDescent="0.25">
      <c r="A317"/>
      <c r="B317"/>
      <c r="C317"/>
    </row>
    <row r="318" spans="1:3" x14ac:dyDescent="0.25">
      <c r="A318"/>
      <c r="B318"/>
      <c r="C318"/>
    </row>
    <row r="319" spans="1:3" x14ac:dyDescent="0.25">
      <c r="A319"/>
      <c r="B319"/>
      <c r="C319"/>
    </row>
    <row r="320" spans="1:3" x14ac:dyDescent="0.25">
      <c r="A320"/>
      <c r="B320"/>
      <c r="C320"/>
    </row>
    <row r="321" spans="1:3" x14ac:dyDescent="0.25">
      <c r="A321"/>
      <c r="B321"/>
      <c r="C321"/>
    </row>
    <row r="322" spans="1:3" x14ac:dyDescent="0.25">
      <c r="A322"/>
      <c r="B322"/>
      <c r="C322"/>
    </row>
    <row r="323" spans="1:3" x14ac:dyDescent="0.25">
      <c r="A323"/>
      <c r="B323"/>
      <c r="C323"/>
    </row>
    <row r="324" spans="1:3" x14ac:dyDescent="0.25">
      <c r="A324"/>
      <c r="B324"/>
      <c r="C324"/>
    </row>
    <row r="325" spans="1:3" x14ac:dyDescent="0.25">
      <c r="A325"/>
      <c r="B325"/>
      <c r="C325"/>
    </row>
    <row r="326" spans="1:3" x14ac:dyDescent="0.25">
      <c r="A326"/>
      <c r="B326"/>
      <c r="C326"/>
    </row>
    <row r="327" spans="1:3" x14ac:dyDescent="0.25">
      <c r="A327"/>
      <c r="B327"/>
      <c r="C327"/>
    </row>
    <row r="328" spans="1:3" x14ac:dyDescent="0.25">
      <c r="A328"/>
      <c r="B328"/>
      <c r="C328"/>
    </row>
    <row r="329" spans="1:3" x14ac:dyDescent="0.25">
      <c r="A329"/>
      <c r="B329"/>
      <c r="C329"/>
    </row>
    <row r="330" spans="1:3" x14ac:dyDescent="0.25">
      <c r="A330"/>
      <c r="B330"/>
      <c r="C330"/>
    </row>
    <row r="331" spans="1:3" x14ac:dyDescent="0.25">
      <c r="A331"/>
      <c r="B331"/>
      <c r="C331"/>
    </row>
    <row r="332" spans="1:3" x14ac:dyDescent="0.25">
      <c r="A332"/>
      <c r="B332"/>
      <c r="C332"/>
    </row>
    <row r="333" spans="1:3" x14ac:dyDescent="0.25">
      <c r="A333"/>
      <c r="B333"/>
      <c r="C333"/>
    </row>
    <row r="334" spans="1:3" x14ac:dyDescent="0.25">
      <c r="A334"/>
      <c r="B334"/>
      <c r="C334"/>
    </row>
    <row r="335" spans="1:3" x14ac:dyDescent="0.25">
      <c r="A335"/>
      <c r="B335"/>
      <c r="C335"/>
    </row>
    <row r="336" spans="1:3" x14ac:dyDescent="0.25">
      <c r="A336"/>
      <c r="B336"/>
      <c r="C336"/>
    </row>
    <row r="337" spans="1:3" x14ac:dyDescent="0.25">
      <c r="A337"/>
      <c r="B337"/>
      <c r="C337"/>
    </row>
    <row r="338" spans="1:3" x14ac:dyDescent="0.25">
      <c r="A338"/>
      <c r="B338"/>
      <c r="C338"/>
    </row>
    <row r="339" spans="1:3" x14ac:dyDescent="0.25">
      <c r="A339"/>
      <c r="B339"/>
      <c r="C339"/>
    </row>
    <row r="340" spans="1:3" x14ac:dyDescent="0.25">
      <c r="A340"/>
      <c r="B340"/>
      <c r="C340"/>
    </row>
    <row r="341" spans="1:3" x14ac:dyDescent="0.25">
      <c r="A341"/>
      <c r="B341"/>
      <c r="C341"/>
    </row>
    <row r="342" spans="1:3" x14ac:dyDescent="0.25">
      <c r="A342"/>
      <c r="B342"/>
      <c r="C342"/>
    </row>
    <row r="343" spans="1:3" x14ac:dyDescent="0.25">
      <c r="A343"/>
      <c r="B343"/>
      <c r="C343"/>
    </row>
    <row r="344" spans="1:3" x14ac:dyDescent="0.25">
      <c r="A344"/>
      <c r="B344"/>
      <c r="C344"/>
    </row>
    <row r="345" spans="1:3" x14ac:dyDescent="0.25">
      <c r="A345"/>
      <c r="B345"/>
      <c r="C345"/>
    </row>
    <row r="346" spans="1:3" x14ac:dyDescent="0.25">
      <c r="A346"/>
      <c r="B346"/>
      <c r="C346"/>
    </row>
    <row r="347" spans="1:3" x14ac:dyDescent="0.25">
      <c r="A347"/>
      <c r="B347"/>
      <c r="C347"/>
    </row>
    <row r="348" spans="1:3" x14ac:dyDescent="0.25">
      <c r="A348"/>
      <c r="B348"/>
      <c r="C348"/>
    </row>
    <row r="349" spans="1:3" x14ac:dyDescent="0.25">
      <c r="A349"/>
      <c r="B349"/>
      <c r="C349"/>
    </row>
    <row r="350" spans="1:3" x14ac:dyDescent="0.25">
      <c r="A350"/>
      <c r="B350"/>
      <c r="C350"/>
    </row>
    <row r="351" spans="1:3" x14ac:dyDescent="0.25">
      <c r="A351"/>
      <c r="B351"/>
      <c r="C351"/>
    </row>
    <row r="352" spans="1:3" x14ac:dyDescent="0.25">
      <c r="A352"/>
      <c r="B352"/>
      <c r="C352"/>
    </row>
    <row r="353" spans="1:3" x14ac:dyDescent="0.25">
      <c r="A353"/>
      <c r="B353"/>
      <c r="C353"/>
    </row>
    <row r="354" spans="1:3" x14ac:dyDescent="0.25">
      <c r="A354"/>
      <c r="B354"/>
      <c r="C354"/>
    </row>
    <row r="355" spans="1:3" x14ac:dyDescent="0.25">
      <c r="A355"/>
      <c r="B355"/>
      <c r="C355"/>
    </row>
    <row r="356" spans="1:3" x14ac:dyDescent="0.25">
      <c r="A356"/>
      <c r="B356"/>
      <c r="C356"/>
    </row>
    <row r="357" spans="1:3" x14ac:dyDescent="0.25">
      <c r="A357"/>
      <c r="B357"/>
      <c r="C357"/>
    </row>
    <row r="358" spans="1:3" x14ac:dyDescent="0.25">
      <c r="A358"/>
      <c r="B358"/>
      <c r="C358"/>
    </row>
    <row r="359" spans="1:3" x14ac:dyDescent="0.25">
      <c r="A359"/>
      <c r="B359"/>
      <c r="C359"/>
    </row>
    <row r="360" spans="1:3" x14ac:dyDescent="0.25">
      <c r="A360"/>
      <c r="B360"/>
      <c r="C360"/>
    </row>
    <row r="361" spans="1:3" x14ac:dyDescent="0.25">
      <c r="A361"/>
      <c r="B361"/>
      <c r="C361"/>
    </row>
    <row r="362" spans="1:3" x14ac:dyDescent="0.25">
      <c r="A362"/>
      <c r="B362"/>
      <c r="C362"/>
    </row>
    <row r="363" spans="1:3" x14ac:dyDescent="0.25">
      <c r="A363"/>
      <c r="B363"/>
      <c r="C363"/>
    </row>
    <row r="364" spans="1:3" x14ac:dyDescent="0.25">
      <c r="A364"/>
      <c r="B364"/>
      <c r="C364"/>
    </row>
    <row r="365" spans="1:3" x14ac:dyDescent="0.25">
      <c r="A365"/>
      <c r="B365"/>
      <c r="C365"/>
    </row>
    <row r="366" spans="1:3" x14ac:dyDescent="0.25">
      <c r="A366"/>
      <c r="B366"/>
      <c r="C366"/>
    </row>
    <row r="367" spans="1:3" x14ac:dyDescent="0.25">
      <c r="A367"/>
      <c r="B367"/>
      <c r="C367"/>
    </row>
    <row r="368" spans="1:3" x14ac:dyDescent="0.25">
      <c r="A368"/>
      <c r="B368"/>
      <c r="C368"/>
    </row>
    <row r="369" spans="1:3" x14ac:dyDescent="0.25">
      <c r="A369"/>
      <c r="B369"/>
      <c r="C369"/>
    </row>
    <row r="370" spans="1:3" x14ac:dyDescent="0.25">
      <c r="A370"/>
      <c r="B370"/>
      <c r="C370"/>
    </row>
    <row r="371" spans="1:3" x14ac:dyDescent="0.25">
      <c r="A371"/>
      <c r="B371"/>
      <c r="C371"/>
    </row>
    <row r="372" spans="1:3" x14ac:dyDescent="0.25">
      <c r="A372"/>
      <c r="B372"/>
      <c r="C372"/>
    </row>
    <row r="373" spans="1:3" x14ac:dyDescent="0.25">
      <c r="A373"/>
      <c r="B373"/>
      <c r="C373"/>
    </row>
    <row r="374" spans="1:3" x14ac:dyDescent="0.25">
      <c r="A374"/>
      <c r="B374"/>
      <c r="C374"/>
    </row>
    <row r="375" spans="1:3" x14ac:dyDescent="0.25">
      <c r="A375"/>
      <c r="B375"/>
      <c r="C375"/>
    </row>
    <row r="376" spans="1:3" x14ac:dyDescent="0.25">
      <c r="A376"/>
      <c r="B376"/>
      <c r="C376"/>
    </row>
    <row r="377" spans="1:3" x14ac:dyDescent="0.25">
      <c r="A377"/>
      <c r="B377"/>
      <c r="C377"/>
    </row>
    <row r="378" spans="1:3" x14ac:dyDescent="0.25">
      <c r="A378"/>
      <c r="B378"/>
      <c r="C378"/>
    </row>
    <row r="379" spans="1:3" x14ac:dyDescent="0.25">
      <c r="A379"/>
      <c r="B379"/>
      <c r="C379"/>
    </row>
    <row r="380" spans="1:3" x14ac:dyDescent="0.25">
      <c r="A380"/>
      <c r="B380"/>
      <c r="C380"/>
    </row>
    <row r="381" spans="1:3" x14ac:dyDescent="0.25">
      <c r="A381"/>
      <c r="B381"/>
      <c r="C381"/>
    </row>
    <row r="382" spans="1:3" x14ac:dyDescent="0.25">
      <c r="A382"/>
      <c r="B382"/>
      <c r="C382"/>
    </row>
    <row r="383" spans="1:3" x14ac:dyDescent="0.25">
      <c r="A383"/>
      <c r="B383"/>
      <c r="C383"/>
    </row>
    <row r="384" spans="1:3" x14ac:dyDescent="0.25">
      <c r="A384"/>
      <c r="B384"/>
      <c r="C384"/>
    </row>
    <row r="385" spans="1:3" x14ac:dyDescent="0.25">
      <c r="A385"/>
      <c r="B385"/>
      <c r="C385"/>
    </row>
    <row r="386" spans="1:3" x14ac:dyDescent="0.25">
      <c r="A386"/>
      <c r="B386"/>
      <c r="C386"/>
    </row>
    <row r="387" spans="1:3" x14ac:dyDescent="0.25">
      <c r="A387"/>
      <c r="B387"/>
      <c r="C387"/>
    </row>
    <row r="388" spans="1:3" x14ac:dyDescent="0.25">
      <c r="A388"/>
      <c r="B388"/>
      <c r="C388"/>
    </row>
    <row r="389" spans="1:3" x14ac:dyDescent="0.25">
      <c r="A389"/>
      <c r="B389"/>
      <c r="C389"/>
    </row>
    <row r="390" spans="1:3" x14ac:dyDescent="0.25">
      <c r="A390"/>
      <c r="B390"/>
      <c r="C390"/>
    </row>
    <row r="391" spans="1:3" x14ac:dyDescent="0.25">
      <c r="A391"/>
      <c r="B391"/>
      <c r="C391"/>
    </row>
    <row r="392" spans="1:3" x14ac:dyDescent="0.25">
      <c r="A392"/>
      <c r="B392"/>
      <c r="C392"/>
    </row>
    <row r="393" spans="1:3" x14ac:dyDescent="0.25">
      <c r="A393"/>
      <c r="B393"/>
      <c r="C393"/>
    </row>
    <row r="394" spans="1:3" x14ac:dyDescent="0.25">
      <c r="A394"/>
      <c r="B394"/>
      <c r="C394"/>
    </row>
    <row r="395" spans="1:3" x14ac:dyDescent="0.25">
      <c r="A395"/>
      <c r="B395"/>
      <c r="C395"/>
    </row>
    <row r="396" spans="1:3" x14ac:dyDescent="0.25">
      <c r="A396"/>
      <c r="B396"/>
      <c r="C396"/>
    </row>
    <row r="397" spans="1:3" x14ac:dyDescent="0.25">
      <c r="A397"/>
      <c r="B397"/>
      <c r="C397"/>
    </row>
    <row r="398" spans="1:3" x14ac:dyDescent="0.25">
      <c r="A398"/>
      <c r="B398"/>
      <c r="C398"/>
    </row>
    <row r="399" spans="1:3" x14ac:dyDescent="0.25">
      <c r="A399"/>
      <c r="B399"/>
      <c r="C399"/>
    </row>
    <row r="400" spans="1:3" x14ac:dyDescent="0.25">
      <c r="A400"/>
      <c r="B400"/>
      <c r="C400"/>
    </row>
    <row r="401" spans="1:3" x14ac:dyDescent="0.25">
      <c r="A401"/>
      <c r="B401"/>
      <c r="C401"/>
    </row>
    <row r="402" spans="1:3" x14ac:dyDescent="0.25">
      <c r="A402"/>
      <c r="B402"/>
      <c r="C402"/>
    </row>
    <row r="403" spans="1:3" x14ac:dyDescent="0.25">
      <c r="A403"/>
      <c r="B403"/>
      <c r="C403"/>
    </row>
    <row r="404" spans="1:3" x14ac:dyDescent="0.25">
      <c r="A404"/>
      <c r="B404"/>
      <c r="C404"/>
    </row>
    <row r="405" spans="1:3" x14ac:dyDescent="0.25">
      <c r="A405"/>
      <c r="B405"/>
      <c r="C405"/>
    </row>
    <row r="406" spans="1:3" x14ac:dyDescent="0.25">
      <c r="A406"/>
      <c r="B406"/>
      <c r="C406"/>
    </row>
    <row r="407" spans="1:3" x14ac:dyDescent="0.25">
      <c r="A407"/>
      <c r="B407"/>
      <c r="C407"/>
    </row>
    <row r="408" spans="1:3" x14ac:dyDescent="0.25">
      <c r="A408"/>
      <c r="B408"/>
      <c r="C408"/>
    </row>
    <row r="409" spans="1:3" x14ac:dyDescent="0.25">
      <c r="A409"/>
      <c r="B409"/>
      <c r="C409"/>
    </row>
    <row r="410" spans="1:3" x14ac:dyDescent="0.25">
      <c r="A410"/>
      <c r="B410"/>
      <c r="C410"/>
    </row>
    <row r="411" spans="1:3" x14ac:dyDescent="0.25">
      <c r="A411"/>
      <c r="B411"/>
      <c r="C411"/>
    </row>
    <row r="412" spans="1:3" x14ac:dyDescent="0.25">
      <c r="A412"/>
      <c r="B412"/>
      <c r="C412"/>
    </row>
    <row r="413" spans="1:3" x14ac:dyDescent="0.25">
      <c r="A413"/>
      <c r="B413"/>
      <c r="C413"/>
    </row>
    <row r="414" spans="1:3" x14ac:dyDescent="0.25">
      <c r="A414"/>
      <c r="B414"/>
      <c r="C414"/>
    </row>
    <row r="415" spans="1:3" x14ac:dyDescent="0.25">
      <c r="A415"/>
      <c r="B415"/>
      <c r="C415"/>
    </row>
    <row r="416" spans="1:3" x14ac:dyDescent="0.25">
      <c r="A416"/>
      <c r="B416"/>
      <c r="C416"/>
    </row>
    <row r="417" spans="1:3" x14ac:dyDescent="0.25">
      <c r="A417"/>
      <c r="B417"/>
      <c r="C417"/>
    </row>
    <row r="418" spans="1:3" x14ac:dyDescent="0.25">
      <c r="A418"/>
      <c r="B418"/>
      <c r="C418"/>
    </row>
    <row r="419" spans="1:3" x14ac:dyDescent="0.25">
      <c r="A419"/>
      <c r="B419"/>
      <c r="C419"/>
    </row>
    <row r="420" spans="1:3" x14ac:dyDescent="0.25">
      <c r="A420"/>
      <c r="B420"/>
      <c r="C420"/>
    </row>
    <row r="421" spans="1:3" x14ac:dyDescent="0.25">
      <c r="A421"/>
      <c r="B421"/>
      <c r="C421"/>
    </row>
    <row r="422" spans="1:3" x14ac:dyDescent="0.25">
      <c r="A422"/>
      <c r="B422"/>
      <c r="C422"/>
    </row>
    <row r="423" spans="1:3" x14ac:dyDescent="0.25">
      <c r="A423"/>
      <c r="B423"/>
      <c r="C423"/>
    </row>
    <row r="424" spans="1:3" x14ac:dyDescent="0.25">
      <c r="A424"/>
      <c r="B424"/>
      <c r="C424"/>
    </row>
    <row r="425" spans="1:3" x14ac:dyDescent="0.25">
      <c r="A425"/>
      <c r="B425"/>
      <c r="C425"/>
    </row>
    <row r="426" spans="1:3" x14ac:dyDescent="0.25">
      <c r="A426"/>
      <c r="B426"/>
      <c r="C426"/>
    </row>
    <row r="427" spans="1:3" x14ac:dyDescent="0.25">
      <c r="A427"/>
      <c r="B427"/>
      <c r="C427"/>
    </row>
    <row r="428" spans="1:3" x14ac:dyDescent="0.25">
      <c r="A428"/>
      <c r="B428"/>
      <c r="C428"/>
    </row>
    <row r="429" spans="1:3" x14ac:dyDescent="0.25">
      <c r="A429"/>
      <c r="B429"/>
      <c r="C429"/>
    </row>
    <row r="430" spans="1:3" x14ac:dyDescent="0.25">
      <c r="A430"/>
      <c r="B430"/>
      <c r="C430"/>
    </row>
    <row r="431" spans="1:3" x14ac:dyDescent="0.25">
      <c r="A431"/>
      <c r="B431"/>
      <c r="C431"/>
    </row>
    <row r="432" spans="1:3" x14ac:dyDescent="0.25">
      <c r="A432"/>
      <c r="B432"/>
      <c r="C432"/>
    </row>
    <row r="433" spans="1:3" x14ac:dyDescent="0.25">
      <c r="A433"/>
      <c r="B433"/>
      <c r="C433"/>
    </row>
    <row r="434" spans="1:3" x14ac:dyDescent="0.25">
      <c r="A434"/>
      <c r="B434"/>
      <c r="C434"/>
    </row>
    <row r="435" spans="1:3" x14ac:dyDescent="0.25">
      <c r="A435"/>
      <c r="B435"/>
      <c r="C435"/>
    </row>
    <row r="436" spans="1:3" x14ac:dyDescent="0.25">
      <c r="A436"/>
      <c r="B436"/>
      <c r="C436"/>
    </row>
    <row r="437" spans="1:3" x14ac:dyDescent="0.25">
      <c r="A437"/>
      <c r="B437"/>
      <c r="C437"/>
    </row>
    <row r="438" spans="1:3" x14ac:dyDescent="0.25">
      <c r="A438"/>
      <c r="B438"/>
      <c r="C438"/>
    </row>
    <row r="439" spans="1:3" x14ac:dyDescent="0.25">
      <c r="A439"/>
      <c r="B439"/>
      <c r="C439"/>
    </row>
    <row r="440" spans="1:3" x14ac:dyDescent="0.25">
      <c r="A440"/>
      <c r="B440"/>
      <c r="C440"/>
    </row>
    <row r="441" spans="1:3" x14ac:dyDescent="0.25">
      <c r="A441"/>
      <c r="B441"/>
      <c r="C441"/>
    </row>
    <row r="442" spans="1:3" x14ac:dyDescent="0.25">
      <c r="A442"/>
      <c r="B442"/>
      <c r="C442"/>
    </row>
    <row r="443" spans="1:3" x14ac:dyDescent="0.25">
      <c r="A443"/>
      <c r="B443"/>
      <c r="C443"/>
    </row>
    <row r="444" spans="1:3" x14ac:dyDescent="0.25">
      <c r="A444"/>
      <c r="B444"/>
      <c r="C444"/>
    </row>
    <row r="445" spans="1:3" x14ac:dyDescent="0.25">
      <c r="A445"/>
      <c r="B445"/>
      <c r="C445"/>
    </row>
    <row r="446" spans="1:3" x14ac:dyDescent="0.25">
      <c r="A446"/>
      <c r="B446"/>
      <c r="C446"/>
    </row>
    <row r="447" spans="1:3" x14ac:dyDescent="0.25">
      <c r="A447"/>
      <c r="B447"/>
      <c r="C447"/>
    </row>
    <row r="448" spans="1:3" x14ac:dyDescent="0.25">
      <c r="A448"/>
      <c r="B448"/>
      <c r="C448"/>
    </row>
    <row r="449" spans="1:3" x14ac:dyDescent="0.25">
      <c r="A449"/>
      <c r="B449"/>
      <c r="C449"/>
    </row>
    <row r="450" spans="1:3" x14ac:dyDescent="0.25">
      <c r="A450"/>
      <c r="B450"/>
      <c r="C450"/>
    </row>
    <row r="451" spans="1:3" x14ac:dyDescent="0.25">
      <c r="A451"/>
      <c r="B451"/>
      <c r="C451"/>
    </row>
    <row r="452" spans="1:3" x14ac:dyDescent="0.25">
      <c r="A452"/>
      <c r="B452"/>
      <c r="C452"/>
    </row>
    <row r="453" spans="1:3" x14ac:dyDescent="0.25">
      <c r="A453"/>
      <c r="B453"/>
      <c r="C453"/>
    </row>
    <row r="454" spans="1:3" x14ac:dyDescent="0.25">
      <c r="A454"/>
      <c r="B454"/>
      <c r="C454"/>
    </row>
    <row r="455" spans="1:3" x14ac:dyDescent="0.25">
      <c r="A455"/>
      <c r="B455"/>
      <c r="C455"/>
    </row>
    <row r="456" spans="1:3" x14ac:dyDescent="0.25">
      <c r="A456"/>
      <c r="B456"/>
      <c r="C456"/>
    </row>
    <row r="457" spans="1:3" x14ac:dyDescent="0.25">
      <c r="A457"/>
      <c r="B457"/>
      <c r="C457"/>
    </row>
    <row r="458" spans="1:3" x14ac:dyDescent="0.25">
      <c r="A458"/>
      <c r="B458"/>
      <c r="C458"/>
    </row>
    <row r="459" spans="1:3" x14ac:dyDescent="0.25">
      <c r="A459"/>
      <c r="B459"/>
      <c r="C459"/>
    </row>
    <row r="460" spans="1:3" x14ac:dyDescent="0.25">
      <c r="A460"/>
      <c r="B460"/>
      <c r="C460"/>
    </row>
    <row r="461" spans="1:3" x14ac:dyDescent="0.25">
      <c r="A461"/>
      <c r="B461"/>
      <c r="C461"/>
    </row>
    <row r="462" spans="1:3" x14ac:dyDescent="0.25">
      <c r="A462"/>
      <c r="B462"/>
      <c r="C462"/>
    </row>
    <row r="463" spans="1:3" x14ac:dyDescent="0.25">
      <c r="A463"/>
      <c r="B463"/>
      <c r="C463"/>
    </row>
    <row r="464" spans="1:3" x14ac:dyDescent="0.25">
      <c r="A464"/>
      <c r="B464"/>
      <c r="C464"/>
    </row>
    <row r="465" spans="1:3" x14ac:dyDescent="0.25">
      <c r="A465"/>
      <c r="B465"/>
      <c r="C465"/>
    </row>
    <row r="466" spans="1:3" x14ac:dyDescent="0.25">
      <c r="A466"/>
      <c r="B466"/>
      <c r="C466"/>
    </row>
    <row r="467" spans="1:3" x14ac:dyDescent="0.25">
      <c r="A467"/>
      <c r="B467"/>
      <c r="C467"/>
    </row>
    <row r="468" spans="1:3" x14ac:dyDescent="0.25">
      <c r="A468"/>
      <c r="B468"/>
      <c r="C468"/>
    </row>
    <row r="469" spans="1:3" x14ac:dyDescent="0.25">
      <c r="A469"/>
      <c r="B469"/>
      <c r="C469"/>
    </row>
    <row r="470" spans="1:3" x14ac:dyDescent="0.25">
      <c r="A470"/>
      <c r="B470"/>
      <c r="C470"/>
    </row>
    <row r="471" spans="1:3" x14ac:dyDescent="0.25">
      <c r="A471"/>
      <c r="B471"/>
      <c r="C471"/>
    </row>
    <row r="472" spans="1:3" x14ac:dyDescent="0.25">
      <c r="A472"/>
      <c r="B472"/>
      <c r="C472"/>
    </row>
    <row r="473" spans="1:3" x14ac:dyDescent="0.25">
      <c r="A473"/>
      <c r="B473"/>
      <c r="C473"/>
    </row>
    <row r="474" spans="1:3" x14ac:dyDescent="0.25">
      <c r="A474"/>
      <c r="B474"/>
      <c r="C474"/>
    </row>
    <row r="475" spans="1:3" x14ac:dyDescent="0.25">
      <c r="A475"/>
      <c r="B475"/>
      <c r="C475"/>
    </row>
    <row r="476" spans="1:3" x14ac:dyDescent="0.25">
      <c r="A476"/>
      <c r="B476"/>
      <c r="C476"/>
    </row>
    <row r="477" spans="1:3" x14ac:dyDescent="0.25">
      <c r="A477"/>
      <c r="B477"/>
      <c r="C477"/>
    </row>
    <row r="478" spans="1:3" x14ac:dyDescent="0.25">
      <c r="A478"/>
      <c r="B478"/>
      <c r="C478"/>
    </row>
    <row r="479" spans="1:3" x14ac:dyDescent="0.25">
      <c r="A479"/>
      <c r="B479"/>
      <c r="C479"/>
    </row>
    <row r="480" spans="1:3" x14ac:dyDescent="0.25">
      <c r="A480"/>
      <c r="B480"/>
      <c r="C480"/>
    </row>
    <row r="481" spans="1:3" x14ac:dyDescent="0.25">
      <c r="A481"/>
      <c r="B481"/>
      <c r="C481"/>
    </row>
    <row r="482" spans="1:3" x14ac:dyDescent="0.25">
      <c r="A482"/>
      <c r="B482"/>
      <c r="C482"/>
    </row>
    <row r="483" spans="1:3" x14ac:dyDescent="0.25">
      <c r="A483"/>
      <c r="B483"/>
      <c r="C483"/>
    </row>
    <row r="484" spans="1:3" x14ac:dyDescent="0.25">
      <c r="A484"/>
      <c r="B484"/>
      <c r="C484"/>
    </row>
    <row r="485" spans="1:3" x14ac:dyDescent="0.25">
      <c r="A485"/>
      <c r="B485"/>
      <c r="C485"/>
    </row>
    <row r="486" spans="1:3" x14ac:dyDescent="0.25">
      <c r="A486"/>
      <c r="B486"/>
      <c r="C486"/>
    </row>
    <row r="487" spans="1:3" x14ac:dyDescent="0.25">
      <c r="A487"/>
      <c r="B487"/>
      <c r="C487"/>
    </row>
    <row r="488" spans="1:3" x14ac:dyDescent="0.25">
      <c r="A488"/>
      <c r="B488"/>
      <c r="C488"/>
    </row>
    <row r="489" spans="1:3" x14ac:dyDescent="0.25">
      <c r="A489"/>
      <c r="B489"/>
      <c r="C489"/>
    </row>
    <row r="490" spans="1:3" x14ac:dyDescent="0.25">
      <c r="A490"/>
      <c r="B490"/>
      <c r="C490"/>
    </row>
    <row r="491" spans="1:3" x14ac:dyDescent="0.25">
      <c r="A491"/>
      <c r="B491"/>
      <c r="C491"/>
    </row>
    <row r="492" spans="1:3" x14ac:dyDescent="0.25">
      <c r="A492"/>
      <c r="B492"/>
      <c r="C492"/>
    </row>
    <row r="493" spans="1:3" x14ac:dyDescent="0.25">
      <c r="A493"/>
      <c r="B493"/>
      <c r="C493"/>
    </row>
    <row r="494" spans="1:3" x14ac:dyDescent="0.25">
      <c r="A494"/>
      <c r="B494"/>
      <c r="C494"/>
    </row>
    <row r="495" spans="1:3" x14ac:dyDescent="0.25">
      <c r="A495"/>
      <c r="B495"/>
      <c r="C495"/>
    </row>
    <row r="496" spans="1:3" x14ac:dyDescent="0.25">
      <c r="A496"/>
      <c r="B496"/>
      <c r="C496"/>
    </row>
    <row r="497" spans="1:3" x14ac:dyDescent="0.25">
      <c r="A497"/>
      <c r="B497"/>
      <c r="C497"/>
    </row>
    <row r="498" spans="1:3" x14ac:dyDescent="0.25">
      <c r="A498"/>
      <c r="B498"/>
      <c r="C498"/>
    </row>
    <row r="499" spans="1:3" x14ac:dyDescent="0.25">
      <c r="A499"/>
      <c r="B499"/>
      <c r="C499"/>
    </row>
    <row r="500" spans="1:3" x14ac:dyDescent="0.25">
      <c r="A500"/>
      <c r="B500"/>
      <c r="C500"/>
    </row>
    <row r="501" spans="1:3" x14ac:dyDescent="0.25">
      <c r="A501"/>
      <c r="B501"/>
      <c r="C501"/>
    </row>
    <row r="502" spans="1:3" x14ac:dyDescent="0.25">
      <c r="A502"/>
      <c r="B502"/>
      <c r="C502"/>
    </row>
    <row r="503" spans="1:3" x14ac:dyDescent="0.25">
      <c r="A503"/>
      <c r="B503"/>
      <c r="C503"/>
    </row>
    <row r="504" spans="1:3" x14ac:dyDescent="0.25">
      <c r="A504"/>
      <c r="B504"/>
      <c r="C504"/>
    </row>
    <row r="505" spans="1:3" x14ac:dyDescent="0.25">
      <c r="A505"/>
      <c r="B505"/>
      <c r="C505"/>
    </row>
    <row r="506" spans="1:3" x14ac:dyDescent="0.25">
      <c r="A506"/>
      <c r="B506"/>
      <c r="C506"/>
    </row>
    <row r="507" spans="1:3" x14ac:dyDescent="0.25">
      <c r="A507"/>
      <c r="B507"/>
      <c r="C507"/>
    </row>
    <row r="508" spans="1:3" x14ac:dyDescent="0.25">
      <c r="A508"/>
      <c r="B508"/>
      <c r="C508"/>
    </row>
    <row r="509" spans="1:3" x14ac:dyDescent="0.25">
      <c r="A509"/>
      <c r="B509"/>
      <c r="C509"/>
    </row>
    <row r="510" spans="1:3" x14ac:dyDescent="0.25">
      <c r="A510"/>
      <c r="B510"/>
      <c r="C510"/>
    </row>
    <row r="511" spans="1:3" x14ac:dyDescent="0.25">
      <c r="A511"/>
      <c r="B511"/>
      <c r="C511"/>
    </row>
    <row r="512" spans="1:3" x14ac:dyDescent="0.25">
      <c r="A512"/>
      <c r="B512"/>
      <c r="C512"/>
    </row>
    <row r="513" spans="1:3" x14ac:dyDescent="0.25">
      <c r="A513"/>
      <c r="B513"/>
      <c r="C513"/>
    </row>
    <row r="514" spans="1:3" x14ac:dyDescent="0.25">
      <c r="A514"/>
      <c r="B514"/>
      <c r="C514"/>
    </row>
    <row r="515" spans="1:3" x14ac:dyDescent="0.25">
      <c r="A515"/>
      <c r="B515"/>
      <c r="C515"/>
    </row>
    <row r="516" spans="1:3" x14ac:dyDescent="0.25">
      <c r="A516"/>
      <c r="B516"/>
      <c r="C516"/>
    </row>
    <row r="517" spans="1:3" x14ac:dyDescent="0.25">
      <c r="A517"/>
      <c r="B517"/>
      <c r="C517"/>
    </row>
    <row r="518" spans="1:3" x14ac:dyDescent="0.25">
      <c r="A518"/>
      <c r="B518"/>
      <c r="C518"/>
    </row>
    <row r="519" spans="1:3" x14ac:dyDescent="0.25">
      <c r="A519"/>
      <c r="B519"/>
      <c r="C519"/>
    </row>
    <row r="520" spans="1:3" x14ac:dyDescent="0.25">
      <c r="A520"/>
      <c r="B520"/>
      <c r="C520"/>
    </row>
    <row r="521" spans="1:3" x14ac:dyDescent="0.25">
      <c r="A521"/>
      <c r="B521"/>
      <c r="C521"/>
    </row>
    <row r="522" spans="1:3" x14ac:dyDescent="0.25">
      <c r="A522"/>
      <c r="B522"/>
      <c r="C522"/>
    </row>
    <row r="523" spans="1:3" x14ac:dyDescent="0.25">
      <c r="A523"/>
      <c r="B523"/>
      <c r="C523"/>
    </row>
    <row r="524" spans="1:3" x14ac:dyDescent="0.25">
      <c r="A524"/>
      <c r="B524"/>
      <c r="C524"/>
    </row>
    <row r="525" spans="1:3" x14ac:dyDescent="0.25">
      <c r="A525"/>
      <c r="B525"/>
      <c r="C525"/>
    </row>
    <row r="526" spans="1:3" x14ac:dyDescent="0.25">
      <c r="A526"/>
      <c r="B526"/>
      <c r="C526"/>
    </row>
    <row r="527" spans="1:3" x14ac:dyDescent="0.25">
      <c r="A527"/>
      <c r="B527"/>
      <c r="C527"/>
    </row>
    <row r="528" spans="1:3" x14ac:dyDescent="0.25">
      <c r="A528"/>
      <c r="B528"/>
      <c r="C528"/>
    </row>
    <row r="529" spans="1:3" x14ac:dyDescent="0.25">
      <c r="A529"/>
      <c r="B529"/>
      <c r="C529"/>
    </row>
    <row r="530" spans="1:3" x14ac:dyDescent="0.25">
      <c r="A530"/>
      <c r="B530"/>
      <c r="C530"/>
    </row>
    <row r="531" spans="1:3" x14ac:dyDescent="0.25">
      <c r="A531"/>
      <c r="B531"/>
      <c r="C531"/>
    </row>
    <row r="532" spans="1:3" x14ac:dyDescent="0.25">
      <c r="A532"/>
      <c r="B532"/>
      <c r="C532"/>
    </row>
    <row r="533" spans="1:3" x14ac:dyDescent="0.25">
      <c r="A533"/>
      <c r="B533"/>
      <c r="C533"/>
    </row>
    <row r="534" spans="1:3" x14ac:dyDescent="0.25">
      <c r="A534"/>
      <c r="B534"/>
      <c r="C534"/>
    </row>
    <row r="535" spans="1:3" x14ac:dyDescent="0.25">
      <c r="A535"/>
      <c r="B535"/>
      <c r="C535"/>
    </row>
    <row r="536" spans="1:3" x14ac:dyDescent="0.25">
      <c r="A536"/>
      <c r="B536"/>
      <c r="C536"/>
    </row>
    <row r="537" spans="1:3" x14ac:dyDescent="0.25">
      <c r="A537"/>
      <c r="B537"/>
      <c r="C537"/>
    </row>
    <row r="538" spans="1:3" x14ac:dyDescent="0.25">
      <c r="A538"/>
      <c r="B538"/>
      <c r="C538"/>
    </row>
    <row r="539" spans="1:3" x14ac:dyDescent="0.25">
      <c r="A539"/>
      <c r="B539"/>
      <c r="C539"/>
    </row>
    <row r="540" spans="1:3" x14ac:dyDescent="0.25">
      <c r="A540"/>
      <c r="B540"/>
      <c r="C540"/>
    </row>
    <row r="541" spans="1:3" x14ac:dyDescent="0.25">
      <c r="A541"/>
      <c r="B541"/>
      <c r="C541"/>
    </row>
    <row r="542" spans="1:3" x14ac:dyDescent="0.25">
      <c r="A542"/>
      <c r="B542"/>
      <c r="C542"/>
    </row>
    <row r="543" spans="1:3" x14ac:dyDescent="0.25">
      <c r="A543"/>
      <c r="B543"/>
      <c r="C543"/>
    </row>
    <row r="544" spans="1:3" x14ac:dyDescent="0.25">
      <c r="A544"/>
      <c r="B544"/>
      <c r="C544"/>
    </row>
    <row r="545" spans="1:3" x14ac:dyDescent="0.25">
      <c r="A545"/>
      <c r="B545"/>
      <c r="C545"/>
    </row>
    <row r="546" spans="1:3" x14ac:dyDescent="0.25">
      <c r="A546"/>
      <c r="B546"/>
      <c r="C546"/>
    </row>
    <row r="547" spans="1:3" x14ac:dyDescent="0.25">
      <c r="A547"/>
      <c r="B547"/>
      <c r="C547"/>
    </row>
    <row r="548" spans="1:3" x14ac:dyDescent="0.25">
      <c r="A548"/>
      <c r="B548"/>
      <c r="C548"/>
    </row>
    <row r="549" spans="1:3" x14ac:dyDescent="0.25">
      <c r="A549"/>
      <c r="B549"/>
      <c r="C549"/>
    </row>
    <row r="550" spans="1:3" x14ac:dyDescent="0.25">
      <c r="A550"/>
      <c r="B550"/>
      <c r="C550"/>
    </row>
    <row r="551" spans="1:3" x14ac:dyDescent="0.25">
      <c r="A551"/>
      <c r="B551"/>
      <c r="C551"/>
    </row>
    <row r="552" spans="1:3" x14ac:dyDescent="0.25">
      <c r="A552"/>
      <c r="B552"/>
      <c r="C552"/>
    </row>
    <row r="553" spans="1:3" x14ac:dyDescent="0.25">
      <c r="A553"/>
      <c r="B553"/>
      <c r="C553"/>
    </row>
    <row r="554" spans="1:3" x14ac:dyDescent="0.25">
      <c r="A554"/>
      <c r="B554"/>
      <c r="C554"/>
    </row>
    <row r="555" spans="1:3" x14ac:dyDescent="0.25">
      <c r="A555"/>
      <c r="B555"/>
      <c r="C555"/>
    </row>
    <row r="556" spans="1:3" x14ac:dyDescent="0.25">
      <c r="A556"/>
      <c r="B556"/>
      <c r="C556"/>
    </row>
    <row r="557" spans="1:3" x14ac:dyDescent="0.25">
      <c r="A557"/>
      <c r="B557"/>
      <c r="C557"/>
    </row>
    <row r="558" spans="1:3" x14ac:dyDescent="0.25">
      <c r="A558"/>
      <c r="B558"/>
      <c r="C558"/>
    </row>
    <row r="559" spans="1:3" x14ac:dyDescent="0.25">
      <c r="A559"/>
      <c r="B559"/>
      <c r="C559"/>
    </row>
    <row r="560" spans="1:3" x14ac:dyDescent="0.25">
      <c r="A560"/>
      <c r="B560"/>
      <c r="C560"/>
    </row>
    <row r="561" spans="1:3" x14ac:dyDescent="0.25">
      <c r="A561"/>
      <c r="B561"/>
      <c r="C561"/>
    </row>
    <row r="562" spans="1:3" x14ac:dyDescent="0.25">
      <c r="A562"/>
      <c r="B562"/>
      <c r="C562"/>
    </row>
    <row r="563" spans="1:3" x14ac:dyDescent="0.25">
      <c r="A563"/>
      <c r="B563"/>
      <c r="C563"/>
    </row>
    <row r="564" spans="1:3" x14ac:dyDescent="0.25">
      <c r="A564"/>
      <c r="B564"/>
      <c r="C564"/>
    </row>
    <row r="565" spans="1:3" x14ac:dyDescent="0.25">
      <c r="A565"/>
      <c r="B565"/>
      <c r="C565"/>
    </row>
    <row r="566" spans="1:3" x14ac:dyDescent="0.25">
      <c r="A566"/>
      <c r="B566"/>
      <c r="C566"/>
    </row>
    <row r="567" spans="1:3" x14ac:dyDescent="0.25">
      <c r="A567"/>
      <c r="B567"/>
      <c r="C567"/>
    </row>
    <row r="568" spans="1:3" x14ac:dyDescent="0.25">
      <c r="A568"/>
      <c r="B568"/>
      <c r="C568"/>
    </row>
    <row r="569" spans="1:3" x14ac:dyDescent="0.25">
      <c r="A569"/>
      <c r="B569"/>
      <c r="C569"/>
    </row>
    <row r="570" spans="1:3" x14ac:dyDescent="0.25">
      <c r="A570"/>
      <c r="B570"/>
      <c r="C570"/>
    </row>
    <row r="571" spans="1:3" x14ac:dyDescent="0.25">
      <c r="A571"/>
      <c r="B571"/>
      <c r="C571"/>
    </row>
    <row r="572" spans="1:3" x14ac:dyDescent="0.25">
      <c r="A572"/>
      <c r="B572"/>
      <c r="C572"/>
    </row>
    <row r="573" spans="1:3" x14ac:dyDescent="0.25">
      <c r="A573"/>
      <c r="B573"/>
      <c r="C573"/>
    </row>
    <row r="574" spans="1:3" x14ac:dyDescent="0.25">
      <c r="A574"/>
      <c r="B574"/>
      <c r="C574"/>
    </row>
    <row r="575" spans="1:3" x14ac:dyDescent="0.25">
      <c r="A575"/>
      <c r="B575"/>
      <c r="C575"/>
    </row>
    <row r="576" spans="1:3" x14ac:dyDescent="0.25">
      <c r="A576"/>
      <c r="B576"/>
      <c r="C576"/>
    </row>
    <row r="577" spans="1:3" x14ac:dyDescent="0.25">
      <c r="A577"/>
      <c r="B577"/>
      <c r="C577"/>
    </row>
    <row r="578" spans="1:3" x14ac:dyDescent="0.25">
      <c r="A578"/>
      <c r="B578"/>
      <c r="C578"/>
    </row>
    <row r="579" spans="1:3" x14ac:dyDescent="0.25">
      <c r="A579"/>
      <c r="B579"/>
      <c r="C579"/>
    </row>
    <row r="580" spans="1:3" x14ac:dyDescent="0.25">
      <c r="A580"/>
      <c r="B580"/>
      <c r="C580"/>
    </row>
    <row r="581" spans="1:3" x14ac:dyDescent="0.25">
      <c r="A581"/>
      <c r="B581"/>
      <c r="C581"/>
    </row>
    <row r="582" spans="1:3" x14ac:dyDescent="0.25">
      <c r="A582"/>
      <c r="B582"/>
      <c r="C582"/>
    </row>
    <row r="583" spans="1:3" x14ac:dyDescent="0.25">
      <c r="A583"/>
      <c r="B583"/>
      <c r="C583"/>
    </row>
    <row r="584" spans="1:3" x14ac:dyDescent="0.25">
      <c r="A584"/>
      <c r="B584"/>
      <c r="C584"/>
    </row>
    <row r="585" spans="1:3" x14ac:dyDescent="0.25">
      <c r="A585"/>
      <c r="B585"/>
      <c r="C585"/>
    </row>
    <row r="586" spans="1:3" x14ac:dyDescent="0.25">
      <c r="A586"/>
      <c r="B586"/>
      <c r="C586"/>
    </row>
    <row r="587" spans="1:3" x14ac:dyDescent="0.25">
      <c r="A587"/>
      <c r="B587"/>
      <c r="C587"/>
    </row>
    <row r="588" spans="1:3" x14ac:dyDescent="0.25">
      <c r="A588"/>
      <c r="B588"/>
      <c r="C588"/>
    </row>
    <row r="589" spans="1:3" x14ac:dyDescent="0.25">
      <c r="A589"/>
      <c r="B589"/>
      <c r="C589"/>
    </row>
    <row r="590" spans="1:3" x14ac:dyDescent="0.25">
      <c r="A590"/>
      <c r="B590"/>
      <c r="C590"/>
    </row>
    <row r="591" spans="1:3" x14ac:dyDescent="0.25">
      <c r="A591"/>
      <c r="B591"/>
      <c r="C591"/>
    </row>
    <row r="592" spans="1:3" x14ac:dyDescent="0.25">
      <c r="A592"/>
      <c r="B592"/>
      <c r="C592"/>
    </row>
    <row r="593" spans="1:3" x14ac:dyDescent="0.25">
      <c r="A593"/>
      <c r="B593"/>
      <c r="C593"/>
    </row>
    <row r="594" spans="1:3" x14ac:dyDescent="0.25">
      <c r="A594"/>
      <c r="B594"/>
      <c r="C594"/>
    </row>
    <row r="595" spans="1:3" x14ac:dyDescent="0.25">
      <c r="A595"/>
      <c r="B595"/>
      <c r="C595"/>
    </row>
    <row r="596" spans="1:3" x14ac:dyDescent="0.25">
      <c r="A596"/>
      <c r="B596"/>
      <c r="C596"/>
    </row>
    <row r="597" spans="1:3" x14ac:dyDescent="0.25">
      <c r="A597"/>
      <c r="B597"/>
      <c r="C597"/>
    </row>
    <row r="598" spans="1:3" x14ac:dyDescent="0.25">
      <c r="A598"/>
      <c r="B598"/>
      <c r="C598"/>
    </row>
    <row r="599" spans="1:3" x14ac:dyDescent="0.25">
      <c r="A599"/>
      <c r="B599"/>
      <c r="C599"/>
    </row>
    <row r="600" spans="1:3" x14ac:dyDescent="0.25">
      <c r="A600"/>
      <c r="B600"/>
      <c r="C600"/>
    </row>
    <row r="601" spans="1:3" x14ac:dyDescent="0.25">
      <c r="A601"/>
      <c r="B601"/>
      <c r="C601"/>
    </row>
    <row r="602" spans="1:3" x14ac:dyDescent="0.25">
      <c r="A602"/>
      <c r="B602"/>
      <c r="C602"/>
    </row>
    <row r="603" spans="1:3" x14ac:dyDescent="0.25">
      <c r="A603"/>
      <c r="B603"/>
      <c r="C603"/>
    </row>
    <row r="604" spans="1:3" x14ac:dyDescent="0.25">
      <c r="A604"/>
      <c r="B604"/>
      <c r="C604"/>
    </row>
    <row r="605" spans="1:3" x14ac:dyDescent="0.25">
      <c r="A605"/>
      <c r="B605"/>
      <c r="C605"/>
    </row>
    <row r="606" spans="1:3" x14ac:dyDescent="0.25">
      <c r="A606"/>
      <c r="B606"/>
      <c r="C606"/>
    </row>
    <row r="607" spans="1:3" x14ac:dyDescent="0.25">
      <c r="A607"/>
      <c r="B607"/>
      <c r="C607"/>
    </row>
    <row r="608" spans="1:3" x14ac:dyDescent="0.25">
      <c r="A608"/>
      <c r="B608"/>
      <c r="C608"/>
    </row>
    <row r="609" spans="1:3" x14ac:dyDescent="0.25">
      <c r="A609"/>
      <c r="B609"/>
      <c r="C609"/>
    </row>
    <row r="610" spans="1:3" x14ac:dyDescent="0.25">
      <c r="A610"/>
      <c r="B610"/>
      <c r="C610"/>
    </row>
    <row r="611" spans="1:3" x14ac:dyDescent="0.25">
      <c r="A611"/>
      <c r="B611"/>
      <c r="C611"/>
    </row>
    <row r="612" spans="1:3" x14ac:dyDescent="0.25">
      <c r="A612"/>
      <c r="B612"/>
      <c r="C612"/>
    </row>
    <row r="613" spans="1:3" x14ac:dyDescent="0.25">
      <c r="A613"/>
      <c r="B613"/>
      <c r="C613"/>
    </row>
    <row r="614" spans="1:3" x14ac:dyDescent="0.25">
      <c r="A614"/>
      <c r="B614"/>
      <c r="C614"/>
    </row>
    <row r="615" spans="1:3" x14ac:dyDescent="0.25">
      <c r="A615"/>
      <c r="B615"/>
      <c r="C615"/>
    </row>
    <row r="616" spans="1:3" x14ac:dyDescent="0.25">
      <c r="A616"/>
      <c r="B616"/>
      <c r="C616"/>
    </row>
    <row r="617" spans="1:3" x14ac:dyDescent="0.25">
      <c r="A617"/>
      <c r="B617"/>
      <c r="C617"/>
    </row>
    <row r="618" spans="1:3" x14ac:dyDescent="0.25">
      <c r="A618"/>
      <c r="B618"/>
      <c r="C618"/>
    </row>
    <row r="619" spans="1:3" x14ac:dyDescent="0.25">
      <c r="A619"/>
      <c r="B619"/>
      <c r="C619"/>
    </row>
    <row r="620" spans="1:3" x14ac:dyDescent="0.25">
      <c r="A620"/>
      <c r="B620"/>
      <c r="C620"/>
    </row>
    <row r="621" spans="1:3" x14ac:dyDescent="0.25">
      <c r="A621"/>
      <c r="B621"/>
      <c r="C621"/>
    </row>
    <row r="622" spans="1:3" x14ac:dyDescent="0.25">
      <c r="A622"/>
      <c r="B622"/>
      <c r="C622"/>
    </row>
    <row r="623" spans="1:3" x14ac:dyDescent="0.25">
      <c r="A623"/>
      <c r="B623"/>
      <c r="C623"/>
    </row>
    <row r="624" spans="1:3" x14ac:dyDescent="0.25">
      <c r="A624"/>
      <c r="B624"/>
      <c r="C624"/>
    </row>
    <row r="625" spans="1:3" x14ac:dyDescent="0.25">
      <c r="A625"/>
      <c r="B625"/>
      <c r="C625"/>
    </row>
    <row r="626" spans="1:3" x14ac:dyDescent="0.25">
      <c r="A626"/>
      <c r="B626"/>
      <c r="C626"/>
    </row>
    <row r="627" spans="1:3" x14ac:dyDescent="0.25">
      <c r="A627"/>
      <c r="B627"/>
      <c r="C627"/>
    </row>
    <row r="628" spans="1:3" x14ac:dyDescent="0.25">
      <c r="A628"/>
      <c r="B628"/>
      <c r="C628"/>
    </row>
    <row r="629" spans="1:3" x14ac:dyDescent="0.25">
      <c r="A629"/>
      <c r="B629"/>
      <c r="C629"/>
    </row>
    <row r="630" spans="1:3" x14ac:dyDescent="0.25">
      <c r="A630"/>
      <c r="B630"/>
      <c r="C630"/>
    </row>
    <row r="631" spans="1:3" x14ac:dyDescent="0.25">
      <c r="A631"/>
      <c r="B631"/>
      <c r="C631"/>
    </row>
    <row r="632" spans="1:3" x14ac:dyDescent="0.25">
      <c r="A632"/>
      <c r="B632"/>
      <c r="C632"/>
    </row>
    <row r="633" spans="1:3" x14ac:dyDescent="0.25">
      <c r="A633"/>
      <c r="B633"/>
      <c r="C633"/>
    </row>
    <row r="634" spans="1:3" x14ac:dyDescent="0.25">
      <c r="A634"/>
      <c r="B634"/>
      <c r="C634"/>
    </row>
    <row r="635" spans="1:3" x14ac:dyDescent="0.25">
      <c r="A635"/>
      <c r="B635"/>
      <c r="C635"/>
    </row>
    <row r="636" spans="1:3" x14ac:dyDescent="0.25">
      <c r="A636"/>
      <c r="B636"/>
      <c r="C636"/>
    </row>
    <row r="637" spans="1:3" x14ac:dyDescent="0.25">
      <c r="A637"/>
      <c r="B637"/>
      <c r="C637"/>
    </row>
    <row r="638" spans="1:3" x14ac:dyDescent="0.25">
      <c r="A638"/>
      <c r="B638"/>
      <c r="C638"/>
    </row>
    <row r="639" spans="1:3" x14ac:dyDescent="0.25">
      <c r="A639"/>
      <c r="B639"/>
      <c r="C639"/>
    </row>
    <row r="640" spans="1:3" x14ac:dyDescent="0.25">
      <c r="A640"/>
      <c r="B640"/>
      <c r="C640"/>
    </row>
    <row r="641" spans="1:3" x14ac:dyDescent="0.25">
      <c r="A641"/>
      <c r="B641"/>
      <c r="C641"/>
    </row>
    <row r="642" spans="1:3" x14ac:dyDescent="0.25">
      <c r="A642"/>
      <c r="B642"/>
      <c r="C642"/>
    </row>
    <row r="643" spans="1:3" x14ac:dyDescent="0.25">
      <c r="A643"/>
      <c r="B643"/>
      <c r="C643"/>
    </row>
    <row r="644" spans="1:3" x14ac:dyDescent="0.25">
      <c r="A644"/>
      <c r="B644"/>
      <c r="C644"/>
    </row>
    <row r="645" spans="1:3" x14ac:dyDescent="0.25">
      <c r="A645"/>
      <c r="B645"/>
      <c r="C645"/>
    </row>
    <row r="646" spans="1:3" x14ac:dyDescent="0.25">
      <c r="A646"/>
      <c r="B646"/>
      <c r="C646"/>
    </row>
    <row r="647" spans="1:3" x14ac:dyDescent="0.25">
      <c r="A647"/>
      <c r="B647"/>
      <c r="C647"/>
    </row>
    <row r="648" spans="1:3" x14ac:dyDescent="0.25">
      <c r="A648"/>
      <c r="B648"/>
      <c r="C648"/>
    </row>
    <row r="649" spans="1:3" x14ac:dyDescent="0.25">
      <c r="A649"/>
      <c r="B649"/>
      <c r="C649"/>
    </row>
    <row r="650" spans="1:3" x14ac:dyDescent="0.25">
      <c r="A650"/>
      <c r="B650"/>
      <c r="C650"/>
    </row>
    <row r="651" spans="1:3" x14ac:dyDescent="0.25">
      <c r="A651"/>
      <c r="B651"/>
      <c r="C651"/>
    </row>
    <row r="652" spans="1:3" x14ac:dyDescent="0.25">
      <c r="A652"/>
      <c r="B652"/>
      <c r="C652"/>
    </row>
    <row r="653" spans="1:3" x14ac:dyDescent="0.25">
      <c r="A653"/>
      <c r="B653"/>
      <c r="C653"/>
    </row>
    <row r="654" spans="1:3" x14ac:dyDescent="0.25">
      <c r="A654"/>
      <c r="B654"/>
      <c r="C654"/>
    </row>
    <row r="655" spans="1:3" x14ac:dyDescent="0.25">
      <c r="A655"/>
      <c r="B655"/>
      <c r="C655"/>
    </row>
    <row r="656" spans="1:3" x14ac:dyDescent="0.25">
      <c r="A656"/>
      <c r="B656"/>
      <c r="C656"/>
    </row>
    <row r="657" spans="1:3" x14ac:dyDescent="0.25">
      <c r="A657"/>
      <c r="B657"/>
      <c r="C657"/>
    </row>
    <row r="658" spans="1:3" x14ac:dyDescent="0.25">
      <c r="A658"/>
      <c r="B658"/>
      <c r="C658"/>
    </row>
    <row r="659" spans="1:3" x14ac:dyDescent="0.25">
      <c r="A659"/>
      <c r="B659"/>
      <c r="C659"/>
    </row>
    <row r="660" spans="1:3" x14ac:dyDescent="0.25">
      <c r="A660"/>
      <c r="B660"/>
      <c r="C660"/>
    </row>
    <row r="661" spans="1:3" x14ac:dyDescent="0.25">
      <c r="A661"/>
      <c r="B661"/>
      <c r="C661"/>
    </row>
    <row r="662" spans="1:3" x14ac:dyDescent="0.25">
      <c r="A662"/>
      <c r="B662"/>
      <c r="C662"/>
    </row>
    <row r="663" spans="1:3" x14ac:dyDescent="0.25">
      <c r="A663"/>
      <c r="B663"/>
      <c r="C663"/>
    </row>
    <row r="664" spans="1:3" x14ac:dyDescent="0.25">
      <c r="A664"/>
      <c r="B664"/>
      <c r="C664"/>
    </row>
    <row r="665" spans="1:3" x14ac:dyDescent="0.25">
      <c r="A665"/>
      <c r="B665"/>
      <c r="C665"/>
    </row>
    <row r="666" spans="1:3" x14ac:dyDescent="0.25">
      <c r="A666"/>
      <c r="B666"/>
      <c r="C666"/>
    </row>
    <row r="667" spans="1:3" x14ac:dyDescent="0.25">
      <c r="A667"/>
      <c r="B667"/>
      <c r="C667"/>
    </row>
    <row r="668" spans="1:3" x14ac:dyDescent="0.25">
      <c r="A668"/>
      <c r="B668"/>
      <c r="C668"/>
    </row>
    <row r="669" spans="1:3" x14ac:dyDescent="0.25">
      <c r="A669"/>
      <c r="B669"/>
      <c r="C669"/>
    </row>
    <row r="670" spans="1:3" x14ac:dyDescent="0.25">
      <c r="A670"/>
      <c r="B670"/>
      <c r="C670"/>
    </row>
    <row r="671" spans="1:3" x14ac:dyDescent="0.25">
      <c r="A671"/>
      <c r="B671"/>
      <c r="C671"/>
    </row>
    <row r="672" spans="1:3" x14ac:dyDescent="0.25">
      <c r="A672"/>
      <c r="B672"/>
      <c r="C672"/>
    </row>
    <row r="673" spans="1:3" x14ac:dyDescent="0.25">
      <c r="A673"/>
      <c r="B673"/>
      <c r="C673"/>
    </row>
    <row r="674" spans="1:3" x14ac:dyDescent="0.25">
      <c r="A674"/>
      <c r="B674"/>
      <c r="C674"/>
    </row>
    <row r="675" spans="1:3" x14ac:dyDescent="0.25">
      <c r="A675"/>
      <c r="B675"/>
      <c r="C675"/>
    </row>
    <row r="676" spans="1:3" x14ac:dyDescent="0.25">
      <c r="A676"/>
      <c r="B676"/>
      <c r="C676"/>
    </row>
    <row r="677" spans="1:3" x14ac:dyDescent="0.25">
      <c r="A677"/>
      <c r="B677"/>
      <c r="C677"/>
    </row>
    <row r="678" spans="1:3" x14ac:dyDescent="0.25">
      <c r="A678"/>
      <c r="B678"/>
      <c r="C678"/>
    </row>
    <row r="679" spans="1:3" x14ac:dyDescent="0.25">
      <c r="A679"/>
      <c r="B679"/>
      <c r="C679"/>
    </row>
    <row r="680" spans="1:3" x14ac:dyDescent="0.25">
      <c r="A680"/>
      <c r="B680"/>
      <c r="C680"/>
    </row>
    <row r="681" spans="1:3" x14ac:dyDescent="0.25">
      <c r="A681"/>
      <c r="B681"/>
      <c r="C681"/>
    </row>
    <row r="682" spans="1:3" x14ac:dyDescent="0.25">
      <c r="A682"/>
      <c r="B682"/>
      <c r="C682"/>
    </row>
    <row r="683" spans="1:3" x14ac:dyDescent="0.25">
      <c r="A683"/>
      <c r="B683"/>
      <c r="C683"/>
    </row>
    <row r="684" spans="1:3" x14ac:dyDescent="0.25">
      <c r="A684"/>
      <c r="B684"/>
      <c r="C684"/>
    </row>
    <row r="685" spans="1:3" x14ac:dyDescent="0.25">
      <c r="A685"/>
      <c r="B685"/>
      <c r="C685"/>
    </row>
    <row r="686" spans="1:3" x14ac:dyDescent="0.25">
      <c r="A686"/>
      <c r="B686"/>
      <c r="C686"/>
    </row>
    <row r="687" spans="1:3" x14ac:dyDescent="0.25">
      <c r="A687"/>
      <c r="B687"/>
      <c r="C687"/>
    </row>
    <row r="688" spans="1:3" x14ac:dyDescent="0.25">
      <c r="A688"/>
      <c r="B688"/>
      <c r="C688"/>
    </row>
    <row r="689" spans="1:3" x14ac:dyDescent="0.25">
      <c r="A689"/>
      <c r="B689"/>
      <c r="C689"/>
    </row>
    <row r="690" spans="1:3" x14ac:dyDescent="0.25">
      <c r="A690"/>
      <c r="B690"/>
      <c r="C690"/>
    </row>
    <row r="691" spans="1:3" x14ac:dyDescent="0.25">
      <c r="A691"/>
      <c r="B691"/>
      <c r="C691"/>
    </row>
    <row r="692" spans="1:3" x14ac:dyDescent="0.25">
      <c r="A692"/>
      <c r="B692"/>
      <c r="C692"/>
    </row>
    <row r="693" spans="1:3" x14ac:dyDescent="0.25">
      <c r="A693"/>
      <c r="B693"/>
      <c r="C693"/>
    </row>
    <row r="694" spans="1:3" x14ac:dyDescent="0.25">
      <c r="A694"/>
      <c r="B694"/>
      <c r="C694"/>
    </row>
    <row r="695" spans="1:3" x14ac:dyDescent="0.25">
      <c r="A695"/>
      <c r="B695"/>
      <c r="C695"/>
    </row>
    <row r="696" spans="1:3" x14ac:dyDescent="0.25">
      <c r="A696"/>
      <c r="B696"/>
      <c r="C696"/>
    </row>
    <row r="697" spans="1:3" x14ac:dyDescent="0.25">
      <c r="A697"/>
      <c r="B697"/>
      <c r="C697"/>
    </row>
    <row r="698" spans="1:3" x14ac:dyDescent="0.25">
      <c r="A698"/>
      <c r="B698"/>
      <c r="C698"/>
    </row>
    <row r="699" spans="1:3" x14ac:dyDescent="0.25">
      <c r="A699"/>
      <c r="B699"/>
      <c r="C699"/>
    </row>
    <row r="700" spans="1:3" x14ac:dyDescent="0.25">
      <c r="A700"/>
      <c r="B700"/>
      <c r="C700"/>
    </row>
    <row r="701" spans="1:3" x14ac:dyDescent="0.25">
      <c r="A701"/>
      <c r="B701"/>
      <c r="C701"/>
    </row>
    <row r="702" spans="1:3" x14ac:dyDescent="0.25">
      <c r="A702"/>
      <c r="B702"/>
      <c r="C702"/>
    </row>
    <row r="703" spans="1:3" x14ac:dyDescent="0.25">
      <c r="A703"/>
      <c r="B703"/>
      <c r="C703"/>
    </row>
    <row r="704" spans="1:3" x14ac:dyDescent="0.25">
      <c r="A704"/>
      <c r="B704"/>
      <c r="C704"/>
    </row>
    <row r="705" spans="1:3" x14ac:dyDescent="0.25">
      <c r="A705"/>
      <c r="B705"/>
      <c r="C705"/>
    </row>
    <row r="706" spans="1:3" x14ac:dyDescent="0.25">
      <c r="A706"/>
      <c r="B706"/>
      <c r="C706"/>
    </row>
    <row r="707" spans="1:3" x14ac:dyDescent="0.25">
      <c r="A707"/>
      <c r="B707"/>
      <c r="C707"/>
    </row>
    <row r="708" spans="1:3" x14ac:dyDescent="0.25">
      <c r="A708"/>
      <c r="B708"/>
      <c r="C708"/>
    </row>
    <row r="709" spans="1:3" x14ac:dyDescent="0.25">
      <c r="A709"/>
      <c r="B709"/>
      <c r="C709"/>
    </row>
    <row r="710" spans="1:3" x14ac:dyDescent="0.25">
      <c r="A710"/>
      <c r="B710"/>
      <c r="C710"/>
    </row>
    <row r="711" spans="1:3" x14ac:dyDescent="0.25">
      <c r="A711"/>
      <c r="B711"/>
      <c r="C711"/>
    </row>
    <row r="712" spans="1:3" x14ac:dyDescent="0.25">
      <c r="A712"/>
      <c r="B712"/>
      <c r="C712"/>
    </row>
    <row r="713" spans="1:3" x14ac:dyDescent="0.25">
      <c r="A713"/>
      <c r="B713"/>
      <c r="C713"/>
    </row>
    <row r="714" spans="1:3" x14ac:dyDescent="0.25">
      <c r="A714"/>
      <c r="B714"/>
      <c r="C714"/>
    </row>
    <row r="715" spans="1:3" x14ac:dyDescent="0.25">
      <c r="A715"/>
      <c r="B715"/>
      <c r="C715"/>
    </row>
    <row r="716" spans="1:3" x14ac:dyDescent="0.25">
      <c r="A716"/>
      <c r="B716"/>
      <c r="C716"/>
    </row>
    <row r="717" spans="1:3" x14ac:dyDescent="0.25">
      <c r="A717"/>
      <c r="B717"/>
      <c r="C717"/>
    </row>
    <row r="718" spans="1:3" x14ac:dyDescent="0.25">
      <c r="A718"/>
      <c r="B718"/>
      <c r="C718"/>
    </row>
    <row r="719" spans="1:3" x14ac:dyDescent="0.25">
      <c r="A719"/>
      <c r="B719"/>
      <c r="C719"/>
    </row>
    <row r="720" spans="1:3" x14ac:dyDescent="0.25">
      <c r="A720"/>
      <c r="B720"/>
      <c r="C720"/>
    </row>
    <row r="721" spans="1:3" x14ac:dyDescent="0.25">
      <c r="A721"/>
      <c r="B721"/>
      <c r="C721"/>
    </row>
    <row r="722" spans="1:3" x14ac:dyDescent="0.25">
      <c r="A722"/>
      <c r="B722"/>
      <c r="C722"/>
    </row>
    <row r="723" spans="1:3" x14ac:dyDescent="0.25">
      <c r="A723"/>
      <c r="B723"/>
      <c r="C723"/>
    </row>
    <row r="724" spans="1:3" x14ac:dyDescent="0.25">
      <c r="A724"/>
      <c r="B724"/>
      <c r="C724"/>
    </row>
    <row r="725" spans="1:3" x14ac:dyDescent="0.25">
      <c r="A725"/>
      <c r="B725"/>
      <c r="C725"/>
    </row>
    <row r="726" spans="1:3" x14ac:dyDescent="0.25">
      <c r="A726"/>
      <c r="B726"/>
      <c r="C726"/>
    </row>
    <row r="727" spans="1:3" x14ac:dyDescent="0.25">
      <c r="A727"/>
      <c r="B727"/>
      <c r="C727"/>
    </row>
    <row r="728" spans="1:3" x14ac:dyDescent="0.25">
      <c r="A728"/>
      <c r="B728"/>
      <c r="C728"/>
    </row>
    <row r="729" spans="1:3" x14ac:dyDescent="0.25">
      <c r="A729"/>
      <c r="B729"/>
      <c r="C729"/>
    </row>
    <row r="730" spans="1:3" x14ac:dyDescent="0.25">
      <c r="A730"/>
      <c r="B730"/>
      <c r="C730"/>
    </row>
    <row r="731" spans="1:3" x14ac:dyDescent="0.25">
      <c r="A731"/>
      <c r="B731"/>
      <c r="C731"/>
    </row>
    <row r="732" spans="1:3" x14ac:dyDescent="0.25">
      <c r="A732"/>
      <c r="B732"/>
      <c r="C732"/>
    </row>
    <row r="733" spans="1:3" x14ac:dyDescent="0.25">
      <c r="A733"/>
      <c r="B733"/>
      <c r="C733"/>
    </row>
    <row r="734" spans="1:3" x14ac:dyDescent="0.25">
      <c r="A734"/>
      <c r="B734"/>
      <c r="C734"/>
    </row>
    <row r="735" spans="1:3" x14ac:dyDescent="0.25">
      <c r="A735"/>
      <c r="B735"/>
      <c r="C735"/>
    </row>
    <row r="736" spans="1:3" x14ac:dyDescent="0.25">
      <c r="A736"/>
      <c r="B736"/>
      <c r="C736"/>
    </row>
    <row r="737" spans="1:3" x14ac:dyDescent="0.25">
      <c r="A737"/>
      <c r="B737"/>
      <c r="C737"/>
    </row>
    <row r="738" spans="1:3" x14ac:dyDescent="0.25">
      <c r="A738"/>
      <c r="B738"/>
      <c r="C738"/>
    </row>
    <row r="739" spans="1:3" x14ac:dyDescent="0.25">
      <c r="A739"/>
      <c r="B739"/>
      <c r="C739"/>
    </row>
    <row r="740" spans="1:3" x14ac:dyDescent="0.25">
      <c r="A740"/>
      <c r="B740"/>
      <c r="C740"/>
    </row>
    <row r="741" spans="1:3" x14ac:dyDescent="0.25">
      <c r="A741"/>
      <c r="B741"/>
      <c r="C741"/>
    </row>
    <row r="742" spans="1:3" x14ac:dyDescent="0.25">
      <c r="A742"/>
      <c r="B742"/>
      <c r="C742"/>
    </row>
    <row r="743" spans="1:3" x14ac:dyDescent="0.25">
      <c r="A743"/>
      <c r="B743"/>
      <c r="C743"/>
    </row>
    <row r="744" spans="1:3" x14ac:dyDescent="0.25">
      <c r="A744"/>
      <c r="B744"/>
      <c r="C744"/>
    </row>
    <row r="745" spans="1:3" x14ac:dyDescent="0.25">
      <c r="A745"/>
      <c r="B745"/>
      <c r="C745"/>
    </row>
    <row r="746" spans="1:3" x14ac:dyDescent="0.25">
      <c r="A746"/>
      <c r="B746"/>
      <c r="C746"/>
    </row>
    <row r="747" spans="1:3" x14ac:dyDescent="0.25">
      <c r="A747"/>
      <c r="B747"/>
      <c r="C747"/>
    </row>
    <row r="748" spans="1:3" x14ac:dyDescent="0.25">
      <c r="A748"/>
      <c r="B748"/>
      <c r="C748"/>
    </row>
    <row r="749" spans="1:3" x14ac:dyDescent="0.25">
      <c r="A749"/>
      <c r="B749"/>
      <c r="C749"/>
    </row>
    <row r="750" spans="1:3" x14ac:dyDescent="0.25">
      <c r="A750"/>
      <c r="B750"/>
      <c r="C750"/>
    </row>
    <row r="751" spans="1:3" x14ac:dyDescent="0.25">
      <c r="A751"/>
      <c r="B751"/>
      <c r="C751"/>
    </row>
    <row r="752" spans="1:3" x14ac:dyDescent="0.25">
      <c r="A752"/>
      <c r="B752"/>
      <c r="C752"/>
    </row>
    <row r="753" spans="1:3" x14ac:dyDescent="0.25">
      <c r="A753"/>
      <c r="B753"/>
      <c r="C753"/>
    </row>
    <row r="754" spans="1:3" x14ac:dyDescent="0.25">
      <c r="A754"/>
      <c r="B754"/>
      <c r="C754"/>
    </row>
    <row r="755" spans="1:3" x14ac:dyDescent="0.25">
      <c r="A755"/>
      <c r="B755"/>
      <c r="C755"/>
    </row>
    <row r="756" spans="1:3" x14ac:dyDescent="0.25">
      <c r="A756"/>
      <c r="B756"/>
      <c r="C756"/>
    </row>
    <row r="757" spans="1:3" x14ac:dyDescent="0.25">
      <c r="A757"/>
      <c r="B757"/>
      <c r="C757"/>
    </row>
    <row r="758" spans="1:3" x14ac:dyDescent="0.25">
      <c r="A758"/>
      <c r="B758"/>
      <c r="C758"/>
    </row>
    <row r="759" spans="1:3" x14ac:dyDescent="0.25">
      <c r="A759"/>
      <c r="B759"/>
      <c r="C759"/>
    </row>
    <row r="760" spans="1:3" x14ac:dyDescent="0.25">
      <c r="A760"/>
      <c r="B760"/>
      <c r="C760"/>
    </row>
    <row r="761" spans="1:3" x14ac:dyDescent="0.25">
      <c r="A761"/>
      <c r="B761"/>
      <c r="C761"/>
    </row>
    <row r="762" spans="1:3" x14ac:dyDescent="0.25">
      <c r="A762"/>
      <c r="B762"/>
      <c r="C762"/>
    </row>
    <row r="763" spans="1:3" x14ac:dyDescent="0.25">
      <c r="A763"/>
      <c r="B763"/>
      <c r="C763"/>
    </row>
    <row r="764" spans="1:3" x14ac:dyDescent="0.25">
      <c r="A764"/>
      <c r="B764"/>
      <c r="C764"/>
    </row>
    <row r="765" spans="1:3" x14ac:dyDescent="0.25">
      <c r="A765"/>
      <c r="B765"/>
      <c r="C765"/>
    </row>
    <row r="766" spans="1:3" x14ac:dyDescent="0.25">
      <c r="A766"/>
      <c r="B766"/>
      <c r="C766"/>
    </row>
    <row r="767" spans="1:3" x14ac:dyDescent="0.25">
      <c r="A767"/>
      <c r="B767"/>
      <c r="C767"/>
    </row>
    <row r="768" spans="1:3" x14ac:dyDescent="0.25">
      <c r="A768"/>
      <c r="B768"/>
      <c r="C768"/>
    </row>
    <row r="769" spans="1:3" x14ac:dyDescent="0.25">
      <c r="A769"/>
      <c r="B769"/>
      <c r="C769"/>
    </row>
    <row r="770" spans="1:3" x14ac:dyDescent="0.25">
      <c r="A770"/>
      <c r="B770"/>
      <c r="C770"/>
    </row>
    <row r="771" spans="1:3" x14ac:dyDescent="0.25">
      <c r="A771"/>
      <c r="B771"/>
      <c r="C771"/>
    </row>
    <row r="772" spans="1:3" x14ac:dyDescent="0.25">
      <c r="A772"/>
      <c r="B772"/>
      <c r="C772"/>
    </row>
    <row r="773" spans="1:3" x14ac:dyDescent="0.25">
      <c r="A773"/>
      <c r="B773"/>
      <c r="C773"/>
    </row>
    <row r="774" spans="1:3" x14ac:dyDescent="0.25">
      <c r="A774"/>
      <c r="B774"/>
      <c r="C774"/>
    </row>
    <row r="775" spans="1:3" x14ac:dyDescent="0.25">
      <c r="A775"/>
      <c r="B775"/>
      <c r="C775"/>
    </row>
    <row r="776" spans="1:3" x14ac:dyDescent="0.25">
      <c r="A776"/>
      <c r="B776"/>
      <c r="C776"/>
    </row>
    <row r="777" spans="1:3" x14ac:dyDescent="0.25">
      <c r="A777"/>
      <c r="B777"/>
      <c r="C777"/>
    </row>
    <row r="778" spans="1:3" x14ac:dyDescent="0.25">
      <c r="A778"/>
      <c r="B778"/>
      <c r="C778"/>
    </row>
    <row r="779" spans="1:3" x14ac:dyDescent="0.25">
      <c r="A779"/>
      <c r="B779"/>
      <c r="C779"/>
    </row>
    <row r="780" spans="1:3" x14ac:dyDescent="0.25">
      <c r="A780"/>
      <c r="B780"/>
      <c r="C780"/>
    </row>
    <row r="781" spans="1:3" x14ac:dyDescent="0.25">
      <c r="A781"/>
      <c r="B781"/>
      <c r="C781"/>
    </row>
    <row r="782" spans="1:3" x14ac:dyDescent="0.25">
      <c r="A782"/>
      <c r="B782"/>
      <c r="C782"/>
    </row>
    <row r="783" spans="1:3" x14ac:dyDescent="0.25">
      <c r="A783"/>
      <c r="B783"/>
      <c r="C783"/>
    </row>
    <row r="784" spans="1:3" x14ac:dyDescent="0.25">
      <c r="A784"/>
      <c r="B784"/>
      <c r="C784"/>
    </row>
    <row r="785" spans="1:3" x14ac:dyDescent="0.25">
      <c r="A785"/>
      <c r="B785"/>
      <c r="C785"/>
    </row>
    <row r="786" spans="1:3" x14ac:dyDescent="0.25">
      <c r="A786"/>
      <c r="B786"/>
      <c r="C786"/>
    </row>
    <row r="787" spans="1:3" x14ac:dyDescent="0.25">
      <c r="A787"/>
      <c r="B787"/>
      <c r="C787"/>
    </row>
    <row r="788" spans="1:3" x14ac:dyDescent="0.25">
      <c r="A788"/>
      <c r="B788"/>
      <c r="C788"/>
    </row>
    <row r="789" spans="1:3" x14ac:dyDescent="0.25">
      <c r="A789"/>
      <c r="B789"/>
      <c r="C789"/>
    </row>
    <row r="790" spans="1:3" x14ac:dyDescent="0.25">
      <c r="A790"/>
      <c r="B790"/>
      <c r="C790"/>
    </row>
    <row r="791" spans="1:3" x14ac:dyDescent="0.25">
      <c r="A791"/>
      <c r="B791"/>
      <c r="C791"/>
    </row>
    <row r="792" spans="1:3" x14ac:dyDescent="0.25">
      <c r="A792"/>
      <c r="B792"/>
      <c r="C792"/>
    </row>
    <row r="793" spans="1:3" x14ac:dyDescent="0.25">
      <c r="A793"/>
      <c r="B793"/>
      <c r="C793"/>
    </row>
    <row r="794" spans="1:3" x14ac:dyDescent="0.25">
      <c r="A794"/>
      <c r="B794"/>
      <c r="C794"/>
    </row>
    <row r="795" spans="1:3" x14ac:dyDescent="0.25">
      <c r="A795"/>
      <c r="B795"/>
      <c r="C795"/>
    </row>
    <row r="796" spans="1:3" x14ac:dyDescent="0.25">
      <c r="A796"/>
      <c r="B796"/>
      <c r="C796"/>
    </row>
    <row r="797" spans="1:3" x14ac:dyDescent="0.25">
      <c r="A797"/>
      <c r="B797"/>
      <c r="C797"/>
    </row>
    <row r="798" spans="1:3" x14ac:dyDescent="0.25">
      <c r="A798"/>
      <c r="B798"/>
      <c r="C798"/>
    </row>
    <row r="799" spans="1:3" x14ac:dyDescent="0.25">
      <c r="A799"/>
      <c r="B799"/>
      <c r="C799"/>
    </row>
    <row r="800" spans="1:3" x14ac:dyDescent="0.25">
      <c r="A800"/>
      <c r="B800"/>
      <c r="C800"/>
    </row>
    <row r="801" spans="1:3" x14ac:dyDescent="0.25">
      <c r="A801"/>
      <c r="B801"/>
      <c r="C801"/>
    </row>
    <row r="802" spans="1:3" x14ac:dyDescent="0.25">
      <c r="A802"/>
      <c r="B802"/>
      <c r="C802"/>
    </row>
    <row r="803" spans="1:3" x14ac:dyDescent="0.25">
      <c r="A803"/>
      <c r="B803"/>
      <c r="C803"/>
    </row>
    <row r="804" spans="1:3" x14ac:dyDescent="0.25">
      <c r="A804"/>
      <c r="B804"/>
      <c r="C804"/>
    </row>
    <row r="805" spans="1:3" x14ac:dyDescent="0.25">
      <c r="A805"/>
      <c r="B805"/>
      <c r="C805"/>
    </row>
    <row r="806" spans="1:3" x14ac:dyDescent="0.25">
      <c r="A806"/>
      <c r="B806"/>
      <c r="C806"/>
    </row>
    <row r="807" spans="1:3" x14ac:dyDescent="0.25">
      <c r="A807"/>
      <c r="B807"/>
      <c r="C807"/>
    </row>
    <row r="808" spans="1:3" x14ac:dyDescent="0.25">
      <c r="A808"/>
      <c r="B808"/>
      <c r="C808"/>
    </row>
    <row r="809" spans="1:3" x14ac:dyDescent="0.25">
      <c r="A809"/>
      <c r="B809"/>
      <c r="C809"/>
    </row>
    <row r="810" spans="1:3" x14ac:dyDescent="0.25">
      <c r="A810"/>
      <c r="B810"/>
      <c r="C810"/>
    </row>
    <row r="811" spans="1:3" x14ac:dyDescent="0.25">
      <c r="A811"/>
      <c r="B811"/>
      <c r="C811"/>
    </row>
    <row r="812" spans="1:3" x14ac:dyDescent="0.25">
      <c r="A812"/>
      <c r="B812"/>
      <c r="C812"/>
    </row>
    <row r="813" spans="1:3" x14ac:dyDescent="0.25">
      <c r="A813"/>
      <c r="B813"/>
      <c r="C813"/>
    </row>
    <row r="814" spans="1:3" x14ac:dyDescent="0.25">
      <c r="A814"/>
      <c r="B814"/>
      <c r="C814"/>
    </row>
    <row r="815" spans="1:3" x14ac:dyDescent="0.25">
      <c r="A815"/>
      <c r="B815"/>
      <c r="C815"/>
    </row>
    <row r="816" spans="1:3" x14ac:dyDescent="0.25">
      <c r="A816"/>
      <c r="B816"/>
      <c r="C816"/>
    </row>
    <row r="817" spans="1:3" x14ac:dyDescent="0.25">
      <c r="A817"/>
      <c r="B817"/>
      <c r="C817"/>
    </row>
    <row r="818" spans="1:3" x14ac:dyDescent="0.25">
      <c r="A818"/>
      <c r="B818"/>
      <c r="C818"/>
    </row>
    <row r="819" spans="1:3" x14ac:dyDescent="0.25">
      <c r="A819"/>
      <c r="B819"/>
      <c r="C819"/>
    </row>
    <row r="820" spans="1:3" x14ac:dyDescent="0.25">
      <c r="A820"/>
      <c r="B820"/>
      <c r="C820"/>
    </row>
    <row r="821" spans="1:3" x14ac:dyDescent="0.25">
      <c r="A821"/>
      <c r="B821"/>
      <c r="C821"/>
    </row>
    <row r="822" spans="1:3" x14ac:dyDescent="0.25">
      <c r="A822"/>
      <c r="B822"/>
      <c r="C822"/>
    </row>
    <row r="823" spans="1:3" x14ac:dyDescent="0.25">
      <c r="A823"/>
      <c r="B823"/>
      <c r="C823"/>
    </row>
    <row r="824" spans="1:3" x14ac:dyDescent="0.25">
      <c r="A824"/>
      <c r="B824"/>
      <c r="C824"/>
    </row>
    <row r="825" spans="1:3" x14ac:dyDescent="0.25">
      <c r="A825"/>
      <c r="B825"/>
      <c r="C825"/>
    </row>
    <row r="826" spans="1:3" x14ac:dyDescent="0.25">
      <c r="A826"/>
      <c r="B826"/>
      <c r="C826"/>
    </row>
    <row r="827" spans="1:3" x14ac:dyDescent="0.25">
      <c r="A827"/>
      <c r="B827"/>
      <c r="C827"/>
    </row>
    <row r="828" spans="1:3" x14ac:dyDescent="0.25">
      <c r="A828"/>
      <c r="B828"/>
      <c r="C828"/>
    </row>
    <row r="829" spans="1:3" x14ac:dyDescent="0.25">
      <c r="A829"/>
      <c r="B829"/>
      <c r="C829"/>
    </row>
    <row r="830" spans="1:3" x14ac:dyDescent="0.25">
      <c r="A830"/>
      <c r="B830"/>
      <c r="C830"/>
    </row>
    <row r="831" spans="1:3" x14ac:dyDescent="0.25">
      <c r="A831"/>
      <c r="B831"/>
      <c r="C831"/>
    </row>
    <row r="832" spans="1:3" x14ac:dyDescent="0.25">
      <c r="A832"/>
      <c r="B832"/>
      <c r="C832"/>
    </row>
    <row r="833" spans="1:3" x14ac:dyDescent="0.25">
      <c r="A833"/>
      <c r="B833"/>
      <c r="C833"/>
    </row>
    <row r="834" spans="1:3" x14ac:dyDescent="0.25">
      <c r="A834"/>
      <c r="B834"/>
      <c r="C834"/>
    </row>
    <row r="835" spans="1:3" x14ac:dyDescent="0.25">
      <c r="A835"/>
      <c r="B835"/>
      <c r="C835"/>
    </row>
    <row r="836" spans="1:3" x14ac:dyDescent="0.25">
      <c r="A836"/>
      <c r="B836"/>
      <c r="C836"/>
    </row>
    <row r="837" spans="1:3" x14ac:dyDescent="0.25">
      <c r="A837"/>
      <c r="B837"/>
      <c r="C837"/>
    </row>
    <row r="838" spans="1:3" x14ac:dyDescent="0.25">
      <c r="A838"/>
      <c r="B838"/>
      <c r="C838"/>
    </row>
    <row r="839" spans="1:3" x14ac:dyDescent="0.25">
      <c r="A839"/>
      <c r="B839"/>
      <c r="C839"/>
    </row>
    <row r="840" spans="1:3" x14ac:dyDescent="0.25">
      <c r="A840"/>
      <c r="B840"/>
      <c r="C840"/>
    </row>
    <row r="841" spans="1:3" x14ac:dyDescent="0.25">
      <c r="A841"/>
      <c r="B841"/>
      <c r="C841"/>
    </row>
    <row r="842" spans="1:3" x14ac:dyDescent="0.25">
      <c r="A842"/>
      <c r="B842"/>
      <c r="C842"/>
    </row>
    <row r="843" spans="1:3" x14ac:dyDescent="0.25">
      <c r="A843"/>
      <c r="B843"/>
      <c r="C843"/>
    </row>
    <row r="844" spans="1:3" x14ac:dyDescent="0.25">
      <c r="A844"/>
      <c r="B844"/>
      <c r="C844"/>
    </row>
    <row r="845" spans="1:3" x14ac:dyDescent="0.25">
      <c r="A845"/>
      <c r="B845"/>
      <c r="C845"/>
    </row>
    <row r="846" spans="1:3" x14ac:dyDescent="0.25">
      <c r="A846"/>
      <c r="B846"/>
      <c r="C846"/>
    </row>
    <row r="847" spans="1:3" x14ac:dyDescent="0.25">
      <c r="A847"/>
      <c r="B847"/>
      <c r="C847"/>
    </row>
    <row r="848" spans="1:3" x14ac:dyDescent="0.25">
      <c r="A848"/>
      <c r="B848"/>
      <c r="C848"/>
    </row>
    <row r="849" spans="1:3" x14ac:dyDescent="0.25">
      <c r="A849"/>
      <c r="B849"/>
      <c r="C849"/>
    </row>
    <row r="850" spans="1:3" x14ac:dyDescent="0.25">
      <c r="A850"/>
      <c r="B850"/>
      <c r="C850"/>
    </row>
    <row r="851" spans="1:3" x14ac:dyDescent="0.25">
      <c r="A851"/>
      <c r="B851"/>
      <c r="C851"/>
    </row>
    <row r="852" spans="1:3" x14ac:dyDescent="0.25">
      <c r="A852"/>
      <c r="B852"/>
      <c r="C852"/>
    </row>
    <row r="853" spans="1:3" x14ac:dyDescent="0.25">
      <c r="A853"/>
      <c r="B853"/>
      <c r="C853"/>
    </row>
    <row r="854" spans="1:3" x14ac:dyDescent="0.25">
      <c r="A854"/>
      <c r="B854"/>
      <c r="C854"/>
    </row>
    <row r="855" spans="1:3" x14ac:dyDescent="0.25">
      <c r="A855"/>
      <c r="B855"/>
      <c r="C855"/>
    </row>
    <row r="856" spans="1:3" x14ac:dyDescent="0.25">
      <c r="A856"/>
      <c r="B856"/>
      <c r="C856"/>
    </row>
    <row r="857" spans="1:3" x14ac:dyDescent="0.25">
      <c r="A857"/>
      <c r="B857"/>
      <c r="C857"/>
    </row>
    <row r="858" spans="1:3" x14ac:dyDescent="0.25">
      <c r="A858"/>
      <c r="B858"/>
      <c r="C858"/>
    </row>
    <row r="859" spans="1:3" x14ac:dyDescent="0.25">
      <c r="A859"/>
      <c r="B859"/>
      <c r="C859"/>
    </row>
    <row r="860" spans="1:3" x14ac:dyDescent="0.25">
      <c r="A860"/>
      <c r="B860"/>
      <c r="C860"/>
    </row>
    <row r="861" spans="1:3" x14ac:dyDescent="0.25">
      <c r="A861"/>
      <c r="B861"/>
      <c r="C861"/>
    </row>
    <row r="862" spans="1:3" x14ac:dyDescent="0.25">
      <c r="A862"/>
      <c r="B862"/>
      <c r="C862"/>
    </row>
    <row r="863" spans="1:3" x14ac:dyDescent="0.25">
      <c r="A863"/>
      <c r="B863"/>
      <c r="C863"/>
    </row>
    <row r="864" spans="1:3" x14ac:dyDescent="0.25">
      <c r="A864"/>
      <c r="B864"/>
      <c r="C864"/>
    </row>
    <row r="865" spans="1:3" x14ac:dyDescent="0.25">
      <c r="A865"/>
      <c r="B865"/>
      <c r="C865"/>
    </row>
    <row r="866" spans="1:3" x14ac:dyDescent="0.25">
      <c r="A866"/>
      <c r="B866"/>
      <c r="C866"/>
    </row>
    <row r="867" spans="1:3" x14ac:dyDescent="0.25">
      <c r="A867"/>
      <c r="B867"/>
      <c r="C867"/>
    </row>
    <row r="868" spans="1:3" x14ac:dyDescent="0.25">
      <c r="A868"/>
      <c r="B868"/>
      <c r="C868"/>
    </row>
    <row r="869" spans="1:3" x14ac:dyDescent="0.25">
      <c r="A869"/>
      <c r="B869"/>
      <c r="C869"/>
    </row>
    <row r="870" spans="1:3" x14ac:dyDescent="0.25">
      <c r="A870"/>
      <c r="B870"/>
      <c r="C870"/>
    </row>
    <row r="871" spans="1:3" x14ac:dyDescent="0.25">
      <c r="A871"/>
      <c r="B871"/>
      <c r="C871"/>
    </row>
    <row r="872" spans="1:3" x14ac:dyDescent="0.25">
      <c r="A872"/>
      <c r="B872"/>
      <c r="C872"/>
    </row>
    <row r="873" spans="1:3" x14ac:dyDescent="0.25">
      <c r="A873"/>
      <c r="B873"/>
      <c r="C873"/>
    </row>
    <row r="874" spans="1:3" x14ac:dyDescent="0.25">
      <c r="A874"/>
      <c r="B874"/>
      <c r="C874"/>
    </row>
    <row r="875" spans="1:3" x14ac:dyDescent="0.25">
      <c r="A875"/>
      <c r="B875"/>
      <c r="C875"/>
    </row>
    <row r="876" spans="1:3" x14ac:dyDescent="0.25">
      <c r="A876"/>
      <c r="B876"/>
      <c r="C876"/>
    </row>
    <row r="877" spans="1:3" x14ac:dyDescent="0.25">
      <c r="A877"/>
      <c r="B877"/>
      <c r="C877"/>
    </row>
    <row r="878" spans="1:3" x14ac:dyDescent="0.25">
      <c r="A878"/>
      <c r="B878"/>
      <c r="C878"/>
    </row>
    <row r="879" spans="1:3" x14ac:dyDescent="0.25">
      <c r="A879"/>
      <c r="B879"/>
      <c r="C879"/>
    </row>
    <row r="880" spans="1:3" x14ac:dyDescent="0.25">
      <c r="A880"/>
      <c r="B880"/>
      <c r="C880"/>
    </row>
    <row r="881" spans="1:3" x14ac:dyDescent="0.25">
      <c r="A881"/>
      <c r="B881"/>
      <c r="C881"/>
    </row>
    <row r="882" spans="1:3" x14ac:dyDescent="0.25">
      <c r="A882"/>
      <c r="B882"/>
      <c r="C882"/>
    </row>
    <row r="883" spans="1:3" x14ac:dyDescent="0.25">
      <c r="A883"/>
      <c r="B883"/>
      <c r="C883"/>
    </row>
    <row r="884" spans="1:3" x14ac:dyDescent="0.25">
      <c r="A884"/>
      <c r="B884"/>
      <c r="C884"/>
    </row>
    <row r="885" spans="1:3" x14ac:dyDescent="0.25">
      <c r="A885"/>
      <c r="B885"/>
      <c r="C885"/>
    </row>
    <row r="886" spans="1:3" x14ac:dyDescent="0.25">
      <c r="A886"/>
      <c r="B886"/>
      <c r="C886"/>
    </row>
    <row r="887" spans="1:3" x14ac:dyDescent="0.25">
      <c r="A887"/>
      <c r="B887"/>
      <c r="C887"/>
    </row>
    <row r="888" spans="1:3" x14ac:dyDescent="0.25">
      <c r="A888"/>
      <c r="B888"/>
      <c r="C888"/>
    </row>
    <row r="889" spans="1:3" x14ac:dyDescent="0.25">
      <c r="A889"/>
      <c r="B889"/>
      <c r="C889"/>
    </row>
    <row r="890" spans="1:3" x14ac:dyDescent="0.25">
      <c r="A890"/>
      <c r="B890"/>
      <c r="C890"/>
    </row>
    <row r="891" spans="1:3" x14ac:dyDescent="0.25">
      <c r="A891"/>
      <c r="B891"/>
      <c r="C891"/>
    </row>
    <row r="892" spans="1:3" x14ac:dyDescent="0.25">
      <c r="A892"/>
      <c r="B892"/>
      <c r="C892"/>
    </row>
    <row r="893" spans="1:3" x14ac:dyDescent="0.25">
      <c r="A893"/>
      <c r="B893"/>
      <c r="C893"/>
    </row>
    <row r="894" spans="1:3" x14ac:dyDescent="0.25">
      <c r="A894"/>
      <c r="B894"/>
      <c r="C894"/>
    </row>
    <row r="895" spans="1:3" x14ac:dyDescent="0.25">
      <c r="A895"/>
      <c r="B895"/>
      <c r="C895"/>
    </row>
    <row r="896" spans="1:3" x14ac:dyDescent="0.25">
      <c r="A896"/>
      <c r="B896"/>
      <c r="C896"/>
    </row>
    <row r="897" spans="1:3" x14ac:dyDescent="0.25">
      <c r="A897"/>
      <c r="B897"/>
      <c r="C897"/>
    </row>
    <row r="898" spans="1:3" x14ac:dyDescent="0.25">
      <c r="A898"/>
      <c r="B898"/>
      <c r="C898"/>
    </row>
    <row r="899" spans="1:3" x14ac:dyDescent="0.25">
      <c r="A899"/>
      <c r="B899"/>
      <c r="C899"/>
    </row>
    <row r="900" spans="1:3" x14ac:dyDescent="0.25">
      <c r="A900"/>
      <c r="B900"/>
      <c r="C900"/>
    </row>
    <row r="901" spans="1:3" x14ac:dyDescent="0.25">
      <c r="A901"/>
      <c r="B901"/>
      <c r="C901"/>
    </row>
    <row r="902" spans="1:3" x14ac:dyDescent="0.25">
      <c r="A902"/>
      <c r="B902"/>
      <c r="C902"/>
    </row>
    <row r="903" spans="1:3" x14ac:dyDescent="0.25">
      <c r="A903"/>
      <c r="B903"/>
      <c r="C903"/>
    </row>
    <row r="904" spans="1:3" x14ac:dyDescent="0.25">
      <c r="A904"/>
      <c r="B904"/>
      <c r="C904"/>
    </row>
    <row r="905" spans="1:3" x14ac:dyDescent="0.25">
      <c r="A905"/>
      <c r="B905"/>
      <c r="C905"/>
    </row>
    <row r="906" spans="1:3" x14ac:dyDescent="0.25">
      <c r="A906"/>
      <c r="B906"/>
      <c r="C906"/>
    </row>
    <row r="907" spans="1:3" x14ac:dyDescent="0.25">
      <c r="A907"/>
      <c r="B907"/>
      <c r="C907"/>
    </row>
    <row r="908" spans="1:3" x14ac:dyDescent="0.25">
      <c r="A908"/>
      <c r="B908"/>
      <c r="C908"/>
    </row>
    <row r="909" spans="1:3" x14ac:dyDescent="0.25">
      <c r="A909"/>
      <c r="B909"/>
      <c r="C909"/>
    </row>
    <row r="910" spans="1:3" x14ac:dyDescent="0.25">
      <c r="A910"/>
      <c r="B910"/>
      <c r="C910"/>
    </row>
    <row r="911" spans="1:3" x14ac:dyDescent="0.25">
      <c r="A911"/>
      <c r="B911"/>
      <c r="C911"/>
    </row>
    <row r="912" spans="1:3" x14ac:dyDescent="0.25">
      <c r="A912"/>
      <c r="B912"/>
      <c r="C912"/>
    </row>
    <row r="913" spans="1:3" x14ac:dyDescent="0.25">
      <c r="A913"/>
      <c r="B913"/>
      <c r="C913"/>
    </row>
    <row r="914" spans="1:3" x14ac:dyDescent="0.25">
      <c r="A914"/>
      <c r="B914"/>
      <c r="C914"/>
    </row>
    <row r="915" spans="1:3" x14ac:dyDescent="0.25">
      <c r="A915"/>
      <c r="B915"/>
      <c r="C915"/>
    </row>
    <row r="916" spans="1:3" x14ac:dyDescent="0.25">
      <c r="A916"/>
      <c r="B916"/>
      <c r="C916"/>
    </row>
    <row r="917" spans="1:3" x14ac:dyDescent="0.25">
      <c r="A917"/>
      <c r="B917"/>
      <c r="C917"/>
    </row>
    <row r="918" spans="1:3" x14ac:dyDescent="0.25">
      <c r="A918"/>
      <c r="B918"/>
      <c r="C918"/>
    </row>
    <row r="919" spans="1:3" x14ac:dyDescent="0.25">
      <c r="A919"/>
      <c r="B919"/>
      <c r="C919"/>
    </row>
    <row r="920" spans="1:3" x14ac:dyDescent="0.25">
      <c r="A920"/>
      <c r="B920"/>
      <c r="C920"/>
    </row>
    <row r="921" spans="1:3" x14ac:dyDescent="0.25">
      <c r="A921"/>
      <c r="B921"/>
      <c r="C921"/>
    </row>
    <row r="922" spans="1:3" x14ac:dyDescent="0.25">
      <c r="A922"/>
      <c r="B922"/>
      <c r="C922"/>
    </row>
    <row r="923" spans="1:3" x14ac:dyDescent="0.25">
      <c r="A923"/>
      <c r="B923"/>
      <c r="C923"/>
    </row>
    <row r="924" spans="1:3" x14ac:dyDescent="0.25">
      <c r="A924"/>
      <c r="B924"/>
      <c r="C924"/>
    </row>
    <row r="925" spans="1:3" x14ac:dyDescent="0.25">
      <c r="A925"/>
      <c r="B925"/>
      <c r="C925"/>
    </row>
    <row r="926" spans="1:3" x14ac:dyDescent="0.25">
      <c r="A926"/>
      <c r="B926"/>
      <c r="C926"/>
    </row>
    <row r="927" spans="1:3" x14ac:dyDescent="0.25">
      <c r="A927"/>
      <c r="B927"/>
      <c r="C927"/>
    </row>
    <row r="928" spans="1:3" x14ac:dyDescent="0.25">
      <c r="A928"/>
      <c r="B928"/>
      <c r="C928"/>
    </row>
    <row r="929" spans="1:3" x14ac:dyDescent="0.25">
      <c r="A929"/>
      <c r="B929"/>
      <c r="C929"/>
    </row>
    <row r="930" spans="1:3" x14ac:dyDescent="0.25">
      <c r="A930"/>
      <c r="B930"/>
      <c r="C930"/>
    </row>
    <row r="931" spans="1:3" x14ac:dyDescent="0.25">
      <c r="A931"/>
      <c r="B931"/>
      <c r="C931"/>
    </row>
    <row r="932" spans="1:3" x14ac:dyDescent="0.25">
      <c r="A932"/>
      <c r="B932"/>
      <c r="C932"/>
    </row>
    <row r="933" spans="1:3" x14ac:dyDescent="0.25">
      <c r="A933"/>
      <c r="B933"/>
      <c r="C933"/>
    </row>
    <row r="934" spans="1:3" x14ac:dyDescent="0.25">
      <c r="A934"/>
      <c r="B934"/>
      <c r="C934"/>
    </row>
    <row r="935" spans="1:3" x14ac:dyDescent="0.25">
      <c r="A935"/>
      <c r="B935"/>
      <c r="C935"/>
    </row>
    <row r="936" spans="1:3" x14ac:dyDescent="0.25">
      <c r="A936"/>
      <c r="B936"/>
      <c r="C936"/>
    </row>
    <row r="937" spans="1:3" x14ac:dyDescent="0.25">
      <c r="A937"/>
      <c r="B937"/>
      <c r="C937"/>
    </row>
    <row r="938" spans="1:3" x14ac:dyDescent="0.25">
      <c r="A938"/>
      <c r="B938"/>
      <c r="C938"/>
    </row>
    <row r="939" spans="1:3" x14ac:dyDescent="0.25">
      <c r="A939"/>
      <c r="B939"/>
      <c r="C939"/>
    </row>
    <row r="940" spans="1:3" x14ac:dyDescent="0.25">
      <c r="A940"/>
      <c r="B940"/>
      <c r="C940"/>
    </row>
    <row r="941" spans="1:3" x14ac:dyDescent="0.25">
      <c r="A941"/>
      <c r="B941"/>
      <c r="C941"/>
    </row>
    <row r="942" spans="1:3" x14ac:dyDescent="0.25">
      <c r="A942"/>
      <c r="B942"/>
      <c r="C942"/>
    </row>
    <row r="943" spans="1:3" x14ac:dyDescent="0.25">
      <c r="A943"/>
      <c r="B943"/>
      <c r="C943"/>
    </row>
    <row r="944" spans="1:3" x14ac:dyDescent="0.25">
      <c r="A944"/>
      <c r="B944"/>
      <c r="C944"/>
    </row>
    <row r="945" spans="1:3" x14ac:dyDescent="0.25">
      <c r="A945"/>
      <c r="B945"/>
      <c r="C945"/>
    </row>
    <row r="946" spans="1:3" x14ac:dyDescent="0.25">
      <c r="A946"/>
      <c r="B946"/>
      <c r="C946"/>
    </row>
    <row r="947" spans="1:3" x14ac:dyDescent="0.25">
      <c r="A947"/>
      <c r="B947"/>
      <c r="C947"/>
    </row>
    <row r="948" spans="1:3" x14ac:dyDescent="0.25">
      <c r="A948"/>
      <c r="B948"/>
      <c r="C948"/>
    </row>
    <row r="949" spans="1:3" x14ac:dyDescent="0.25">
      <c r="A949"/>
      <c r="B949"/>
      <c r="C949"/>
    </row>
    <row r="950" spans="1:3" x14ac:dyDescent="0.25">
      <c r="A950"/>
      <c r="B950"/>
      <c r="C950"/>
    </row>
    <row r="951" spans="1:3" x14ac:dyDescent="0.25">
      <c r="A951"/>
      <c r="B951"/>
      <c r="C951"/>
    </row>
    <row r="952" spans="1:3" x14ac:dyDescent="0.25">
      <c r="A952"/>
      <c r="B952"/>
      <c r="C952"/>
    </row>
    <row r="953" spans="1:3" x14ac:dyDescent="0.25">
      <c r="A953"/>
      <c r="B953"/>
      <c r="C953"/>
    </row>
    <row r="954" spans="1:3" x14ac:dyDescent="0.25">
      <c r="A954"/>
      <c r="B954"/>
      <c r="C954"/>
    </row>
    <row r="955" spans="1:3" x14ac:dyDescent="0.25">
      <c r="A955"/>
      <c r="B955"/>
      <c r="C955"/>
    </row>
    <row r="956" spans="1:3" x14ac:dyDescent="0.25">
      <c r="A956"/>
      <c r="B956"/>
      <c r="C956"/>
    </row>
    <row r="957" spans="1:3" x14ac:dyDescent="0.25">
      <c r="A957"/>
      <c r="B957"/>
      <c r="C957"/>
    </row>
    <row r="958" spans="1:3" x14ac:dyDescent="0.25">
      <c r="A958"/>
      <c r="B958"/>
      <c r="C958"/>
    </row>
    <row r="959" spans="1:3" x14ac:dyDescent="0.25">
      <c r="A959"/>
      <c r="B959"/>
      <c r="C959"/>
    </row>
    <row r="960" spans="1:3" x14ac:dyDescent="0.25">
      <c r="A960"/>
      <c r="B960"/>
      <c r="C960"/>
    </row>
    <row r="961" spans="1:3" x14ac:dyDescent="0.25">
      <c r="A961"/>
      <c r="B961"/>
      <c r="C961"/>
    </row>
    <row r="962" spans="1:3" x14ac:dyDescent="0.25">
      <c r="A962"/>
      <c r="B962"/>
      <c r="C962"/>
    </row>
    <row r="963" spans="1:3" x14ac:dyDescent="0.25">
      <c r="A963"/>
      <c r="B963"/>
      <c r="C963"/>
    </row>
    <row r="964" spans="1:3" x14ac:dyDescent="0.25">
      <c r="A964"/>
      <c r="B964"/>
      <c r="C964"/>
    </row>
    <row r="965" spans="1:3" x14ac:dyDescent="0.25">
      <c r="A965"/>
      <c r="B965"/>
      <c r="C965"/>
    </row>
    <row r="966" spans="1:3" x14ac:dyDescent="0.25">
      <c r="A966"/>
      <c r="B966"/>
      <c r="C966"/>
    </row>
    <row r="967" spans="1:3" x14ac:dyDescent="0.25">
      <c r="A967"/>
      <c r="B967"/>
      <c r="C967"/>
    </row>
    <row r="968" spans="1:3" x14ac:dyDescent="0.25">
      <c r="A968"/>
      <c r="B968"/>
      <c r="C968"/>
    </row>
    <row r="969" spans="1:3" x14ac:dyDescent="0.25">
      <c r="A969"/>
      <c r="B969"/>
      <c r="C969"/>
    </row>
    <row r="970" spans="1:3" x14ac:dyDescent="0.25">
      <c r="A970"/>
      <c r="B970"/>
      <c r="C970"/>
    </row>
    <row r="971" spans="1:3" x14ac:dyDescent="0.25">
      <c r="A971"/>
      <c r="B971"/>
      <c r="C971"/>
    </row>
    <row r="972" spans="1:3" x14ac:dyDescent="0.25">
      <c r="A972"/>
      <c r="B972"/>
      <c r="C972"/>
    </row>
    <row r="973" spans="1:3" x14ac:dyDescent="0.25">
      <c r="A973"/>
      <c r="B973"/>
      <c r="C973"/>
    </row>
    <row r="974" spans="1:3" x14ac:dyDescent="0.25">
      <c r="A974"/>
      <c r="B974"/>
      <c r="C974"/>
    </row>
    <row r="975" spans="1:3" x14ac:dyDescent="0.25">
      <c r="A975"/>
      <c r="B975"/>
      <c r="C975"/>
    </row>
    <row r="976" spans="1:3" x14ac:dyDescent="0.25">
      <c r="A976"/>
      <c r="B976"/>
      <c r="C976"/>
    </row>
    <row r="977" spans="1:3" x14ac:dyDescent="0.25">
      <c r="A977"/>
      <c r="B977"/>
      <c r="C977"/>
    </row>
    <row r="978" spans="1:3" x14ac:dyDescent="0.25">
      <c r="A978"/>
      <c r="B978"/>
      <c r="C978"/>
    </row>
    <row r="979" spans="1:3" x14ac:dyDescent="0.25">
      <c r="A979"/>
      <c r="B979"/>
      <c r="C979"/>
    </row>
    <row r="980" spans="1:3" x14ac:dyDescent="0.25">
      <c r="A980"/>
      <c r="B980"/>
      <c r="C980"/>
    </row>
    <row r="981" spans="1:3" x14ac:dyDescent="0.25">
      <c r="A981"/>
      <c r="B981"/>
      <c r="C981"/>
    </row>
    <row r="982" spans="1:3" x14ac:dyDescent="0.25">
      <c r="A982"/>
      <c r="B982"/>
      <c r="C982"/>
    </row>
    <row r="983" spans="1:3" x14ac:dyDescent="0.25">
      <c r="A983"/>
      <c r="B983"/>
      <c r="C983"/>
    </row>
    <row r="984" spans="1:3" x14ac:dyDescent="0.25">
      <c r="A984"/>
      <c r="B984"/>
      <c r="C984"/>
    </row>
    <row r="985" spans="1:3" x14ac:dyDescent="0.25">
      <c r="A985"/>
      <c r="B985"/>
      <c r="C985"/>
    </row>
    <row r="986" spans="1:3" x14ac:dyDescent="0.25">
      <c r="A986"/>
      <c r="B986"/>
      <c r="C986"/>
    </row>
    <row r="987" spans="1:3" x14ac:dyDescent="0.25">
      <c r="A987"/>
      <c r="B987"/>
      <c r="C987"/>
    </row>
    <row r="988" spans="1:3" x14ac:dyDescent="0.25">
      <c r="A988"/>
      <c r="B988"/>
      <c r="C988"/>
    </row>
    <row r="989" spans="1:3" x14ac:dyDescent="0.25">
      <c r="A989"/>
      <c r="B989"/>
      <c r="C989"/>
    </row>
    <row r="990" spans="1:3" x14ac:dyDescent="0.25">
      <c r="A990"/>
      <c r="B990"/>
      <c r="C990"/>
    </row>
    <row r="991" spans="1:3" x14ac:dyDescent="0.25">
      <c r="A991"/>
      <c r="B991"/>
      <c r="C991"/>
    </row>
    <row r="992" spans="1:3" x14ac:dyDescent="0.25">
      <c r="A992"/>
      <c r="B992"/>
      <c r="C992"/>
    </row>
    <row r="993" spans="1:3" x14ac:dyDescent="0.25">
      <c r="A993"/>
      <c r="B993"/>
      <c r="C993"/>
    </row>
    <row r="994" spans="1:3" x14ac:dyDescent="0.25">
      <c r="A994"/>
      <c r="B994"/>
      <c r="C994"/>
    </row>
    <row r="995" spans="1:3" x14ac:dyDescent="0.25">
      <c r="A995"/>
      <c r="B995"/>
      <c r="C995"/>
    </row>
    <row r="996" spans="1:3" x14ac:dyDescent="0.25">
      <c r="A996"/>
      <c r="B996"/>
      <c r="C996"/>
    </row>
    <row r="997" spans="1:3" x14ac:dyDescent="0.25">
      <c r="A997"/>
      <c r="B997"/>
      <c r="C997"/>
    </row>
    <row r="998" spans="1:3" x14ac:dyDescent="0.25">
      <c r="A998"/>
      <c r="B998"/>
      <c r="C998"/>
    </row>
    <row r="999" spans="1:3" x14ac:dyDescent="0.25">
      <c r="A999"/>
      <c r="B999"/>
      <c r="C999"/>
    </row>
    <row r="1000" spans="1:3" x14ac:dyDescent="0.25">
      <c r="A1000"/>
      <c r="B1000"/>
      <c r="C1000"/>
    </row>
    <row r="1001" spans="1:3" x14ac:dyDescent="0.25">
      <c r="A1001"/>
      <c r="B1001"/>
      <c r="C1001"/>
    </row>
    <row r="1002" spans="1:3" x14ac:dyDescent="0.25">
      <c r="A1002"/>
      <c r="B1002"/>
      <c r="C1002"/>
    </row>
    <row r="1003" spans="1:3" x14ac:dyDescent="0.25">
      <c r="A1003"/>
      <c r="B1003"/>
      <c r="C1003"/>
    </row>
    <row r="1004" spans="1:3" x14ac:dyDescent="0.25">
      <c r="A1004"/>
      <c r="B1004"/>
      <c r="C1004"/>
    </row>
    <row r="1005" spans="1:3" x14ac:dyDescent="0.25">
      <c r="A1005"/>
      <c r="B1005"/>
      <c r="C1005"/>
    </row>
    <row r="1006" spans="1:3" x14ac:dyDescent="0.25">
      <c r="A1006"/>
      <c r="B1006"/>
      <c r="C1006"/>
    </row>
    <row r="1007" spans="1:3" x14ac:dyDescent="0.25">
      <c r="A1007"/>
      <c r="B1007"/>
      <c r="C1007"/>
    </row>
    <row r="1008" spans="1:3" x14ac:dyDescent="0.25">
      <c r="A1008"/>
      <c r="B1008"/>
      <c r="C1008"/>
    </row>
    <row r="1009" spans="1:3" x14ac:dyDescent="0.25">
      <c r="A1009"/>
      <c r="B1009"/>
      <c r="C1009"/>
    </row>
    <row r="1010" spans="1:3" x14ac:dyDescent="0.25">
      <c r="A1010"/>
      <c r="B1010"/>
      <c r="C1010"/>
    </row>
    <row r="1011" spans="1:3" x14ac:dyDescent="0.25">
      <c r="A1011"/>
      <c r="B1011"/>
      <c r="C1011"/>
    </row>
    <row r="1012" spans="1:3" x14ac:dyDescent="0.25">
      <c r="A1012"/>
      <c r="B1012"/>
      <c r="C1012"/>
    </row>
    <row r="1013" spans="1:3" x14ac:dyDescent="0.25">
      <c r="A1013"/>
      <c r="B1013"/>
      <c r="C1013"/>
    </row>
    <row r="1014" spans="1:3" x14ac:dyDescent="0.25">
      <c r="A1014"/>
      <c r="B1014"/>
      <c r="C1014"/>
    </row>
    <row r="1015" spans="1:3" x14ac:dyDescent="0.25">
      <c r="A1015"/>
      <c r="B1015"/>
      <c r="C1015"/>
    </row>
    <row r="1016" spans="1:3" x14ac:dyDescent="0.25">
      <c r="A1016"/>
      <c r="B1016"/>
      <c r="C1016"/>
    </row>
    <row r="1017" spans="1:3" x14ac:dyDescent="0.25">
      <c r="A1017"/>
      <c r="B1017"/>
      <c r="C1017"/>
    </row>
    <row r="1018" spans="1:3" x14ac:dyDescent="0.25">
      <c r="A1018"/>
      <c r="B1018"/>
      <c r="C1018"/>
    </row>
    <row r="1019" spans="1:3" x14ac:dyDescent="0.25">
      <c r="A1019"/>
      <c r="B1019"/>
      <c r="C1019"/>
    </row>
    <row r="1020" spans="1:3" x14ac:dyDescent="0.25">
      <c r="A1020"/>
      <c r="B1020"/>
      <c r="C1020"/>
    </row>
    <row r="1021" spans="1:3" x14ac:dyDescent="0.25">
      <c r="A1021"/>
      <c r="B1021"/>
      <c r="C1021"/>
    </row>
    <row r="1022" spans="1:3" x14ac:dyDescent="0.25">
      <c r="A1022"/>
      <c r="B1022"/>
      <c r="C1022"/>
    </row>
    <row r="1023" spans="1:3" x14ac:dyDescent="0.25">
      <c r="A1023"/>
      <c r="B1023"/>
      <c r="C1023"/>
    </row>
    <row r="1024" spans="1:3" x14ac:dyDescent="0.25">
      <c r="A1024"/>
      <c r="B1024"/>
      <c r="C1024"/>
    </row>
    <row r="1025" spans="1:3" x14ac:dyDescent="0.25">
      <c r="A1025"/>
      <c r="B1025"/>
      <c r="C1025"/>
    </row>
    <row r="1026" spans="1:3" x14ac:dyDescent="0.25">
      <c r="A1026"/>
      <c r="B1026"/>
      <c r="C1026"/>
    </row>
    <row r="1027" spans="1:3" x14ac:dyDescent="0.25">
      <c r="A1027"/>
      <c r="B1027"/>
      <c r="C1027"/>
    </row>
    <row r="1028" spans="1:3" x14ac:dyDescent="0.25">
      <c r="A1028"/>
      <c r="B1028"/>
      <c r="C1028"/>
    </row>
    <row r="1029" spans="1:3" x14ac:dyDescent="0.25">
      <c r="A1029"/>
      <c r="B1029"/>
      <c r="C1029"/>
    </row>
    <row r="1030" spans="1:3" x14ac:dyDescent="0.25">
      <c r="A1030"/>
      <c r="B1030"/>
      <c r="C1030"/>
    </row>
    <row r="1031" spans="1:3" x14ac:dyDescent="0.25">
      <c r="A1031"/>
      <c r="B1031"/>
      <c r="C1031"/>
    </row>
    <row r="1032" spans="1:3" x14ac:dyDescent="0.25">
      <c r="A1032"/>
      <c r="B1032"/>
      <c r="C1032"/>
    </row>
    <row r="1033" spans="1:3" x14ac:dyDescent="0.25">
      <c r="A1033"/>
      <c r="B1033"/>
      <c r="C1033"/>
    </row>
    <row r="1034" spans="1:3" x14ac:dyDescent="0.25">
      <c r="A1034"/>
      <c r="B1034"/>
      <c r="C1034"/>
    </row>
    <row r="1035" spans="1:3" x14ac:dyDescent="0.25">
      <c r="A1035"/>
      <c r="B1035"/>
      <c r="C1035"/>
    </row>
    <row r="1036" spans="1:3" x14ac:dyDescent="0.25">
      <c r="A1036"/>
      <c r="B1036"/>
      <c r="C1036"/>
    </row>
    <row r="1037" spans="1:3" x14ac:dyDescent="0.25">
      <c r="A1037"/>
      <c r="B1037"/>
      <c r="C1037"/>
    </row>
    <row r="1038" spans="1:3" x14ac:dyDescent="0.25">
      <c r="A1038"/>
      <c r="B1038"/>
      <c r="C1038"/>
    </row>
    <row r="1039" spans="1:3" x14ac:dyDescent="0.25">
      <c r="A1039"/>
      <c r="B1039"/>
      <c r="C1039"/>
    </row>
    <row r="1040" spans="1:3" x14ac:dyDescent="0.25">
      <c r="A1040"/>
      <c r="B1040"/>
      <c r="C1040"/>
    </row>
    <row r="1041" spans="1:3" x14ac:dyDescent="0.25">
      <c r="A1041"/>
      <c r="B1041"/>
      <c r="C1041"/>
    </row>
    <row r="1042" spans="1:3" x14ac:dyDescent="0.25">
      <c r="A1042"/>
      <c r="B1042"/>
      <c r="C1042"/>
    </row>
    <row r="1043" spans="1:3" x14ac:dyDescent="0.25">
      <c r="A1043"/>
      <c r="B1043"/>
      <c r="C1043"/>
    </row>
    <row r="1044" spans="1:3" x14ac:dyDescent="0.25">
      <c r="A1044"/>
      <c r="B1044"/>
      <c r="C1044"/>
    </row>
    <row r="1045" spans="1:3" x14ac:dyDescent="0.25">
      <c r="A1045"/>
      <c r="B1045"/>
      <c r="C1045"/>
    </row>
    <row r="1046" spans="1:3" x14ac:dyDescent="0.25">
      <c r="A1046"/>
      <c r="B1046"/>
      <c r="C1046"/>
    </row>
    <row r="1047" spans="1:3" x14ac:dyDescent="0.25">
      <c r="A1047"/>
      <c r="B1047"/>
      <c r="C1047"/>
    </row>
    <row r="1048" spans="1:3" x14ac:dyDescent="0.25">
      <c r="A1048"/>
      <c r="B1048"/>
      <c r="C1048"/>
    </row>
    <row r="1049" spans="1:3" x14ac:dyDescent="0.25">
      <c r="A1049"/>
      <c r="B1049"/>
      <c r="C1049"/>
    </row>
    <row r="1050" spans="1:3" x14ac:dyDescent="0.25">
      <c r="A1050"/>
      <c r="B1050"/>
      <c r="C1050"/>
    </row>
    <row r="1051" spans="1:3" x14ac:dyDescent="0.25">
      <c r="A1051"/>
      <c r="B1051"/>
      <c r="C1051"/>
    </row>
    <row r="1052" spans="1:3" x14ac:dyDescent="0.25">
      <c r="A1052"/>
      <c r="B1052"/>
      <c r="C1052"/>
    </row>
    <row r="1053" spans="1:3" x14ac:dyDescent="0.25">
      <c r="A1053"/>
      <c r="B1053"/>
      <c r="C1053"/>
    </row>
    <row r="1054" spans="1:3" x14ac:dyDescent="0.25">
      <c r="A1054"/>
      <c r="B1054"/>
      <c r="C1054"/>
    </row>
    <row r="1055" spans="1:3" x14ac:dyDescent="0.25">
      <c r="A1055"/>
      <c r="B1055"/>
      <c r="C1055"/>
    </row>
    <row r="1056" spans="1:3" x14ac:dyDescent="0.25">
      <c r="A1056"/>
      <c r="B1056"/>
      <c r="C1056"/>
    </row>
    <row r="1057" spans="1:3" x14ac:dyDescent="0.25">
      <c r="A1057"/>
      <c r="B1057"/>
      <c r="C1057"/>
    </row>
    <row r="1058" spans="1:3" x14ac:dyDescent="0.25">
      <c r="A1058"/>
      <c r="B1058"/>
      <c r="C1058"/>
    </row>
    <row r="1059" spans="1:3" x14ac:dyDescent="0.25">
      <c r="A1059"/>
      <c r="B1059"/>
      <c r="C1059"/>
    </row>
    <row r="1060" spans="1:3" x14ac:dyDescent="0.25">
      <c r="A1060"/>
      <c r="B1060"/>
      <c r="C1060"/>
    </row>
    <row r="1061" spans="1:3" x14ac:dyDescent="0.25">
      <c r="A1061"/>
      <c r="B1061"/>
      <c r="C1061"/>
    </row>
    <row r="1062" spans="1:3" x14ac:dyDescent="0.25">
      <c r="A1062"/>
      <c r="B1062"/>
      <c r="C1062"/>
    </row>
    <row r="1063" spans="1:3" x14ac:dyDescent="0.25">
      <c r="A1063"/>
      <c r="B1063"/>
      <c r="C1063"/>
    </row>
    <row r="1064" spans="1:3" x14ac:dyDescent="0.25">
      <c r="A1064"/>
      <c r="B1064"/>
      <c r="C1064"/>
    </row>
    <row r="1065" spans="1:3" x14ac:dyDescent="0.25">
      <c r="A1065"/>
      <c r="B1065"/>
      <c r="C1065"/>
    </row>
    <row r="1066" spans="1:3" x14ac:dyDescent="0.25">
      <c r="A1066"/>
      <c r="B1066"/>
      <c r="C1066"/>
    </row>
    <row r="1067" spans="1:3" x14ac:dyDescent="0.25">
      <c r="A1067"/>
      <c r="B1067"/>
      <c r="C1067"/>
    </row>
    <row r="1068" spans="1:3" x14ac:dyDescent="0.25">
      <c r="A1068"/>
      <c r="B1068"/>
      <c r="C1068"/>
    </row>
    <row r="1069" spans="1:3" x14ac:dyDescent="0.25">
      <c r="A1069"/>
      <c r="B1069"/>
      <c r="C1069"/>
    </row>
    <row r="1070" spans="1:3" x14ac:dyDescent="0.25">
      <c r="A1070"/>
      <c r="B1070"/>
      <c r="C1070"/>
    </row>
    <row r="1071" spans="1:3" x14ac:dyDescent="0.25">
      <c r="A1071"/>
      <c r="B1071"/>
      <c r="C1071"/>
    </row>
    <row r="1072" spans="1:3" x14ac:dyDescent="0.25">
      <c r="A1072"/>
      <c r="B1072"/>
      <c r="C1072"/>
    </row>
    <row r="1073" spans="1:3" x14ac:dyDescent="0.25">
      <c r="A1073"/>
      <c r="B1073"/>
      <c r="C1073"/>
    </row>
    <row r="1074" spans="1:3" x14ac:dyDescent="0.25">
      <c r="A1074"/>
      <c r="B1074"/>
      <c r="C1074"/>
    </row>
    <row r="1075" spans="1:3" x14ac:dyDescent="0.25">
      <c r="A1075"/>
      <c r="B1075"/>
      <c r="C1075"/>
    </row>
    <row r="1076" spans="1:3" x14ac:dyDescent="0.25">
      <c r="A1076"/>
      <c r="B1076"/>
      <c r="C1076"/>
    </row>
    <row r="1077" spans="1:3" x14ac:dyDescent="0.25">
      <c r="A1077"/>
      <c r="B1077"/>
      <c r="C1077"/>
    </row>
    <row r="1078" spans="1:3" x14ac:dyDescent="0.25">
      <c r="A1078"/>
      <c r="B1078"/>
      <c r="C1078"/>
    </row>
    <row r="1079" spans="1:3" x14ac:dyDescent="0.25">
      <c r="A1079"/>
      <c r="B1079"/>
      <c r="C1079"/>
    </row>
    <row r="1080" spans="1:3" x14ac:dyDescent="0.25">
      <c r="A1080"/>
      <c r="B1080"/>
      <c r="C1080"/>
    </row>
    <row r="1081" spans="1:3" x14ac:dyDescent="0.25">
      <c r="A1081"/>
      <c r="B1081"/>
      <c r="C1081"/>
    </row>
    <row r="1082" spans="1:3" x14ac:dyDescent="0.25">
      <c r="A1082"/>
      <c r="B1082"/>
      <c r="C1082"/>
    </row>
    <row r="1083" spans="1:3" x14ac:dyDescent="0.25">
      <c r="A1083"/>
      <c r="B1083"/>
      <c r="C1083"/>
    </row>
    <row r="1084" spans="1:3" x14ac:dyDescent="0.25">
      <c r="A1084"/>
      <c r="B1084"/>
      <c r="C1084"/>
    </row>
    <row r="1085" spans="1:3" x14ac:dyDescent="0.25">
      <c r="A1085"/>
      <c r="B1085"/>
      <c r="C1085"/>
    </row>
    <row r="1086" spans="1:3" x14ac:dyDescent="0.25">
      <c r="A1086"/>
      <c r="B1086"/>
      <c r="C1086"/>
    </row>
    <row r="1087" spans="1:3" x14ac:dyDescent="0.25">
      <c r="A1087"/>
      <c r="B1087"/>
      <c r="C1087"/>
    </row>
    <row r="1088" spans="1:3" x14ac:dyDescent="0.25">
      <c r="A1088"/>
      <c r="B1088"/>
      <c r="C1088"/>
    </row>
    <row r="1089" spans="1:3" x14ac:dyDescent="0.25">
      <c r="A1089"/>
      <c r="B1089"/>
      <c r="C1089"/>
    </row>
    <row r="1090" spans="1:3" x14ac:dyDescent="0.25">
      <c r="A1090"/>
      <c r="B1090"/>
      <c r="C1090"/>
    </row>
    <row r="1091" spans="1:3" x14ac:dyDescent="0.25">
      <c r="A1091"/>
      <c r="B1091"/>
      <c r="C1091"/>
    </row>
    <row r="1092" spans="1:3" x14ac:dyDescent="0.25">
      <c r="A1092"/>
      <c r="B1092"/>
      <c r="C1092"/>
    </row>
    <row r="1093" spans="1:3" x14ac:dyDescent="0.25">
      <c r="A1093"/>
      <c r="B1093"/>
      <c r="C1093"/>
    </row>
    <row r="1094" spans="1:3" x14ac:dyDescent="0.25">
      <c r="A1094"/>
      <c r="B1094"/>
      <c r="C1094"/>
    </row>
    <row r="1095" spans="1:3" x14ac:dyDescent="0.25">
      <c r="A1095"/>
      <c r="B1095"/>
      <c r="C1095"/>
    </row>
    <row r="1096" spans="1:3" x14ac:dyDescent="0.25">
      <c r="A1096"/>
      <c r="B1096"/>
      <c r="C1096"/>
    </row>
    <row r="1097" spans="1:3" x14ac:dyDescent="0.25">
      <c r="A1097"/>
      <c r="B1097"/>
      <c r="C1097"/>
    </row>
    <row r="1098" spans="1:3" x14ac:dyDescent="0.25">
      <c r="A1098"/>
      <c r="B1098"/>
      <c r="C1098"/>
    </row>
    <row r="1099" spans="1:3" x14ac:dyDescent="0.25">
      <c r="A1099"/>
      <c r="B1099"/>
      <c r="C1099"/>
    </row>
    <row r="1100" spans="1:3" x14ac:dyDescent="0.25">
      <c r="A1100"/>
      <c r="B1100"/>
      <c r="C1100"/>
    </row>
    <row r="1101" spans="1:3" x14ac:dyDescent="0.25">
      <c r="A1101"/>
      <c r="B1101"/>
      <c r="C1101"/>
    </row>
    <row r="1102" spans="1:3" x14ac:dyDescent="0.25">
      <c r="A1102"/>
      <c r="B1102"/>
      <c r="C1102"/>
    </row>
    <row r="1103" spans="1:3" x14ac:dyDescent="0.25">
      <c r="A1103"/>
      <c r="B1103"/>
      <c r="C1103"/>
    </row>
    <row r="1104" spans="1:3" x14ac:dyDescent="0.25">
      <c r="A1104"/>
      <c r="B1104"/>
      <c r="C1104"/>
    </row>
    <row r="1105" spans="1:3" x14ac:dyDescent="0.25">
      <c r="A1105"/>
      <c r="B1105"/>
      <c r="C1105"/>
    </row>
    <row r="1106" spans="1:3" x14ac:dyDescent="0.25">
      <c r="A1106"/>
      <c r="B1106"/>
      <c r="C1106"/>
    </row>
    <row r="1107" spans="1:3" x14ac:dyDescent="0.25">
      <c r="A1107"/>
      <c r="B1107"/>
      <c r="C1107"/>
    </row>
    <row r="1108" spans="1:3" x14ac:dyDescent="0.25">
      <c r="A1108"/>
      <c r="B1108"/>
      <c r="C1108"/>
    </row>
    <row r="1109" spans="1:3" x14ac:dyDescent="0.25">
      <c r="A1109"/>
      <c r="B1109"/>
      <c r="C1109"/>
    </row>
    <row r="1110" spans="1:3" x14ac:dyDescent="0.25">
      <c r="A1110"/>
      <c r="B1110"/>
      <c r="C1110"/>
    </row>
    <row r="1111" spans="1:3" x14ac:dyDescent="0.25">
      <c r="A1111"/>
      <c r="B1111"/>
      <c r="C1111"/>
    </row>
    <row r="1112" spans="1:3" x14ac:dyDescent="0.25">
      <c r="A1112"/>
      <c r="B1112"/>
      <c r="C1112"/>
    </row>
    <row r="1113" spans="1:3" x14ac:dyDescent="0.25">
      <c r="A1113"/>
      <c r="B1113"/>
      <c r="C1113"/>
    </row>
    <row r="1114" spans="1:3" x14ac:dyDescent="0.25">
      <c r="A1114"/>
      <c r="B1114"/>
      <c r="C1114"/>
    </row>
    <row r="1115" spans="1:3" x14ac:dyDescent="0.25">
      <c r="A1115"/>
      <c r="B1115"/>
      <c r="C1115"/>
    </row>
    <row r="1116" spans="1:3" x14ac:dyDescent="0.25">
      <c r="A1116"/>
      <c r="B1116"/>
      <c r="C1116"/>
    </row>
    <row r="1117" spans="1:3" x14ac:dyDescent="0.25">
      <c r="A1117"/>
      <c r="B1117"/>
      <c r="C1117"/>
    </row>
    <row r="1118" spans="1:3" x14ac:dyDescent="0.25">
      <c r="A1118"/>
      <c r="B1118"/>
      <c r="C1118"/>
    </row>
    <row r="1119" spans="1:3" x14ac:dyDescent="0.25">
      <c r="A1119"/>
      <c r="B1119"/>
      <c r="C1119"/>
    </row>
    <row r="1120" spans="1:3" x14ac:dyDescent="0.25">
      <c r="A1120"/>
      <c r="B1120"/>
      <c r="C1120"/>
    </row>
    <row r="1121" spans="1:3" x14ac:dyDescent="0.25">
      <c r="A1121"/>
      <c r="B1121"/>
      <c r="C1121"/>
    </row>
    <row r="1122" spans="1:3" x14ac:dyDescent="0.25">
      <c r="A1122"/>
      <c r="B1122"/>
      <c r="C1122"/>
    </row>
    <row r="1123" spans="1:3" x14ac:dyDescent="0.25">
      <c r="A1123"/>
      <c r="B1123"/>
      <c r="C1123"/>
    </row>
    <row r="1124" spans="1:3" x14ac:dyDescent="0.25">
      <c r="A1124"/>
      <c r="B1124"/>
      <c r="C1124"/>
    </row>
    <row r="1125" spans="1:3" x14ac:dyDescent="0.25">
      <c r="A1125"/>
      <c r="B1125"/>
      <c r="C1125"/>
    </row>
    <row r="1126" spans="1:3" x14ac:dyDescent="0.25">
      <c r="A1126"/>
      <c r="B1126"/>
      <c r="C1126"/>
    </row>
    <row r="1127" spans="1:3" x14ac:dyDescent="0.25">
      <c r="A1127"/>
      <c r="B1127"/>
      <c r="C1127"/>
    </row>
    <row r="1128" spans="1:3" x14ac:dyDescent="0.25">
      <c r="A1128"/>
      <c r="B1128"/>
      <c r="C1128"/>
    </row>
    <row r="1129" spans="1:3" x14ac:dyDescent="0.25">
      <c r="A1129"/>
      <c r="B1129"/>
      <c r="C1129"/>
    </row>
    <row r="1130" spans="1:3" x14ac:dyDescent="0.25">
      <c r="A1130"/>
      <c r="B1130"/>
      <c r="C1130"/>
    </row>
    <row r="1131" spans="1:3" x14ac:dyDescent="0.25">
      <c r="A1131"/>
      <c r="B1131"/>
      <c r="C1131"/>
    </row>
    <row r="1132" spans="1:3" x14ac:dyDescent="0.25">
      <c r="A1132"/>
      <c r="B1132"/>
      <c r="C1132"/>
    </row>
    <row r="1133" spans="1:3" x14ac:dyDescent="0.25">
      <c r="A1133"/>
      <c r="B1133"/>
      <c r="C1133"/>
    </row>
    <row r="1134" spans="1:3" x14ac:dyDescent="0.25">
      <c r="A1134"/>
      <c r="B1134"/>
      <c r="C1134"/>
    </row>
    <row r="1135" spans="1:3" x14ac:dyDescent="0.25">
      <c r="A1135"/>
      <c r="B1135"/>
      <c r="C1135"/>
    </row>
    <row r="1136" spans="1:3" x14ac:dyDescent="0.25">
      <c r="A1136"/>
      <c r="B1136"/>
      <c r="C1136"/>
    </row>
    <row r="1137" spans="1:3" x14ac:dyDescent="0.25">
      <c r="A1137"/>
      <c r="B1137"/>
      <c r="C1137"/>
    </row>
    <row r="1138" spans="1:3" x14ac:dyDescent="0.25">
      <c r="A1138"/>
      <c r="B1138"/>
      <c r="C1138"/>
    </row>
    <row r="1139" spans="1:3" x14ac:dyDescent="0.25">
      <c r="A1139"/>
      <c r="B1139"/>
      <c r="C1139"/>
    </row>
    <row r="1140" spans="1:3" x14ac:dyDescent="0.25">
      <c r="A1140"/>
      <c r="B1140"/>
      <c r="C1140"/>
    </row>
    <row r="1141" spans="1:3" x14ac:dyDescent="0.25">
      <c r="A1141"/>
      <c r="B1141"/>
      <c r="C1141"/>
    </row>
    <row r="1142" spans="1:3" x14ac:dyDescent="0.25">
      <c r="A1142"/>
      <c r="B1142"/>
      <c r="C1142"/>
    </row>
    <row r="1143" spans="1:3" x14ac:dyDescent="0.25">
      <c r="A1143"/>
      <c r="B1143"/>
      <c r="C1143"/>
    </row>
    <row r="1144" spans="1:3" x14ac:dyDescent="0.25">
      <c r="A1144"/>
      <c r="B1144"/>
      <c r="C1144"/>
    </row>
    <row r="1145" spans="1:3" x14ac:dyDescent="0.25">
      <c r="A1145"/>
      <c r="B1145"/>
      <c r="C1145"/>
    </row>
    <row r="1146" spans="1:3" x14ac:dyDescent="0.25">
      <c r="A1146"/>
      <c r="B1146"/>
      <c r="C1146"/>
    </row>
    <row r="1147" spans="1:3" x14ac:dyDescent="0.25">
      <c r="A1147"/>
      <c r="B1147"/>
      <c r="C1147"/>
    </row>
    <row r="1148" spans="1:3" x14ac:dyDescent="0.25">
      <c r="A1148"/>
      <c r="B1148"/>
      <c r="C1148"/>
    </row>
    <row r="1149" spans="1:3" x14ac:dyDescent="0.25">
      <c r="A1149"/>
      <c r="B1149"/>
      <c r="C1149"/>
    </row>
    <row r="1150" spans="1:3" x14ac:dyDescent="0.25">
      <c r="A1150"/>
      <c r="B1150"/>
      <c r="C1150"/>
    </row>
    <row r="1151" spans="1:3" x14ac:dyDescent="0.25">
      <c r="A1151"/>
      <c r="B1151"/>
      <c r="C1151"/>
    </row>
    <row r="1152" spans="1:3" x14ac:dyDescent="0.25">
      <c r="A1152"/>
      <c r="B1152"/>
      <c r="C1152"/>
    </row>
    <row r="1153" spans="1:3" x14ac:dyDescent="0.25">
      <c r="A1153"/>
      <c r="B1153"/>
      <c r="C1153"/>
    </row>
    <row r="1154" spans="1:3" x14ac:dyDescent="0.25">
      <c r="A1154"/>
      <c r="B1154"/>
      <c r="C1154"/>
    </row>
    <row r="1155" spans="1:3" x14ac:dyDescent="0.25">
      <c r="A1155"/>
      <c r="B1155"/>
      <c r="C1155"/>
    </row>
    <row r="1156" spans="1:3" x14ac:dyDescent="0.25">
      <c r="A1156"/>
      <c r="B1156"/>
      <c r="C1156"/>
    </row>
    <row r="1157" spans="1:3" x14ac:dyDescent="0.25">
      <c r="A1157"/>
      <c r="B1157"/>
      <c r="C1157"/>
    </row>
    <row r="1158" spans="1:3" x14ac:dyDescent="0.25">
      <c r="A1158"/>
      <c r="B1158"/>
      <c r="C1158"/>
    </row>
    <row r="1159" spans="1:3" x14ac:dyDescent="0.25">
      <c r="A1159"/>
      <c r="B1159"/>
      <c r="C1159"/>
    </row>
    <row r="1160" spans="1:3" x14ac:dyDescent="0.25">
      <c r="A1160"/>
      <c r="B1160"/>
      <c r="C1160"/>
    </row>
    <row r="1161" spans="1:3" x14ac:dyDescent="0.25">
      <c r="A1161"/>
      <c r="B1161"/>
      <c r="C1161"/>
    </row>
    <row r="1162" spans="1:3" x14ac:dyDescent="0.25">
      <c r="A1162"/>
      <c r="B1162"/>
      <c r="C1162"/>
    </row>
    <row r="1163" spans="1:3" x14ac:dyDescent="0.25">
      <c r="A1163"/>
      <c r="B1163"/>
      <c r="C1163"/>
    </row>
    <row r="1164" spans="1:3" x14ac:dyDescent="0.25">
      <c r="A1164"/>
      <c r="B1164"/>
      <c r="C1164"/>
    </row>
    <row r="1165" spans="1:3" x14ac:dyDescent="0.25">
      <c r="A1165"/>
      <c r="B1165"/>
      <c r="C1165"/>
    </row>
    <row r="1166" spans="1:3" x14ac:dyDescent="0.25">
      <c r="A1166"/>
      <c r="B1166"/>
      <c r="C1166"/>
    </row>
    <row r="1167" spans="1:3" x14ac:dyDescent="0.25">
      <c r="A1167"/>
      <c r="B1167"/>
      <c r="C1167"/>
    </row>
    <row r="1168" spans="1:3" x14ac:dyDescent="0.25">
      <c r="A1168"/>
      <c r="B1168"/>
      <c r="C1168"/>
    </row>
    <row r="1169" spans="1:3" x14ac:dyDescent="0.25">
      <c r="A1169"/>
      <c r="B1169"/>
      <c r="C1169"/>
    </row>
    <row r="1170" spans="1:3" x14ac:dyDescent="0.25">
      <c r="A1170"/>
      <c r="B1170"/>
      <c r="C1170"/>
    </row>
    <row r="1171" spans="1:3" x14ac:dyDescent="0.25">
      <c r="A1171"/>
      <c r="B1171"/>
      <c r="C1171"/>
    </row>
    <row r="1172" spans="1:3" x14ac:dyDescent="0.25">
      <c r="A1172"/>
      <c r="B1172"/>
      <c r="C1172"/>
    </row>
    <row r="1173" spans="1:3" x14ac:dyDescent="0.25">
      <c r="A1173"/>
      <c r="B1173"/>
      <c r="C1173"/>
    </row>
    <row r="1174" spans="1:3" x14ac:dyDescent="0.25">
      <c r="A1174"/>
      <c r="B1174"/>
      <c r="C1174"/>
    </row>
    <row r="1175" spans="1:3" x14ac:dyDescent="0.25">
      <c r="A1175"/>
      <c r="B1175"/>
      <c r="C1175"/>
    </row>
    <row r="1176" spans="1:3" x14ac:dyDescent="0.25">
      <c r="A1176"/>
      <c r="B1176"/>
      <c r="C1176"/>
    </row>
    <row r="1177" spans="1:3" x14ac:dyDescent="0.25">
      <c r="A1177"/>
      <c r="B1177"/>
      <c r="C1177"/>
    </row>
    <row r="1178" spans="1:3" x14ac:dyDescent="0.25">
      <c r="A1178"/>
      <c r="B1178"/>
      <c r="C1178"/>
    </row>
    <row r="1179" spans="1:3" x14ac:dyDescent="0.25">
      <c r="A1179"/>
      <c r="B1179"/>
      <c r="C1179"/>
    </row>
    <row r="1180" spans="1:3" x14ac:dyDescent="0.25">
      <c r="A1180"/>
      <c r="B1180"/>
      <c r="C1180"/>
    </row>
    <row r="1181" spans="1:3" x14ac:dyDescent="0.25">
      <c r="A1181"/>
      <c r="B1181"/>
      <c r="C1181"/>
    </row>
    <row r="1182" spans="1:3" x14ac:dyDescent="0.25">
      <c r="A1182"/>
      <c r="B1182"/>
      <c r="C1182"/>
    </row>
    <row r="1183" spans="1:3" x14ac:dyDescent="0.25">
      <c r="A1183"/>
      <c r="B1183"/>
      <c r="C1183"/>
    </row>
    <row r="1184" spans="1:3" x14ac:dyDescent="0.25">
      <c r="A1184"/>
      <c r="B1184"/>
      <c r="C1184"/>
    </row>
    <row r="1185" spans="1:3" x14ac:dyDescent="0.25">
      <c r="A1185"/>
      <c r="B1185"/>
      <c r="C1185"/>
    </row>
    <row r="1186" spans="1:3" x14ac:dyDescent="0.25">
      <c r="A1186"/>
      <c r="B1186"/>
      <c r="C1186"/>
    </row>
    <row r="1187" spans="1:3" x14ac:dyDescent="0.25">
      <c r="A1187"/>
      <c r="B1187"/>
      <c r="C1187"/>
    </row>
    <row r="1188" spans="1:3" x14ac:dyDescent="0.25">
      <c r="A1188"/>
      <c r="B1188"/>
      <c r="C1188"/>
    </row>
    <row r="1189" spans="1:3" x14ac:dyDescent="0.25">
      <c r="A1189"/>
      <c r="B1189"/>
      <c r="C1189"/>
    </row>
    <row r="1190" spans="1:3" x14ac:dyDescent="0.25">
      <c r="A1190"/>
      <c r="B1190"/>
      <c r="C1190"/>
    </row>
    <row r="1191" spans="1:3" x14ac:dyDescent="0.25">
      <c r="A1191"/>
      <c r="B1191"/>
      <c r="C1191"/>
    </row>
    <row r="1192" spans="1:3" x14ac:dyDescent="0.25">
      <c r="A1192"/>
      <c r="B1192"/>
      <c r="C1192"/>
    </row>
    <row r="1193" spans="1:3" x14ac:dyDescent="0.25">
      <c r="A1193"/>
      <c r="B1193"/>
      <c r="C1193"/>
    </row>
    <row r="1194" spans="1:3" x14ac:dyDescent="0.25">
      <c r="A1194"/>
      <c r="B1194"/>
      <c r="C1194"/>
    </row>
    <row r="1195" spans="1:3" x14ac:dyDescent="0.25">
      <c r="A1195"/>
      <c r="B1195"/>
      <c r="C1195"/>
    </row>
    <row r="1196" spans="1:3" x14ac:dyDescent="0.25">
      <c r="A1196"/>
      <c r="B1196"/>
      <c r="C1196"/>
    </row>
    <row r="1197" spans="1:3" x14ac:dyDescent="0.25">
      <c r="A1197"/>
      <c r="B1197"/>
      <c r="C1197"/>
    </row>
    <row r="1198" spans="1:3" x14ac:dyDescent="0.25">
      <c r="A1198"/>
      <c r="B1198"/>
      <c r="C1198"/>
    </row>
    <row r="1199" spans="1:3" x14ac:dyDescent="0.25">
      <c r="A1199"/>
      <c r="B1199"/>
      <c r="C1199"/>
    </row>
    <row r="1200" spans="1:3" x14ac:dyDescent="0.25">
      <c r="A1200"/>
      <c r="B1200"/>
      <c r="C1200"/>
    </row>
    <row r="1201" spans="1:3" x14ac:dyDescent="0.25">
      <c r="A1201"/>
      <c r="B1201"/>
      <c r="C1201"/>
    </row>
    <row r="1202" spans="1:3" x14ac:dyDescent="0.25">
      <c r="A1202"/>
      <c r="B1202"/>
      <c r="C1202"/>
    </row>
    <row r="1203" spans="1:3" x14ac:dyDescent="0.25">
      <c r="A1203"/>
      <c r="B1203"/>
      <c r="C1203"/>
    </row>
    <row r="1204" spans="1:3" x14ac:dyDescent="0.25">
      <c r="A1204"/>
      <c r="B1204"/>
      <c r="C1204"/>
    </row>
    <row r="1205" spans="1:3" x14ac:dyDescent="0.25">
      <c r="A1205"/>
      <c r="B1205"/>
      <c r="C1205"/>
    </row>
    <row r="1206" spans="1:3" x14ac:dyDescent="0.25">
      <c r="A1206"/>
      <c r="B1206"/>
      <c r="C1206"/>
    </row>
    <row r="1207" spans="1:3" x14ac:dyDescent="0.25">
      <c r="A1207"/>
      <c r="B1207"/>
      <c r="C1207"/>
    </row>
    <row r="1208" spans="1:3" x14ac:dyDescent="0.25">
      <c r="A1208"/>
      <c r="B1208"/>
      <c r="C1208"/>
    </row>
    <row r="1209" spans="1:3" x14ac:dyDescent="0.25">
      <c r="A1209"/>
      <c r="B1209"/>
      <c r="C1209"/>
    </row>
    <row r="1210" spans="1:3" x14ac:dyDescent="0.25">
      <c r="A1210"/>
      <c r="B1210"/>
      <c r="C1210"/>
    </row>
    <row r="1211" spans="1:3" x14ac:dyDescent="0.25">
      <c r="A1211"/>
      <c r="B1211"/>
      <c r="C1211"/>
    </row>
    <row r="1212" spans="1:3" x14ac:dyDescent="0.25">
      <c r="A1212"/>
      <c r="B1212"/>
      <c r="C1212"/>
    </row>
    <row r="1213" spans="1:3" x14ac:dyDescent="0.25">
      <c r="A1213"/>
      <c r="B1213"/>
      <c r="C1213"/>
    </row>
    <row r="1214" spans="1:3" x14ac:dyDescent="0.25">
      <c r="A1214"/>
      <c r="B1214"/>
      <c r="C1214"/>
    </row>
    <row r="1215" spans="1:3" x14ac:dyDescent="0.25">
      <c r="A1215"/>
      <c r="B1215"/>
      <c r="C1215"/>
    </row>
    <row r="1216" spans="1:3" x14ac:dyDescent="0.25">
      <c r="A1216"/>
      <c r="B1216"/>
      <c r="C1216"/>
    </row>
    <row r="1217" spans="1:3" x14ac:dyDescent="0.25">
      <c r="A1217"/>
      <c r="B1217"/>
      <c r="C1217"/>
    </row>
    <row r="1218" spans="1:3" x14ac:dyDescent="0.25">
      <c r="A1218"/>
      <c r="B1218"/>
      <c r="C1218"/>
    </row>
    <row r="1219" spans="1:3" x14ac:dyDescent="0.25">
      <c r="A1219"/>
      <c r="B1219"/>
      <c r="C1219"/>
    </row>
    <row r="1220" spans="1:3" x14ac:dyDescent="0.25">
      <c r="A1220"/>
      <c r="B1220"/>
      <c r="C1220"/>
    </row>
    <row r="1221" spans="1:3" x14ac:dyDescent="0.25">
      <c r="A1221"/>
      <c r="B1221"/>
      <c r="C1221"/>
    </row>
    <row r="1222" spans="1:3" x14ac:dyDescent="0.25">
      <c r="A1222"/>
      <c r="B1222"/>
      <c r="C1222"/>
    </row>
    <row r="1223" spans="1:3" x14ac:dyDescent="0.25">
      <c r="A1223"/>
      <c r="B1223"/>
      <c r="C1223"/>
    </row>
    <row r="1224" spans="1:3" x14ac:dyDescent="0.25">
      <c r="A1224"/>
      <c r="B1224"/>
      <c r="C1224"/>
    </row>
    <row r="1225" spans="1:3" x14ac:dyDescent="0.25">
      <c r="A1225"/>
      <c r="B1225"/>
      <c r="C1225"/>
    </row>
    <row r="1226" spans="1:3" x14ac:dyDescent="0.25">
      <c r="A1226"/>
      <c r="B1226"/>
      <c r="C1226"/>
    </row>
    <row r="1227" spans="1:3" x14ac:dyDescent="0.25">
      <c r="A1227"/>
      <c r="B1227"/>
      <c r="C1227"/>
    </row>
    <row r="1228" spans="1:3" x14ac:dyDescent="0.25">
      <c r="A1228"/>
      <c r="B1228"/>
      <c r="C1228"/>
    </row>
    <row r="1229" spans="1:3" x14ac:dyDescent="0.25">
      <c r="A1229"/>
      <c r="B1229"/>
      <c r="C1229"/>
    </row>
    <row r="1230" spans="1:3" x14ac:dyDescent="0.25">
      <c r="A1230"/>
      <c r="B1230"/>
      <c r="C1230"/>
    </row>
    <row r="1231" spans="1:3" x14ac:dyDescent="0.25">
      <c r="A1231"/>
      <c r="B1231"/>
      <c r="C1231"/>
    </row>
    <row r="1232" spans="1:3" x14ac:dyDescent="0.25">
      <c r="A1232"/>
      <c r="B1232"/>
      <c r="C1232"/>
    </row>
    <row r="1233" spans="1:3" x14ac:dyDescent="0.25">
      <c r="A1233"/>
      <c r="B1233"/>
      <c r="C1233"/>
    </row>
    <row r="1234" spans="1:3" x14ac:dyDescent="0.25">
      <c r="A1234"/>
      <c r="B1234"/>
      <c r="C1234"/>
    </row>
    <row r="1235" spans="1:3" x14ac:dyDescent="0.25">
      <c r="A1235"/>
      <c r="B1235"/>
      <c r="C1235"/>
    </row>
    <row r="1236" spans="1:3" x14ac:dyDescent="0.25">
      <c r="A1236"/>
      <c r="B1236"/>
      <c r="C1236"/>
    </row>
    <row r="1237" spans="1:3" x14ac:dyDescent="0.25">
      <c r="A1237"/>
      <c r="B1237"/>
      <c r="C1237"/>
    </row>
    <row r="1238" spans="1:3" x14ac:dyDescent="0.25">
      <c r="A1238"/>
      <c r="B1238"/>
      <c r="C1238"/>
    </row>
    <row r="1239" spans="1:3" x14ac:dyDescent="0.25">
      <c r="A1239"/>
      <c r="B1239"/>
      <c r="C1239"/>
    </row>
    <row r="1240" spans="1:3" x14ac:dyDescent="0.25">
      <c r="A1240"/>
      <c r="B1240"/>
      <c r="C1240"/>
    </row>
    <row r="1241" spans="1:3" x14ac:dyDescent="0.25">
      <c r="A1241"/>
      <c r="B1241"/>
      <c r="C1241"/>
    </row>
    <row r="1242" spans="1:3" x14ac:dyDescent="0.25">
      <c r="A1242"/>
      <c r="B1242"/>
      <c r="C1242"/>
    </row>
    <row r="1243" spans="1:3" x14ac:dyDescent="0.25">
      <c r="A1243"/>
      <c r="B1243"/>
      <c r="C1243"/>
    </row>
    <row r="1244" spans="1:3" x14ac:dyDescent="0.25">
      <c r="A1244"/>
      <c r="B1244"/>
      <c r="C1244"/>
    </row>
    <row r="1245" spans="1:3" x14ac:dyDescent="0.25">
      <c r="A1245"/>
      <c r="B1245"/>
      <c r="C1245"/>
    </row>
    <row r="1246" spans="1:3" x14ac:dyDescent="0.25">
      <c r="A1246"/>
      <c r="B1246"/>
      <c r="C1246"/>
    </row>
    <row r="1247" spans="1:3" x14ac:dyDescent="0.25">
      <c r="A1247"/>
      <c r="B1247"/>
      <c r="C1247"/>
    </row>
    <row r="1248" spans="1:3" x14ac:dyDescent="0.25">
      <c r="A1248"/>
      <c r="B1248"/>
      <c r="C1248"/>
    </row>
    <row r="1249" spans="1:3" x14ac:dyDescent="0.25">
      <c r="A1249"/>
      <c r="B1249"/>
      <c r="C1249"/>
    </row>
    <row r="1250" spans="1:3" x14ac:dyDescent="0.25">
      <c r="A1250"/>
      <c r="B1250"/>
      <c r="C1250"/>
    </row>
    <row r="1251" spans="1:3" x14ac:dyDescent="0.25">
      <c r="A1251"/>
      <c r="B1251"/>
      <c r="C1251"/>
    </row>
    <row r="1252" spans="1:3" x14ac:dyDescent="0.25">
      <c r="A1252"/>
      <c r="B1252"/>
      <c r="C1252"/>
    </row>
    <row r="1253" spans="1:3" x14ac:dyDescent="0.25">
      <c r="A1253"/>
      <c r="B1253"/>
      <c r="C1253"/>
    </row>
    <row r="1254" spans="1:3" x14ac:dyDescent="0.25">
      <c r="A1254"/>
      <c r="B1254"/>
      <c r="C1254"/>
    </row>
    <row r="1255" spans="1:3" x14ac:dyDescent="0.25">
      <c r="A1255"/>
      <c r="B1255"/>
      <c r="C1255"/>
    </row>
    <row r="1256" spans="1:3" x14ac:dyDescent="0.25">
      <c r="A1256"/>
      <c r="B1256"/>
      <c r="C1256"/>
    </row>
    <row r="1257" spans="1:3" x14ac:dyDescent="0.25">
      <c r="A1257"/>
      <c r="B1257"/>
      <c r="C1257"/>
    </row>
    <row r="1258" spans="1:3" x14ac:dyDescent="0.25">
      <c r="A1258"/>
      <c r="B1258"/>
      <c r="C1258"/>
    </row>
    <row r="1259" spans="1:3" x14ac:dyDescent="0.25">
      <c r="A1259"/>
      <c r="B1259"/>
      <c r="C1259"/>
    </row>
    <row r="1260" spans="1:3" x14ac:dyDescent="0.25">
      <c r="A1260"/>
      <c r="B1260"/>
      <c r="C1260"/>
    </row>
    <row r="1261" spans="1:3" x14ac:dyDescent="0.25">
      <c r="A1261"/>
      <c r="B1261"/>
      <c r="C1261"/>
    </row>
    <row r="1262" spans="1:3" x14ac:dyDescent="0.25">
      <c r="A1262"/>
      <c r="B1262"/>
      <c r="C1262"/>
    </row>
    <row r="1263" spans="1:3" x14ac:dyDescent="0.25">
      <c r="A1263"/>
      <c r="B1263"/>
      <c r="C1263"/>
    </row>
    <row r="1264" spans="1:3" x14ac:dyDescent="0.25">
      <c r="A1264"/>
      <c r="B1264"/>
      <c r="C1264"/>
    </row>
    <row r="1265" spans="1:3" x14ac:dyDescent="0.25">
      <c r="A1265"/>
      <c r="B1265"/>
      <c r="C1265"/>
    </row>
    <row r="1266" spans="1:3" x14ac:dyDescent="0.25">
      <c r="A1266"/>
      <c r="B1266"/>
      <c r="C1266"/>
    </row>
    <row r="1267" spans="1:3" x14ac:dyDescent="0.25">
      <c r="A1267"/>
      <c r="B1267"/>
      <c r="C1267"/>
    </row>
    <row r="1268" spans="1:3" x14ac:dyDescent="0.25">
      <c r="A1268"/>
      <c r="B1268"/>
      <c r="C1268"/>
    </row>
    <row r="1269" spans="1:3" x14ac:dyDescent="0.25">
      <c r="A1269"/>
      <c r="B1269"/>
      <c r="C1269"/>
    </row>
    <row r="1270" spans="1:3" x14ac:dyDescent="0.25">
      <c r="A1270"/>
      <c r="B1270"/>
      <c r="C1270"/>
    </row>
    <row r="1271" spans="1:3" x14ac:dyDescent="0.25">
      <c r="A1271"/>
      <c r="B1271"/>
      <c r="C1271"/>
    </row>
    <row r="1272" spans="1:3" x14ac:dyDescent="0.25">
      <c r="A1272"/>
      <c r="B1272"/>
      <c r="C1272"/>
    </row>
    <row r="1273" spans="1:3" x14ac:dyDescent="0.25">
      <c r="A1273"/>
      <c r="B1273"/>
      <c r="C1273"/>
    </row>
    <row r="1274" spans="1:3" x14ac:dyDescent="0.25">
      <c r="A1274"/>
      <c r="B1274"/>
      <c r="C1274"/>
    </row>
    <row r="1275" spans="1:3" x14ac:dyDescent="0.25">
      <c r="A1275"/>
      <c r="B1275"/>
      <c r="C1275"/>
    </row>
    <row r="1276" spans="1:3" x14ac:dyDescent="0.25">
      <c r="A1276"/>
      <c r="B1276"/>
      <c r="C1276"/>
    </row>
    <row r="1277" spans="1:3" x14ac:dyDescent="0.25">
      <c r="A1277"/>
      <c r="B1277"/>
      <c r="C1277"/>
    </row>
    <row r="1278" spans="1:3" x14ac:dyDescent="0.25">
      <c r="A1278"/>
      <c r="B1278"/>
      <c r="C1278"/>
    </row>
    <row r="1279" spans="1:3" x14ac:dyDescent="0.25">
      <c r="A1279"/>
      <c r="B1279"/>
      <c r="C1279"/>
    </row>
    <row r="1280" spans="1:3" x14ac:dyDescent="0.25">
      <c r="A1280"/>
      <c r="B1280"/>
      <c r="C1280"/>
    </row>
    <row r="1281" spans="1:3" x14ac:dyDescent="0.25">
      <c r="A1281"/>
      <c r="B1281"/>
      <c r="C1281"/>
    </row>
    <row r="1282" spans="1:3" x14ac:dyDescent="0.25">
      <c r="A1282"/>
      <c r="B1282"/>
      <c r="C1282"/>
    </row>
    <row r="1283" spans="1:3" x14ac:dyDescent="0.25">
      <c r="A1283"/>
      <c r="B1283"/>
      <c r="C1283"/>
    </row>
    <row r="1284" spans="1:3" x14ac:dyDescent="0.25">
      <c r="A1284"/>
      <c r="B1284"/>
      <c r="C1284"/>
    </row>
    <row r="1285" spans="1:3" x14ac:dyDescent="0.25">
      <c r="A1285"/>
      <c r="B1285"/>
      <c r="C1285"/>
    </row>
    <row r="1286" spans="1:3" x14ac:dyDescent="0.25">
      <c r="A1286"/>
      <c r="B1286"/>
      <c r="C1286"/>
    </row>
    <row r="1287" spans="1:3" x14ac:dyDescent="0.25">
      <c r="A1287"/>
      <c r="B1287"/>
      <c r="C1287"/>
    </row>
    <row r="1288" spans="1:3" x14ac:dyDescent="0.25">
      <c r="A1288"/>
      <c r="B1288"/>
      <c r="C1288"/>
    </row>
    <row r="1289" spans="1:3" x14ac:dyDescent="0.25">
      <c r="A1289"/>
      <c r="B1289"/>
      <c r="C1289"/>
    </row>
    <row r="1290" spans="1:3" x14ac:dyDescent="0.25">
      <c r="A1290"/>
      <c r="B1290"/>
      <c r="C1290"/>
    </row>
    <row r="1291" spans="1:3" x14ac:dyDescent="0.25">
      <c r="A1291"/>
      <c r="B1291"/>
      <c r="C1291"/>
    </row>
    <row r="1292" spans="1:3" x14ac:dyDescent="0.25">
      <c r="A1292"/>
      <c r="B1292"/>
      <c r="C1292"/>
    </row>
    <row r="1293" spans="1:3" x14ac:dyDescent="0.25">
      <c r="A1293"/>
      <c r="B1293"/>
      <c r="C1293"/>
    </row>
    <row r="1294" spans="1:3" x14ac:dyDescent="0.25">
      <c r="A1294"/>
      <c r="B1294"/>
      <c r="C1294"/>
    </row>
    <row r="1295" spans="1:3" x14ac:dyDescent="0.25">
      <c r="A1295"/>
      <c r="B1295"/>
      <c r="C1295"/>
    </row>
    <row r="1296" spans="1:3" x14ac:dyDescent="0.25">
      <c r="A1296"/>
      <c r="B1296"/>
      <c r="C1296"/>
    </row>
    <row r="1297" spans="1:3" x14ac:dyDescent="0.25">
      <c r="A1297"/>
      <c r="B1297"/>
      <c r="C1297"/>
    </row>
    <row r="1298" spans="1:3" x14ac:dyDescent="0.25">
      <c r="A1298"/>
      <c r="B1298"/>
      <c r="C1298"/>
    </row>
    <row r="1299" spans="1:3" x14ac:dyDescent="0.25">
      <c r="A1299"/>
      <c r="B1299"/>
      <c r="C1299"/>
    </row>
    <row r="1300" spans="1:3" x14ac:dyDescent="0.25">
      <c r="A1300"/>
      <c r="B1300"/>
      <c r="C1300"/>
    </row>
    <row r="1301" spans="1:3" x14ac:dyDescent="0.25">
      <c r="A1301"/>
      <c r="B1301"/>
      <c r="C1301"/>
    </row>
    <row r="1302" spans="1:3" x14ac:dyDescent="0.25">
      <c r="A1302"/>
      <c r="B1302"/>
      <c r="C1302"/>
    </row>
    <row r="1303" spans="1:3" x14ac:dyDescent="0.25">
      <c r="A1303"/>
      <c r="B1303"/>
      <c r="C1303"/>
    </row>
    <row r="1304" spans="1:3" x14ac:dyDescent="0.25">
      <c r="A1304"/>
      <c r="B1304"/>
      <c r="C1304"/>
    </row>
    <row r="1305" spans="1:3" x14ac:dyDescent="0.25">
      <c r="A1305"/>
      <c r="B1305"/>
      <c r="C1305"/>
    </row>
    <row r="1306" spans="1:3" x14ac:dyDescent="0.25">
      <c r="A1306"/>
      <c r="B1306"/>
      <c r="C1306"/>
    </row>
    <row r="1307" spans="1:3" x14ac:dyDescent="0.25">
      <c r="A1307"/>
      <c r="B1307"/>
      <c r="C1307"/>
    </row>
    <row r="1308" spans="1:3" x14ac:dyDescent="0.25">
      <c r="A1308"/>
      <c r="B1308"/>
      <c r="C1308"/>
    </row>
    <row r="1309" spans="1:3" x14ac:dyDescent="0.25">
      <c r="A1309"/>
      <c r="B1309"/>
      <c r="C1309"/>
    </row>
    <row r="1310" spans="1:3" x14ac:dyDescent="0.25">
      <c r="A1310"/>
      <c r="B1310"/>
      <c r="C1310"/>
    </row>
    <row r="1311" spans="1:3" x14ac:dyDescent="0.25">
      <c r="A1311"/>
      <c r="B1311"/>
      <c r="C1311"/>
    </row>
    <row r="1312" spans="1:3" x14ac:dyDescent="0.25">
      <c r="A1312"/>
      <c r="B1312"/>
      <c r="C1312"/>
    </row>
    <row r="1313" spans="1:3" x14ac:dyDescent="0.25">
      <c r="A1313"/>
      <c r="B1313"/>
      <c r="C1313"/>
    </row>
    <row r="1314" spans="1:3" x14ac:dyDescent="0.25">
      <c r="A1314"/>
      <c r="B1314"/>
      <c r="C1314"/>
    </row>
    <row r="1315" spans="1:3" x14ac:dyDescent="0.25">
      <c r="A1315"/>
      <c r="B1315"/>
      <c r="C1315"/>
    </row>
    <row r="1316" spans="1:3" x14ac:dyDescent="0.25">
      <c r="A1316"/>
      <c r="B1316"/>
      <c r="C1316"/>
    </row>
    <row r="1317" spans="1:3" x14ac:dyDescent="0.25">
      <c r="A1317"/>
      <c r="B1317"/>
      <c r="C1317"/>
    </row>
    <row r="1318" spans="1:3" x14ac:dyDescent="0.25">
      <c r="A1318"/>
      <c r="B1318"/>
      <c r="C1318"/>
    </row>
    <row r="1319" spans="1:3" x14ac:dyDescent="0.25">
      <c r="A1319"/>
      <c r="B1319"/>
      <c r="C1319"/>
    </row>
    <row r="1320" spans="1:3" x14ac:dyDescent="0.25">
      <c r="A1320"/>
      <c r="B1320"/>
      <c r="C1320"/>
    </row>
    <row r="1321" spans="1:3" x14ac:dyDescent="0.25">
      <c r="A1321"/>
      <c r="B1321"/>
      <c r="C1321"/>
    </row>
    <row r="1322" spans="1:3" x14ac:dyDescent="0.25">
      <c r="A1322"/>
      <c r="B1322"/>
      <c r="C1322"/>
    </row>
    <row r="1323" spans="1:3" x14ac:dyDescent="0.25">
      <c r="A1323"/>
      <c r="B1323"/>
      <c r="C1323"/>
    </row>
    <row r="1324" spans="1:3" x14ac:dyDescent="0.25">
      <c r="A1324"/>
      <c r="B1324"/>
      <c r="C1324"/>
    </row>
    <row r="1325" spans="1:3" x14ac:dyDescent="0.25">
      <c r="A1325"/>
      <c r="B1325"/>
      <c r="C1325"/>
    </row>
    <row r="1326" spans="1:3" x14ac:dyDescent="0.25">
      <c r="A1326"/>
      <c r="B1326"/>
      <c r="C1326"/>
    </row>
    <row r="1327" spans="1:3" x14ac:dyDescent="0.25">
      <c r="A1327"/>
      <c r="B1327"/>
      <c r="C1327"/>
    </row>
    <row r="1328" spans="1:3" x14ac:dyDescent="0.25">
      <c r="A1328"/>
      <c r="B1328"/>
      <c r="C1328"/>
    </row>
    <row r="1329" spans="1:3" x14ac:dyDescent="0.25">
      <c r="A1329"/>
      <c r="B1329"/>
      <c r="C1329"/>
    </row>
    <row r="1330" spans="1:3" x14ac:dyDescent="0.25">
      <c r="A1330"/>
      <c r="B1330"/>
      <c r="C1330"/>
    </row>
    <row r="1331" spans="1:3" x14ac:dyDescent="0.25">
      <c r="A1331"/>
      <c r="B1331"/>
      <c r="C1331"/>
    </row>
    <row r="1332" spans="1:3" x14ac:dyDescent="0.25">
      <c r="A1332"/>
      <c r="B1332"/>
      <c r="C1332"/>
    </row>
    <row r="1333" spans="1:3" x14ac:dyDescent="0.25">
      <c r="A1333"/>
      <c r="B1333"/>
      <c r="C1333"/>
    </row>
    <row r="1334" spans="1:3" x14ac:dyDescent="0.25">
      <c r="A1334"/>
      <c r="B1334"/>
      <c r="C1334"/>
    </row>
    <row r="1335" spans="1:3" x14ac:dyDescent="0.25">
      <c r="A1335"/>
      <c r="B1335"/>
      <c r="C1335"/>
    </row>
    <row r="1336" spans="1:3" x14ac:dyDescent="0.25">
      <c r="A1336"/>
      <c r="B1336"/>
      <c r="C1336"/>
    </row>
    <row r="1337" spans="1:3" x14ac:dyDescent="0.25">
      <c r="A1337"/>
      <c r="B1337"/>
      <c r="C1337"/>
    </row>
    <row r="1338" spans="1:3" x14ac:dyDescent="0.25">
      <c r="A1338"/>
      <c r="B1338"/>
      <c r="C1338"/>
    </row>
    <row r="1339" spans="1:3" x14ac:dyDescent="0.25">
      <c r="A1339"/>
      <c r="B1339"/>
      <c r="C1339"/>
    </row>
    <row r="1340" spans="1:3" x14ac:dyDescent="0.25">
      <c r="A1340"/>
      <c r="B1340"/>
      <c r="C1340"/>
    </row>
    <row r="1341" spans="1:3" x14ac:dyDescent="0.25">
      <c r="A1341"/>
      <c r="B1341"/>
      <c r="C1341"/>
    </row>
    <row r="1342" spans="1:3" x14ac:dyDescent="0.25">
      <c r="A1342"/>
      <c r="B1342"/>
      <c r="C1342"/>
    </row>
    <row r="1343" spans="1:3" x14ac:dyDescent="0.25">
      <c r="A1343"/>
      <c r="B1343"/>
      <c r="C1343"/>
    </row>
    <row r="1344" spans="1:3" x14ac:dyDescent="0.25">
      <c r="A1344"/>
      <c r="B1344"/>
      <c r="C1344"/>
    </row>
    <row r="1345" spans="1:3" x14ac:dyDescent="0.25">
      <c r="A1345"/>
      <c r="B1345"/>
      <c r="C1345"/>
    </row>
    <row r="1346" spans="1:3" x14ac:dyDescent="0.25">
      <c r="A1346"/>
      <c r="B1346"/>
      <c r="C1346"/>
    </row>
    <row r="1347" spans="1:3" x14ac:dyDescent="0.25">
      <c r="A1347"/>
      <c r="B1347"/>
      <c r="C1347"/>
    </row>
    <row r="1348" spans="1:3" x14ac:dyDescent="0.25">
      <c r="A1348"/>
      <c r="B1348"/>
      <c r="C1348"/>
    </row>
    <row r="1349" spans="1:3" x14ac:dyDescent="0.25">
      <c r="A1349"/>
      <c r="B1349"/>
      <c r="C1349"/>
    </row>
    <row r="1350" spans="1:3" x14ac:dyDescent="0.25">
      <c r="A1350"/>
      <c r="B1350"/>
      <c r="C1350"/>
    </row>
    <row r="1351" spans="1:3" x14ac:dyDescent="0.25">
      <c r="A1351"/>
      <c r="B1351"/>
      <c r="C1351"/>
    </row>
    <row r="1352" spans="1:3" x14ac:dyDescent="0.25">
      <c r="A1352"/>
      <c r="B1352"/>
      <c r="C1352"/>
    </row>
    <row r="1353" spans="1:3" x14ac:dyDescent="0.25">
      <c r="A1353"/>
      <c r="B1353"/>
      <c r="C1353"/>
    </row>
    <row r="1354" spans="1:3" x14ac:dyDescent="0.25">
      <c r="A1354"/>
      <c r="B1354"/>
      <c r="C1354"/>
    </row>
    <row r="1355" spans="1:3" x14ac:dyDescent="0.25">
      <c r="A1355"/>
      <c r="B1355"/>
      <c r="C1355"/>
    </row>
    <row r="1356" spans="1:3" x14ac:dyDescent="0.25">
      <c r="A1356"/>
      <c r="B1356"/>
      <c r="C1356"/>
    </row>
    <row r="1357" spans="1:3" x14ac:dyDescent="0.25">
      <c r="A1357"/>
      <c r="B1357"/>
      <c r="C1357"/>
    </row>
    <row r="1358" spans="1:3" x14ac:dyDescent="0.25">
      <c r="A1358"/>
      <c r="B1358"/>
      <c r="C1358"/>
    </row>
    <row r="1359" spans="1:3" x14ac:dyDescent="0.25">
      <c r="A1359"/>
      <c r="B1359"/>
      <c r="C1359"/>
    </row>
    <row r="1360" spans="1:3" x14ac:dyDescent="0.25">
      <c r="A1360"/>
      <c r="B1360"/>
      <c r="C1360"/>
    </row>
    <row r="1361" spans="1:3" x14ac:dyDescent="0.25">
      <c r="A1361"/>
      <c r="B1361"/>
      <c r="C1361"/>
    </row>
    <row r="1362" spans="1:3" x14ac:dyDescent="0.25">
      <c r="A1362"/>
      <c r="B1362"/>
      <c r="C1362"/>
    </row>
    <row r="1363" spans="1:3" x14ac:dyDescent="0.25">
      <c r="A1363"/>
      <c r="B1363"/>
      <c r="C1363"/>
    </row>
    <row r="1364" spans="1:3" x14ac:dyDescent="0.25">
      <c r="A1364"/>
      <c r="B1364"/>
      <c r="C1364"/>
    </row>
    <row r="1365" spans="1:3" x14ac:dyDescent="0.25">
      <c r="A1365"/>
      <c r="B1365"/>
      <c r="C1365"/>
    </row>
    <row r="1366" spans="1:3" x14ac:dyDescent="0.25">
      <c r="A1366"/>
      <c r="B1366"/>
      <c r="C1366"/>
    </row>
    <row r="1367" spans="1:3" x14ac:dyDescent="0.25">
      <c r="A1367"/>
      <c r="B1367"/>
      <c r="C1367"/>
    </row>
    <row r="1368" spans="1:3" x14ac:dyDescent="0.25">
      <c r="A1368"/>
      <c r="B1368"/>
      <c r="C1368"/>
    </row>
    <row r="1369" spans="1:3" x14ac:dyDescent="0.25">
      <c r="A1369"/>
      <c r="B1369"/>
      <c r="C1369"/>
    </row>
    <row r="1370" spans="1:3" x14ac:dyDescent="0.25">
      <c r="A1370"/>
      <c r="B1370"/>
      <c r="C1370"/>
    </row>
    <row r="1371" spans="1:3" x14ac:dyDescent="0.25">
      <c r="A1371"/>
      <c r="B1371"/>
      <c r="C1371"/>
    </row>
    <row r="1372" spans="1:3" x14ac:dyDescent="0.25">
      <c r="A1372"/>
      <c r="B1372"/>
      <c r="C1372"/>
    </row>
    <row r="1373" spans="1:3" x14ac:dyDescent="0.25">
      <c r="A1373"/>
      <c r="B1373"/>
      <c r="C1373"/>
    </row>
    <row r="1374" spans="1:3" x14ac:dyDescent="0.25">
      <c r="A1374"/>
      <c r="B1374"/>
      <c r="C1374"/>
    </row>
    <row r="1375" spans="1:3" x14ac:dyDescent="0.25">
      <c r="A1375"/>
      <c r="B1375"/>
      <c r="C1375"/>
    </row>
    <row r="1376" spans="1:3" x14ac:dyDescent="0.25">
      <c r="A1376"/>
      <c r="B1376"/>
      <c r="C1376"/>
    </row>
    <row r="1377" spans="1:3" x14ac:dyDescent="0.25">
      <c r="A1377"/>
      <c r="B1377"/>
      <c r="C1377"/>
    </row>
    <row r="1378" spans="1:3" x14ac:dyDescent="0.25">
      <c r="A1378"/>
      <c r="B1378"/>
      <c r="C1378"/>
    </row>
    <row r="1379" spans="1:3" x14ac:dyDescent="0.25">
      <c r="A1379"/>
      <c r="B1379"/>
      <c r="C1379"/>
    </row>
    <row r="1380" spans="1:3" x14ac:dyDescent="0.25">
      <c r="A1380"/>
      <c r="B1380"/>
      <c r="C1380"/>
    </row>
    <row r="1381" spans="1:3" x14ac:dyDescent="0.25">
      <c r="A1381"/>
      <c r="B1381"/>
      <c r="C1381"/>
    </row>
    <row r="1382" spans="1:3" x14ac:dyDescent="0.25">
      <c r="A1382"/>
      <c r="B1382"/>
      <c r="C1382"/>
    </row>
    <row r="1383" spans="1:3" x14ac:dyDescent="0.25">
      <c r="A1383"/>
      <c r="B1383"/>
      <c r="C1383"/>
    </row>
    <row r="1384" spans="1:3" x14ac:dyDescent="0.25">
      <c r="A1384"/>
      <c r="B1384"/>
      <c r="C1384"/>
    </row>
    <row r="1385" spans="1:3" x14ac:dyDescent="0.25">
      <c r="A1385"/>
      <c r="B1385"/>
      <c r="C1385"/>
    </row>
    <row r="1386" spans="1:3" x14ac:dyDescent="0.25">
      <c r="A1386"/>
      <c r="B1386"/>
      <c r="C1386"/>
    </row>
    <row r="1387" spans="1:3" x14ac:dyDescent="0.25">
      <c r="A1387"/>
      <c r="B1387"/>
      <c r="C1387"/>
    </row>
    <row r="1388" spans="1:3" x14ac:dyDescent="0.25">
      <c r="A1388"/>
      <c r="B1388"/>
      <c r="C1388"/>
    </row>
    <row r="1389" spans="1:3" x14ac:dyDescent="0.25">
      <c r="A1389"/>
      <c r="B1389"/>
      <c r="C1389"/>
    </row>
    <row r="1390" spans="1:3" x14ac:dyDescent="0.25">
      <c r="A1390"/>
      <c r="B1390"/>
      <c r="C1390"/>
    </row>
    <row r="1391" spans="1:3" x14ac:dyDescent="0.25">
      <c r="A1391"/>
      <c r="B1391"/>
      <c r="C1391"/>
    </row>
    <row r="1392" spans="1:3" x14ac:dyDescent="0.25">
      <c r="A1392"/>
      <c r="B1392"/>
      <c r="C1392"/>
    </row>
    <row r="1393" spans="1:3" x14ac:dyDescent="0.25">
      <c r="A1393"/>
      <c r="B1393"/>
      <c r="C1393"/>
    </row>
    <row r="1394" spans="1:3" x14ac:dyDescent="0.25">
      <c r="A1394"/>
      <c r="B1394"/>
      <c r="C1394"/>
    </row>
    <row r="1395" spans="1:3" x14ac:dyDescent="0.25">
      <c r="A1395"/>
      <c r="B1395"/>
      <c r="C1395"/>
    </row>
    <row r="1396" spans="1:3" x14ac:dyDescent="0.25">
      <c r="A1396"/>
      <c r="B1396"/>
      <c r="C1396"/>
    </row>
    <row r="1397" spans="1:3" x14ac:dyDescent="0.25">
      <c r="A1397"/>
      <c r="B1397"/>
      <c r="C1397"/>
    </row>
    <row r="1398" spans="1:3" x14ac:dyDescent="0.25">
      <c r="A1398"/>
      <c r="B1398"/>
      <c r="C1398"/>
    </row>
    <row r="1399" spans="1:3" x14ac:dyDescent="0.25">
      <c r="A1399"/>
      <c r="B1399"/>
      <c r="C1399"/>
    </row>
    <row r="1400" spans="1:3" x14ac:dyDescent="0.25">
      <c r="A1400"/>
      <c r="B1400"/>
      <c r="C1400"/>
    </row>
    <row r="1401" spans="1:3" x14ac:dyDescent="0.25">
      <c r="A1401"/>
      <c r="B1401"/>
      <c r="C1401"/>
    </row>
    <row r="1402" spans="1:3" x14ac:dyDescent="0.25">
      <c r="A1402"/>
      <c r="B1402"/>
      <c r="C1402"/>
    </row>
    <row r="1403" spans="1:3" x14ac:dyDescent="0.25">
      <c r="A1403"/>
      <c r="B1403"/>
      <c r="C1403"/>
    </row>
    <row r="1404" spans="1:3" x14ac:dyDescent="0.25">
      <c r="A1404"/>
      <c r="B1404"/>
      <c r="C1404"/>
    </row>
    <row r="1405" spans="1:3" x14ac:dyDescent="0.25">
      <c r="A1405"/>
      <c r="B1405"/>
      <c r="C1405"/>
    </row>
    <row r="1406" spans="1:3" x14ac:dyDescent="0.25">
      <c r="A1406"/>
      <c r="B1406"/>
      <c r="C1406"/>
    </row>
    <row r="1407" spans="1:3" x14ac:dyDescent="0.25">
      <c r="A1407"/>
      <c r="B1407"/>
      <c r="C1407"/>
    </row>
    <row r="1408" spans="1:3" x14ac:dyDescent="0.25">
      <c r="A1408"/>
      <c r="B1408"/>
      <c r="C1408"/>
    </row>
    <row r="1409" spans="1:3" x14ac:dyDescent="0.25">
      <c r="A1409"/>
      <c r="B1409"/>
      <c r="C1409"/>
    </row>
    <row r="1410" spans="1:3" x14ac:dyDescent="0.25">
      <c r="A1410"/>
      <c r="B1410"/>
      <c r="C1410"/>
    </row>
    <row r="1411" spans="1:3" x14ac:dyDescent="0.25">
      <c r="A1411"/>
      <c r="B1411"/>
      <c r="C1411"/>
    </row>
    <row r="1412" spans="1:3" x14ac:dyDescent="0.25">
      <c r="A1412"/>
      <c r="B1412"/>
      <c r="C1412"/>
    </row>
    <row r="1413" spans="1:3" x14ac:dyDescent="0.25">
      <c r="A1413"/>
      <c r="B1413"/>
      <c r="C1413"/>
    </row>
    <row r="1414" spans="1:3" x14ac:dyDescent="0.25">
      <c r="A1414"/>
      <c r="B1414"/>
      <c r="C1414"/>
    </row>
    <row r="1415" spans="1:3" x14ac:dyDescent="0.25">
      <c r="A1415"/>
      <c r="B1415"/>
      <c r="C1415"/>
    </row>
    <row r="1416" spans="1:3" x14ac:dyDescent="0.25">
      <c r="A1416"/>
      <c r="B1416"/>
      <c r="C1416"/>
    </row>
    <row r="1417" spans="1:3" x14ac:dyDescent="0.25">
      <c r="A1417"/>
      <c r="B1417"/>
      <c r="C1417"/>
    </row>
    <row r="1418" spans="1:3" x14ac:dyDescent="0.25">
      <c r="A1418"/>
      <c r="B1418"/>
      <c r="C1418"/>
    </row>
    <row r="1419" spans="1:3" x14ac:dyDescent="0.25">
      <c r="A1419"/>
      <c r="B1419"/>
      <c r="C1419"/>
    </row>
    <row r="1420" spans="1:3" x14ac:dyDescent="0.25">
      <c r="A1420"/>
      <c r="B1420"/>
      <c r="C1420"/>
    </row>
    <row r="1421" spans="1:3" x14ac:dyDescent="0.25">
      <c r="A1421"/>
      <c r="B1421"/>
      <c r="C1421"/>
    </row>
    <row r="1422" spans="1:3" x14ac:dyDescent="0.25">
      <c r="A1422"/>
      <c r="B1422"/>
      <c r="C1422"/>
    </row>
    <row r="1423" spans="1:3" x14ac:dyDescent="0.25">
      <c r="A1423"/>
      <c r="B1423"/>
      <c r="C1423"/>
    </row>
    <row r="1424" spans="1:3" x14ac:dyDescent="0.25">
      <c r="A1424"/>
      <c r="B1424"/>
      <c r="C1424"/>
    </row>
    <row r="1425" spans="1:3" x14ac:dyDescent="0.25">
      <c r="A1425"/>
      <c r="B1425"/>
      <c r="C1425"/>
    </row>
    <row r="1426" spans="1:3" x14ac:dyDescent="0.25">
      <c r="A1426"/>
      <c r="B1426"/>
      <c r="C1426"/>
    </row>
    <row r="1427" spans="1:3" x14ac:dyDescent="0.25">
      <c r="A1427"/>
      <c r="B1427"/>
      <c r="C1427"/>
    </row>
    <row r="1428" spans="1:3" x14ac:dyDescent="0.25">
      <c r="A1428"/>
      <c r="B1428"/>
      <c r="C1428"/>
    </row>
    <row r="1429" spans="1:3" x14ac:dyDescent="0.25">
      <c r="A1429"/>
      <c r="B1429"/>
      <c r="C1429"/>
    </row>
    <row r="1430" spans="1:3" x14ac:dyDescent="0.25">
      <c r="A1430"/>
      <c r="B1430"/>
      <c r="C1430"/>
    </row>
    <row r="1431" spans="1:3" x14ac:dyDescent="0.25">
      <c r="A1431"/>
      <c r="B1431"/>
      <c r="C1431"/>
    </row>
    <row r="1432" spans="1:3" x14ac:dyDescent="0.25">
      <c r="A1432"/>
      <c r="B1432"/>
      <c r="C1432"/>
    </row>
    <row r="1433" spans="1:3" x14ac:dyDescent="0.25">
      <c r="A1433"/>
      <c r="B1433"/>
      <c r="C1433"/>
    </row>
    <row r="1434" spans="1:3" x14ac:dyDescent="0.25">
      <c r="A1434"/>
      <c r="B1434"/>
      <c r="C1434"/>
    </row>
    <row r="1435" spans="1:3" x14ac:dyDescent="0.25">
      <c r="A1435"/>
      <c r="B1435"/>
      <c r="C1435"/>
    </row>
    <row r="1436" spans="1:3" x14ac:dyDescent="0.25">
      <c r="A1436"/>
      <c r="B1436"/>
      <c r="C1436"/>
    </row>
    <row r="1437" spans="1:3" x14ac:dyDescent="0.25">
      <c r="A1437"/>
      <c r="B1437"/>
      <c r="C1437"/>
    </row>
    <row r="1438" spans="1:3" x14ac:dyDescent="0.25">
      <c r="A1438"/>
      <c r="B1438"/>
      <c r="C1438"/>
    </row>
    <row r="1439" spans="1:3" x14ac:dyDescent="0.25">
      <c r="A1439"/>
      <c r="B1439"/>
      <c r="C1439"/>
    </row>
    <row r="1440" spans="1:3" x14ac:dyDescent="0.25">
      <c r="A1440"/>
      <c r="B1440"/>
      <c r="C1440"/>
    </row>
    <row r="1441" spans="1:3" x14ac:dyDescent="0.25">
      <c r="A1441"/>
      <c r="B1441"/>
      <c r="C1441"/>
    </row>
    <row r="1442" spans="1:3" x14ac:dyDescent="0.25">
      <c r="A1442"/>
      <c r="B1442"/>
      <c r="C1442"/>
    </row>
    <row r="1443" spans="1:3" x14ac:dyDescent="0.25">
      <c r="A1443"/>
      <c r="B1443"/>
      <c r="C1443"/>
    </row>
    <row r="1444" spans="1:3" x14ac:dyDescent="0.25">
      <c r="A1444"/>
      <c r="B1444"/>
      <c r="C1444"/>
    </row>
    <row r="1445" spans="1:3" x14ac:dyDescent="0.25">
      <c r="A1445"/>
      <c r="B1445"/>
      <c r="C1445"/>
    </row>
    <row r="1446" spans="1:3" x14ac:dyDescent="0.25">
      <c r="A1446"/>
      <c r="B1446"/>
      <c r="C1446"/>
    </row>
    <row r="1447" spans="1:3" x14ac:dyDescent="0.25">
      <c r="A1447"/>
      <c r="B1447"/>
      <c r="C1447"/>
    </row>
    <row r="1448" spans="1:3" x14ac:dyDescent="0.25">
      <c r="A1448"/>
      <c r="B1448"/>
      <c r="C1448"/>
    </row>
    <row r="1449" spans="1:3" x14ac:dyDescent="0.25">
      <c r="A1449"/>
      <c r="B1449"/>
      <c r="C1449"/>
    </row>
    <row r="1450" spans="1:3" x14ac:dyDescent="0.25">
      <c r="A1450"/>
      <c r="B1450"/>
      <c r="C1450"/>
    </row>
    <row r="1451" spans="1:3" x14ac:dyDescent="0.25">
      <c r="A1451"/>
      <c r="B1451"/>
      <c r="C1451"/>
    </row>
    <row r="1452" spans="1:3" x14ac:dyDescent="0.25">
      <c r="A1452"/>
      <c r="B1452"/>
      <c r="C1452"/>
    </row>
    <row r="1453" spans="1:3" x14ac:dyDescent="0.25">
      <c r="A1453"/>
      <c r="B1453"/>
      <c r="C1453"/>
    </row>
    <row r="1454" spans="1:3" x14ac:dyDescent="0.25">
      <c r="A1454"/>
      <c r="B1454"/>
      <c r="C1454"/>
    </row>
    <row r="1455" spans="1:3" x14ac:dyDescent="0.25">
      <c r="A1455"/>
      <c r="B1455"/>
      <c r="C1455"/>
    </row>
    <row r="1456" spans="1:3" x14ac:dyDescent="0.25">
      <c r="A1456"/>
      <c r="B1456"/>
      <c r="C1456"/>
    </row>
    <row r="1457" spans="1:3" x14ac:dyDescent="0.25">
      <c r="A1457"/>
      <c r="B1457"/>
      <c r="C1457"/>
    </row>
    <row r="1458" spans="1:3" x14ac:dyDescent="0.25">
      <c r="A1458"/>
      <c r="B1458"/>
      <c r="C1458"/>
    </row>
    <row r="1459" spans="1:3" x14ac:dyDescent="0.25">
      <c r="A1459"/>
      <c r="B1459"/>
      <c r="C1459"/>
    </row>
    <row r="1460" spans="1:3" x14ac:dyDescent="0.25">
      <c r="A1460"/>
      <c r="B1460"/>
      <c r="C1460"/>
    </row>
    <row r="1461" spans="1:3" x14ac:dyDescent="0.25">
      <c r="A1461"/>
      <c r="B1461"/>
      <c r="C1461"/>
    </row>
    <row r="1462" spans="1:3" x14ac:dyDescent="0.25">
      <c r="A1462"/>
      <c r="B1462"/>
      <c r="C1462"/>
    </row>
    <row r="1463" spans="1:3" x14ac:dyDescent="0.25">
      <c r="A1463"/>
      <c r="B1463"/>
      <c r="C1463"/>
    </row>
    <row r="1464" spans="1:3" x14ac:dyDescent="0.25">
      <c r="A1464"/>
      <c r="B1464"/>
      <c r="C1464"/>
    </row>
    <row r="1465" spans="1:3" x14ac:dyDescent="0.25">
      <c r="A1465"/>
      <c r="B1465"/>
      <c r="C1465"/>
    </row>
    <row r="1466" spans="1:3" x14ac:dyDescent="0.25">
      <c r="A1466"/>
      <c r="B1466"/>
      <c r="C1466"/>
    </row>
    <row r="1467" spans="1:3" x14ac:dyDescent="0.25">
      <c r="A1467"/>
      <c r="B1467"/>
      <c r="C1467"/>
    </row>
    <row r="1468" spans="1:3" x14ac:dyDescent="0.25">
      <c r="A1468"/>
      <c r="B1468"/>
      <c r="C1468"/>
    </row>
    <row r="1469" spans="1:3" x14ac:dyDescent="0.25">
      <c r="A1469"/>
      <c r="B1469"/>
      <c r="C1469"/>
    </row>
    <row r="1470" spans="1:3" x14ac:dyDescent="0.25">
      <c r="A1470"/>
      <c r="B1470"/>
      <c r="C1470"/>
    </row>
    <row r="1471" spans="1:3" x14ac:dyDescent="0.25">
      <c r="A1471"/>
      <c r="B1471"/>
      <c r="C1471"/>
    </row>
    <row r="1472" spans="1:3" x14ac:dyDescent="0.25">
      <c r="A1472"/>
      <c r="B1472"/>
      <c r="C1472"/>
    </row>
    <row r="1473" spans="1:3" x14ac:dyDescent="0.25">
      <c r="A1473"/>
      <c r="B1473"/>
      <c r="C1473"/>
    </row>
    <row r="1474" spans="1:3" x14ac:dyDescent="0.25">
      <c r="A1474"/>
      <c r="B1474"/>
      <c r="C1474"/>
    </row>
    <row r="1475" spans="1:3" x14ac:dyDescent="0.25">
      <c r="A1475"/>
      <c r="B1475"/>
      <c r="C1475"/>
    </row>
    <row r="1476" spans="1:3" x14ac:dyDescent="0.25">
      <c r="A1476"/>
      <c r="B1476"/>
      <c r="C1476"/>
    </row>
    <row r="1477" spans="1:3" x14ac:dyDescent="0.25">
      <c r="A1477"/>
      <c r="B1477"/>
      <c r="C1477"/>
    </row>
    <row r="1478" spans="1:3" x14ac:dyDescent="0.25">
      <c r="A1478"/>
      <c r="B1478"/>
      <c r="C1478"/>
    </row>
    <row r="1479" spans="1:3" x14ac:dyDescent="0.25">
      <c r="A1479"/>
      <c r="B1479"/>
      <c r="C1479"/>
    </row>
    <row r="1480" spans="1:3" x14ac:dyDescent="0.25">
      <c r="A1480"/>
      <c r="B1480"/>
      <c r="C1480"/>
    </row>
    <row r="1481" spans="1:3" x14ac:dyDescent="0.25">
      <c r="A1481"/>
      <c r="B1481"/>
      <c r="C1481"/>
    </row>
    <row r="1482" spans="1:3" x14ac:dyDescent="0.25">
      <c r="A1482"/>
      <c r="B1482"/>
      <c r="C1482"/>
    </row>
    <row r="1483" spans="1:3" x14ac:dyDescent="0.25">
      <c r="A1483"/>
      <c r="B1483"/>
      <c r="C1483"/>
    </row>
    <row r="1484" spans="1:3" x14ac:dyDescent="0.25">
      <c r="A1484"/>
      <c r="B1484"/>
      <c r="C1484"/>
    </row>
    <row r="1485" spans="1:3" x14ac:dyDescent="0.25">
      <c r="A1485"/>
      <c r="B1485"/>
      <c r="C1485"/>
    </row>
    <row r="1486" spans="1:3" x14ac:dyDescent="0.25">
      <c r="A1486"/>
      <c r="B1486"/>
      <c r="C1486"/>
    </row>
    <row r="1487" spans="1:3" x14ac:dyDescent="0.25">
      <c r="A1487"/>
      <c r="B1487"/>
      <c r="C1487"/>
    </row>
    <row r="1488" spans="1:3" x14ac:dyDescent="0.25">
      <c r="A1488"/>
      <c r="B1488"/>
      <c r="C1488"/>
    </row>
    <row r="1489" spans="1:3" x14ac:dyDescent="0.25">
      <c r="A1489"/>
      <c r="B1489"/>
      <c r="C1489"/>
    </row>
    <row r="1490" spans="1:3" x14ac:dyDescent="0.25">
      <c r="A1490"/>
      <c r="B1490"/>
      <c r="C1490"/>
    </row>
    <row r="1491" spans="1:3" x14ac:dyDescent="0.25">
      <c r="A1491"/>
      <c r="B1491"/>
      <c r="C1491"/>
    </row>
    <row r="1492" spans="1:3" x14ac:dyDescent="0.25">
      <c r="A1492"/>
      <c r="B1492"/>
      <c r="C1492"/>
    </row>
    <row r="1493" spans="1:3" x14ac:dyDescent="0.25">
      <c r="A1493"/>
      <c r="B1493"/>
      <c r="C1493"/>
    </row>
    <row r="1494" spans="1:3" x14ac:dyDescent="0.25">
      <c r="A1494"/>
      <c r="B1494"/>
      <c r="C1494"/>
    </row>
    <row r="1495" spans="1:3" x14ac:dyDescent="0.25">
      <c r="A1495"/>
      <c r="B1495"/>
      <c r="C1495"/>
    </row>
    <row r="1496" spans="1:3" x14ac:dyDescent="0.25">
      <c r="A1496"/>
      <c r="B1496"/>
      <c r="C1496"/>
    </row>
    <row r="1497" spans="1:3" x14ac:dyDescent="0.25">
      <c r="A1497"/>
      <c r="B1497"/>
      <c r="C1497"/>
    </row>
    <row r="1498" spans="1:3" x14ac:dyDescent="0.25">
      <c r="A1498"/>
      <c r="B1498"/>
      <c r="C1498"/>
    </row>
    <row r="1499" spans="1:3" x14ac:dyDescent="0.25">
      <c r="A1499"/>
      <c r="B1499"/>
      <c r="C1499"/>
    </row>
    <row r="1500" spans="1:3" x14ac:dyDescent="0.25">
      <c r="A1500"/>
      <c r="B1500"/>
      <c r="C1500"/>
    </row>
    <row r="1501" spans="1:3" x14ac:dyDescent="0.25">
      <c r="A1501"/>
      <c r="B1501"/>
      <c r="C1501"/>
    </row>
    <row r="1502" spans="1:3" x14ac:dyDescent="0.25">
      <c r="A1502"/>
      <c r="B1502"/>
      <c r="C1502"/>
    </row>
    <row r="1503" spans="1:3" x14ac:dyDescent="0.25">
      <c r="A1503"/>
      <c r="B1503"/>
      <c r="C1503"/>
    </row>
    <row r="1504" spans="1:3" x14ac:dyDescent="0.25">
      <c r="A1504"/>
      <c r="B1504"/>
      <c r="C1504"/>
    </row>
    <row r="1505" spans="1:3" x14ac:dyDescent="0.25">
      <c r="A1505"/>
      <c r="B1505"/>
      <c r="C1505"/>
    </row>
    <row r="1506" spans="1:3" x14ac:dyDescent="0.25">
      <c r="A1506"/>
      <c r="B1506"/>
      <c r="C1506"/>
    </row>
    <row r="1507" spans="1:3" x14ac:dyDescent="0.25">
      <c r="A1507"/>
      <c r="B1507"/>
      <c r="C1507"/>
    </row>
    <row r="1508" spans="1:3" x14ac:dyDescent="0.25">
      <c r="A1508"/>
      <c r="B1508"/>
      <c r="C1508"/>
    </row>
    <row r="1509" spans="1:3" x14ac:dyDescent="0.25">
      <c r="A1509"/>
      <c r="B1509"/>
      <c r="C1509"/>
    </row>
    <row r="1510" spans="1:3" x14ac:dyDescent="0.25">
      <c r="A1510"/>
      <c r="B1510"/>
      <c r="C1510"/>
    </row>
    <row r="1511" spans="1:3" x14ac:dyDescent="0.25">
      <c r="A1511"/>
      <c r="B1511"/>
      <c r="C1511"/>
    </row>
    <row r="1512" spans="1:3" x14ac:dyDescent="0.25">
      <c r="A1512"/>
      <c r="B1512"/>
      <c r="C1512"/>
    </row>
    <row r="1513" spans="1:3" x14ac:dyDescent="0.25">
      <c r="A1513"/>
      <c r="B1513"/>
      <c r="C1513"/>
    </row>
    <row r="1514" spans="1:3" x14ac:dyDescent="0.25">
      <c r="A1514"/>
      <c r="B1514"/>
      <c r="C1514"/>
    </row>
    <row r="1515" spans="1:3" x14ac:dyDescent="0.25">
      <c r="A1515"/>
      <c r="B1515"/>
      <c r="C1515"/>
    </row>
    <row r="1516" spans="1:3" x14ac:dyDescent="0.25">
      <c r="A1516"/>
      <c r="B1516"/>
      <c r="C1516"/>
    </row>
    <row r="1517" spans="1:3" x14ac:dyDescent="0.25">
      <c r="A1517"/>
      <c r="B1517"/>
      <c r="C1517"/>
    </row>
    <row r="1518" spans="1:3" x14ac:dyDescent="0.25">
      <c r="A1518"/>
      <c r="B1518"/>
      <c r="C1518"/>
    </row>
    <row r="1519" spans="1:3" x14ac:dyDescent="0.25">
      <c r="A1519"/>
      <c r="B1519"/>
      <c r="C1519"/>
    </row>
    <row r="1520" spans="1:3" x14ac:dyDescent="0.25">
      <c r="A1520"/>
      <c r="B1520"/>
      <c r="C1520"/>
    </row>
    <row r="1521" spans="1:3" x14ac:dyDescent="0.25">
      <c r="A1521"/>
      <c r="B1521"/>
      <c r="C1521"/>
    </row>
    <row r="1522" spans="1:3" x14ac:dyDescent="0.25">
      <c r="A1522"/>
      <c r="B1522"/>
      <c r="C1522"/>
    </row>
    <row r="1523" spans="1:3" x14ac:dyDescent="0.25">
      <c r="A1523"/>
      <c r="B1523"/>
      <c r="C1523"/>
    </row>
    <row r="1524" spans="1:3" x14ac:dyDescent="0.25">
      <c r="A1524"/>
      <c r="B1524"/>
      <c r="C1524"/>
    </row>
    <row r="1525" spans="1:3" x14ac:dyDescent="0.25">
      <c r="A1525"/>
      <c r="B1525"/>
      <c r="C1525"/>
    </row>
    <row r="1526" spans="1:3" x14ac:dyDescent="0.25">
      <c r="A1526"/>
      <c r="B1526"/>
      <c r="C1526"/>
    </row>
    <row r="1527" spans="1:3" x14ac:dyDescent="0.25">
      <c r="A1527"/>
      <c r="B1527"/>
      <c r="C1527"/>
    </row>
    <row r="1528" spans="1:3" x14ac:dyDescent="0.25">
      <c r="A1528"/>
      <c r="B1528"/>
      <c r="C1528"/>
    </row>
    <row r="1529" spans="1:3" x14ac:dyDescent="0.25">
      <c r="A1529"/>
      <c r="B1529"/>
      <c r="C1529"/>
    </row>
    <row r="1530" spans="1:3" x14ac:dyDescent="0.25">
      <c r="A1530"/>
      <c r="B1530"/>
      <c r="C1530"/>
    </row>
    <row r="1531" spans="1:3" x14ac:dyDescent="0.25">
      <c r="A1531"/>
      <c r="B1531"/>
      <c r="C1531"/>
    </row>
    <row r="1532" spans="1:3" x14ac:dyDescent="0.25">
      <c r="A1532"/>
      <c r="B1532"/>
      <c r="C1532"/>
    </row>
    <row r="1533" spans="1:3" x14ac:dyDescent="0.25">
      <c r="A1533"/>
      <c r="B1533"/>
      <c r="C1533"/>
    </row>
    <row r="1534" spans="1:3" x14ac:dyDescent="0.25">
      <c r="A1534"/>
      <c r="B1534"/>
      <c r="C1534"/>
    </row>
    <row r="1535" spans="1:3" x14ac:dyDescent="0.25">
      <c r="A1535"/>
      <c r="B1535"/>
      <c r="C1535"/>
    </row>
    <row r="1536" spans="1:3" x14ac:dyDescent="0.25">
      <c r="A1536"/>
      <c r="B1536"/>
      <c r="C1536"/>
    </row>
    <row r="1537" spans="1:3" x14ac:dyDescent="0.25">
      <c r="A1537"/>
      <c r="B1537"/>
      <c r="C1537"/>
    </row>
    <row r="1538" spans="1:3" x14ac:dyDescent="0.25">
      <c r="A1538"/>
      <c r="B1538"/>
      <c r="C1538"/>
    </row>
    <row r="1539" spans="1:3" x14ac:dyDescent="0.25">
      <c r="A1539"/>
      <c r="B1539"/>
      <c r="C1539"/>
    </row>
    <row r="1540" spans="1:3" x14ac:dyDescent="0.25">
      <c r="A1540"/>
      <c r="B1540"/>
      <c r="C1540"/>
    </row>
    <row r="1541" spans="1:3" x14ac:dyDescent="0.25">
      <c r="A1541"/>
      <c r="B1541"/>
      <c r="C1541"/>
    </row>
    <row r="1542" spans="1:3" x14ac:dyDescent="0.25">
      <c r="A1542"/>
      <c r="B1542"/>
      <c r="C1542"/>
    </row>
    <row r="1543" spans="1:3" x14ac:dyDescent="0.25">
      <c r="A1543"/>
      <c r="B1543"/>
      <c r="C1543"/>
    </row>
    <row r="1544" spans="1:3" x14ac:dyDescent="0.25">
      <c r="A1544"/>
      <c r="B1544"/>
      <c r="C1544"/>
    </row>
    <row r="1545" spans="1:3" x14ac:dyDescent="0.25">
      <c r="A1545"/>
      <c r="B1545"/>
      <c r="C1545"/>
    </row>
    <row r="1546" spans="1:3" x14ac:dyDescent="0.25">
      <c r="A1546"/>
      <c r="B1546"/>
      <c r="C1546"/>
    </row>
    <row r="1547" spans="1:3" x14ac:dyDescent="0.25">
      <c r="A1547"/>
      <c r="B1547"/>
      <c r="C1547"/>
    </row>
    <row r="1548" spans="1:3" x14ac:dyDescent="0.25">
      <c r="A1548"/>
      <c r="B1548"/>
      <c r="C1548"/>
    </row>
    <row r="1549" spans="1:3" x14ac:dyDescent="0.25">
      <c r="A1549"/>
      <c r="B1549"/>
      <c r="C1549"/>
    </row>
    <row r="1550" spans="1:3" x14ac:dyDescent="0.25">
      <c r="A1550"/>
      <c r="B1550"/>
      <c r="C1550"/>
    </row>
    <row r="1551" spans="1:3" x14ac:dyDescent="0.25">
      <c r="A1551"/>
      <c r="B1551"/>
      <c r="C1551"/>
    </row>
    <row r="1552" spans="1:3" x14ac:dyDescent="0.25">
      <c r="A1552"/>
      <c r="B1552"/>
      <c r="C1552"/>
    </row>
    <row r="1553" spans="1:3" x14ac:dyDescent="0.25">
      <c r="A1553"/>
      <c r="B1553"/>
      <c r="C1553"/>
    </row>
    <row r="1554" spans="1:3" x14ac:dyDescent="0.25">
      <c r="A1554"/>
      <c r="B1554"/>
      <c r="C1554"/>
    </row>
    <row r="1555" spans="1:3" x14ac:dyDescent="0.25">
      <c r="A1555"/>
      <c r="B1555"/>
      <c r="C1555"/>
    </row>
    <row r="1556" spans="1:3" x14ac:dyDescent="0.25">
      <c r="A1556"/>
      <c r="B1556"/>
      <c r="C1556"/>
    </row>
    <row r="1557" spans="1:3" x14ac:dyDescent="0.25">
      <c r="A1557"/>
      <c r="B1557"/>
      <c r="C1557"/>
    </row>
    <row r="1558" spans="1:3" x14ac:dyDescent="0.25">
      <c r="A1558"/>
      <c r="B1558"/>
      <c r="C1558"/>
    </row>
    <row r="1559" spans="1:3" x14ac:dyDescent="0.25">
      <c r="A1559"/>
      <c r="B1559"/>
      <c r="C1559"/>
    </row>
    <row r="1560" spans="1:3" x14ac:dyDescent="0.25">
      <c r="A1560"/>
      <c r="B1560"/>
      <c r="C1560"/>
    </row>
    <row r="1561" spans="1:3" x14ac:dyDescent="0.25">
      <c r="A1561"/>
      <c r="B1561"/>
      <c r="C1561"/>
    </row>
    <row r="1562" spans="1:3" x14ac:dyDescent="0.25">
      <c r="A1562"/>
      <c r="B1562"/>
      <c r="C1562"/>
    </row>
    <row r="1563" spans="1:3" x14ac:dyDescent="0.25">
      <c r="A1563"/>
      <c r="B1563"/>
      <c r="C1563"/>
    </row>
    <row r="1564" spans="1:3" x14ac:dyDescent="0.25">
      <c r="A1564"/>
      <c r="B1564"/>
      <c r="C1564"/>
    </row>
    <row r="1565" spans="1:3" x14ac:dyDescent="0.25">
      <c r="A1565"/>
      <c r="B1565"/>
      <c r="C1565"/>
    </row>
    <row r="1566" spans="1:3" x14ac:dyDescent="0.25">
      <c r="A1566"/>
      <c r="B1566"/>
      <c r="C1566"/>
    </row>
    <row r="1567" spans="1:3" x14ac:dyDescent="0.25">
      <c r="A1567"/>
      <c r="B1567"/>
      <c r="C1567"/>
    </row>
    <row r="1568" spans="1:3" x14ac:dyDescent="0.25">
      <c r="A1568"/>
      <c r="B1568"/>
      <c r="C1568"/>
    </row>
    <row r="1569" spans="1:3" x14ac:dyDescent="0.25">
      <c r="A1569"/>
      <c r="B1569"/>
      <c r="C1569"/>
    </row>
    <row r="1570" spans="1:3" x14ac:dyDescent="0.25">
      <c r="A1570"/>
      <c r="B1570"/>
      <c r="C1570"/>
    </row>
    <row r="1571" spans="1:3" x14ac:dyDescent="0.25">
      <c r="A1571"/>
      <c r="B1571"/>
      <c r="C1571"/>
    </row>
    <row r="1572" spans="1:3" x14ac:dyDescent="0.25">
      <c r="A1572"/>
      <c r="B1572"/>
      <c r="C1572"/>
    </row>
    <row r="1573" spans="1:3" x14ac:dyDescent="0.25">
      <c r="A1573"/>
      <c r="B1573"/>
      <c r="C1573"/>
    </row>
    <row r="1574" spans="1:3" x14ac:dyDescent="0.25">
      <c r="A1574"/>
      <c r="B1574"/>
      <c r="C1574"/>
    </row>
    <row r="1575" spans="1:3" x14ac:dyDescent="0.25">
      <c r="A1575"/>
      <c r="B1575"/>
      <c r="C1575"/>
    </row>
    <row r="1576" spans="1:3" x14ac:dyDescent="0.25">
      <c r="A1576"/>
      <c r="B1576"/>
      <c r="C1576"/>
    </row>
    <row r="1577" spans="1:3" x14ac:dyDescent="0.25">
      <c r="A1577"/>
      <c r="B1577"/>
      <c r="C1577"/>
    </row>
    <row r="1578" spans="1:3" x14ac:dyDescent="0.25">
      <c r="A1578"/>
      <c r="B1578"/>
      <c r="C1578"/>
    </row>
    <row r="1579" spans="1:3" x14ac:dyDescent="0.25">
      <c r="A1579"/>
      <c r="B1579"/>
      <c r="C1579"/>
    </row>
    <row r="1580" spans="1:3" x14ac:dyDescent="0.25">
      <c r="A1580"/>
      <c r="B1580"/>
      <c r="C1580"/>
    </row>
    <row r="1581" spans="1:3" x14ac:dyDescent="0.25">
      <c r="A1581"/>
      <c r="B1581"/>
      <c r="C1581"/>
    </row>
    <row r="1582" spans="1:3" x14ac:dyDescent="0.25">
      <c r="A1582"/>
      <c r="B1582"/>
      <c r="C1582"/>
    </row>
    <row r="1583" spans="1:3" x14ac:dyDescent="0.25">
      <c r="A1583"/>
      <c r="B1583"/>
      <c r="C1583"/>
    </row>
    <row r="1584" spans="1:3" x14ac:dyDescent="0.25">
      <c r="A1584"/>
      <c r="B1584"/>
      <c r="C1584"/>
    </row>
    <row r="1585" spans="1:3" x14ac:dyDescent="0.25">
      <c r="A1585"/>
      <c r="B1585"/>
      <c r="C1585"/>
    </row>
    <row r="1586" spans="1:3" x14ac:dyDescent="0.25">
      <c r="A1586"/>
      <c r="B1586"/>
      <c r="C1586"/>
    </row>
    <row r="1587" spans="1:3" x14ac:dyDescent="0.25">
      <c r="A1587"/>
      <c r="B1587"/>
      <c r="C1587"/>
    </row>
    <row r="1588" spans="1:3" x14ac:dyDescent="0.25">
      <c r="A1588"/>
      <c r="B1588"/>
      <c r="C1588"/>
    </row>
    <row r="1589" spans="1:3" x14ac:dyDescent="0.25">
      <c r="A1589"/>
      <c r="B1589"/>
      <c r="C1589"/>
    </row>
    <row r="1590" spans="1:3" x14ac:dyDescent="0.25">
      <c r="A1590"/>
      <c r="B1590"/>
      <c r="C1590"/>
    </row>
    <row r="1591" spans="1:3" x14ac:dyDescent="0.25">
      <c r="A1591"/>
      <c r="B1591"/>
      <c r="C1591"/>
    </row>
    <row r="1592" spans="1:3" x14ac:dyDescent="0.25">
      <c r="A1592"/>
      <c r="B1592"/>
      <c r="C1592"/>
    </row>
    <row r="1593" spans="1:3" x14ac:dyDescent="0.25">
      <c r="A1593"/>
      <c r="B1593"/>
      <c r="C1593"/>
    </row>
    <row r="1594" spans="1:3" x14ac:dyDescent="0.25">
      <c r="A1594"/>
      <c r="B1594"/>
      <c r="C1594"/>
    </row>
    <row r="1595" spans="1:3" x14ac:dyDescent="0.25">
      <c r="A1595"/>
      <c r="B1595"/>
      <c r="C1595"/>
    </row>
    <row r="1596" spans="1:3" x14ac:dyDescent="0.25">
      <c r="A1596"/>
      <c r="B1596"/>
      <c r="C1596"/>
    </row>
    <row r="1597" spans="1:3" x14ac:dyDescent="0.25">
      <c r="A1597"/>
      <c r="B1597"/>
      <c r="C1597"/>
    </row>
    <row r="1598" spans="1:3" x14ac:dyDescent="0.25">
      <c r="A1598"/>
      <c r="B1598"/>
      <c r="C1598"/>
    </row>
    <row r="1599" spans="1:3" x14ac:dyDescent="0.25">
      <c r="A1599"/>
      <c r="B1599"/>
      <c r="C1599"/>
    </row>
    <row r="1600" spans="1:3" x14ac:dyDescent="0.25">
      <c r="A1600"/>
      <c r="B1600"/>
      <c r="C1600"/>
    </row>
    <row r="1601" spans="1:3" x14ac:dyDescent="0.25">
      <c r="A1601"/>
      <c r="B1601"/>
      <c r="C1601"/>
    </row>
    <row r="1602" spans="1:3" x14ac:dyDescent="0.25">
      <c r="A1602"/>
      <c r="B1602"/>
      <c r="C1602"/>
    </row>
    <row r="1603" spans="1:3" x14ac:dyDescent="0.25">
      <c r="A1603"/>
      <c r="B1603"/>
      <c r="C1603"/>
    </row>
    <row r="1604" spans="1:3" x14ac:dyDescent="0.25">
      <c r="A1604"/>
      <c r="B1604"/>
      <c r="C1604"/>
    </row>
    <row r="1605" spans="1:3" x14ac:dyDescent="0.25">
      <c r="A1605"/>
      <c r="B1605"/>
      <c r="C1605"/>
    </row>
    <row r="1606" spans="1:3" x14ac:dyDescent="0.25">
      <c r="A1606"/>
      <c r="B1606"/>
      <c r="C1606"/>
    </row>
    <row r="1607" spans="1:3" x14ac:dyDescent="0.25">
      <c r="A1607"/>
      <c r="B1607"/>
      <c r="C1607"/>
    </row>
    <row r="1608" spans="1:3" x14ac:dyDescent="0.25">
      <c r="A1608"/>
      <c r="B1608"/>
      <c r="C1608"/>
    </row>
    <row r="1609" spans="1:3" x14ac:dyDescent="0.25">
      <c r="A1609"/>
      <c r="B1609"/>
      <c r="C1609"/>
    </row>
    <row r="1610" spans="1:3" x14ac:dyDescent="0.25">
      <c r="A1610"/>
      <c r="B1610"/>
      <c r="C1610"/>
    </row>
    <row r="1611" spans="1:3" x14ac:dyDescent="0.25">
      <c r="A1611"/>
      <c r="B1611"/>
      <c r="C1611"/>
    </row>
    <row r="1612" spans="1:3" x14ac:dyDescent="0.25">
      <c r="A1612"/>
      <c r="B1612"/>
      <c r="C1612"/>
    </row>
    <row r="1613" spans="1:3" x14ac:dyDescent="0.25">
      <c r="A1613"/>
      <c r="B1613"/>
      <c r="C1613"/>
    </row>
    <row r="1614" spans="1:3" x14ac:dyDescent="0.25">
      <c r="A1614"/>
      <c r="B1614"/>
      <c r="C1614"/>
    </row>
    <row r="1615" spans="1:3" x14ac:dyDescent="0.25">
      <c r="A1615"/>
      <c r="B1615"/>
      <c r="C1615"/>
    </row>
    <row r="1616" spans="1:3" x14ac:dyDescent="0.25">
      <c r="A1616"/>
      <c r="B1616"/>
      <c r="C1616"/>
    </row>
    <row r="1617" spans="1:3" x14ac:dyDescent="0.25">
      <c r="A1617"/>
      <c r="B1617"/>
      <c r="C1617"/>
    </row>
    <row r="1618" spans="1:3" x14ac:dyDescent="0.25">
      <c r="A1618"/>
      <c r="B1618"/>
      <c r="C1618"/>
    </row>
    <row r="1619" spans="1:3" x14ac:dyDescent="0.25">
      <c r="A1619"/>
      <c r="B1619"/>
      <c r="C1619"/>
    </row>
    <row r="1620" spans="1:3" x14ac:dyDescent="0.25">
      <c r="A1620"/>
      <c r="B1620"/>
      <c r="C1620"/>
    </row>
    <row r="1621" spans="1:3" x14ac:dyDescent="0.25">
      <c r="A1621"/>
      <c r="B1621"/>
      <c r="C1621"/>
    </row>
    <row r="1622" spans="1:3" x14ac:dyDescent="0.25">
      <c r="A1622"/>
      <c r="B1622"/>
      <c r="C1622"/>
    </row>
    <row r="1623" spans="1:3" x14ac:dyDescent="0.25">
      <c r="A1623"/>
      <c r="B1623"/>
      <c r="C1623"/>
    </row>
    <row r="1624" spans="1:3" x14ac:dyDescent="0.25">
      <c r="A1624"/>
      <c r="B1624"/>
      <c r="C1624"/>
    </row>
    <row r="1625" spans="1:3" x14ac:dyDescent="0.25">
      <c r="A1625"/>
      <c r="B1625"/>
      <c r="C1625"/>
    </row>
    <row r="1626" spans="1:3" x14ac:dyDescent="0.25">
      <c r="A1626"/>
      <c r="B1626"/>
      <c r="C1626"/>
    </row>
    <row r="1627" spans="1:3" x14ac:dyDescent="0.25">
      <c r="A1627"/>
      <c r="B1627"/>
      <c r="C1627"/>
    </row>
    <row r="1628" spans="1:3" x14ac:dyDescent="0.25">
      <c r="A1628"/>
      <c r="B1628"/>
      <c r="C1628"/>
    </row>
    <row r="1629" spans="1:3" x14ac:dyDescent="0.25">
      <c r="A1629"/>
      <c r="B1629"/>
      <c r="C1629"/>
    </row>
    <row r="1630" spans="1:3" x14ac:dyDescent="0.25">
      <c r="A1630"/>
      <c r="B1630"/>
      <c r="C1630"/>
    </row>
    <row r="1631" spans="1:3" x14ac:dyDescent="0.25">
      <c r="A1631"/>
      <c r="B1631"/>
      <c r="C1631"/>
    </row>
    <row r="1632" spans="1:3" x14ac:dyDescent="0.25">
      <c r="A1632"/>
      <c r="B1632"/>
      <c r="C1632"/>
    </row>
    <row r="1633" spans="1:3" x14ac:dyDescent="0.25">
      <c r="A1633"/>
      <c r="B1633"/>
      <c r="C1633"/>
    </row>
    <row r="1634" spans="1:3" x14ac:dyDescent="0.25">
      <c r="A1634"/>
      <c r="B1634"/>
      <c r="C1634"/>
    </row>
    <row r="1635" spans="1:3" x14ac:dyDescent="0.25">
      <c r="A1635"/>
      <c r="B1635"/>
      <c r="C1635"/>
    </row>
    <row r="1636" spans="1:3" x14ac:dyDescent="0.25">
      <c r="A1636"/>
      <c r="B1636"/>
      <c r="C1636"/>
    </row>
    <row r="1637" spans="1:3" x14ac:dyDescent="0.25">
      <c r="A1637"/>
      <c r="B1637"/>
      <c r="C1637"/>
    </row>
    <row r="1638" spans="1:3" x14ac:dyDescent="0.25">
      <c r="A1638"/>
      <c r="B1638"/>
      <c r="C1638"/>
    </row>
    <row r="1639" spans="1:3" x14ac:dyDescent="0.25">
      <c r="A1639"/>
      <c r="B1639"/>
      <c r="C1639"/>
    </row>
    <row r="1640" spans="1:3" x14ac:dyDescent="0.25">
      <c r="A1640"/>
      <c r="B1640"/>
      <c r="C1640"/>
    </row>
    <row r="1641" spans="1:3" x14ac:dyDescent="0.25">
      <c r="A1641"/>
      <c r="B1641"/>
      <c r="C1641"/>
    </row>
    <row r="1642" spans="1:3" x14ac:dyDescent="0.25">
      <c r="A1642"/>
      <c r="B1642"/>
      <c r="C1642"/>
    </row>
    <row r="1643" spans="1:3" x14ac:dyDescent="0.25">
      <c r="A1643"/>
      <c r="B1643"/>
      <c r="C1643"/>
    </row>
    <row r="1644" spans="1:3" x14ac:dyDescent="0.25">
      <c r="A1644"/>
      <c r="B1644"/>
      <c r="C1644"/>
    </row>
    <row r="1645" spans="1:3" x14ac:dyDescent="0.25">
      <c r="A1645"/>
      <c r="B1645"/>
      <c r="C1645"/>
    </row>
    <row r="1646" spans="1:3" x14ac:dyDescent="0.25">
      <c r="A1646"/>
      <c r="B1646"/>
      <c r="C1646"/>
    </row>
    <row r="1647" spans="1:3" x14ac:dyDescent="0.25">
      <c r="A1647"/>
      <c r="B1647"/>
      <c r="C1647"/>
    </row>
    <row r="1648" spans="1:3" x14ac:dyDescent="0.25">
      <c r="A1648"/>
      <c r="B1648"/>
      <c r="C1648"/>
    </row>
    <row r="1649" spans="1:3" x14ac:dyDescent="0.25">
      <c r="A1649"/>
      <c r="B1649"/>
      <c r="C1649"/>
    </row>
    <row r="1650" spans="1:3" x14ac:dyDescent="0.25">
      <c r="A1650"/>
      <c r="B1650"/>
      <c r="C1650"/>
    </row>
    <row r="1651" spans="1:3" x14ac:dyDescent="0.25">
      <c r="A1651"/>
      <c r="B1651"/>
      <c r="C1651"/>
    </row>
    <row r="1652" spans="1:3" x14ac:dyDescent="0.25">
      <c r="A1652"/>
      <c r="B1652"/>
      <c r="C1652"/>
    </row>
    <row r="1653" spans="1:3" x14ac:dyDescent="0.25">
      <c r="A1653"/>
      <c r="B1653"/>
      <c r="C1653"/>
    </row>
    <row r="1654" spans="1:3" x14ac:dyDescent="0.25">
      <c r="A1654"/>
      <c r="B1654"/>
      <c r="C1654"/>
    </row>
    <row r="1655" spans="1:3" x14ac:dyDescent="0.25">
      <c r="A1655"/>
      <c r="B1655"/>
      <c r="C1655"/>
    </row>
    <row r="1656" spans="1:3" x14ac:dyDescent="0.25">
      <c r="A1656"/>
      <c r="B1656"/>
      <c r="C1656"/>
    </row>
    <row r="1657" spans="1:3" x14ac:dyDescent="0.25">
      <c r="A1657"/>
      <c r="B1657"/>
      <c r="C1657"/>
    </row>
    <row r="1658" spans="1:3" x14ac:dyDescent="0.25">
      <c r="A1658"/>
      <c r="B1658"/>
      <c r="C1658"/>
    </row>
    <row r="1659" spans="1:3" x14ac:dyDescent="0.25">
      <c r="A1659"/>
      <c r="B1659"/>
      <c r="C1659"/>
    </row>
    <row r="1660" spans="1:3" x14ac:dyDescent="0.25">
      <c r="A1660"/>
      <c r="B1660"/>
      <c r="C1660"/>
    </row>
    <row r="1661" spans="1:3" x14ac:dyDescent="0.25">
      <c r="A1661"/>
      <c r="B1661"/>
      <c r="C1661"/>
    </row>
    <row r="1662" spans="1:3" x14ac:dyDescent="0.25">
      <c r="A1662"/>
      <c r="B1662"/>
      <c r="C1662"/>
    </row>
    <row r="1663" spans="1:3" x14ac:dyDescent="0.25">
      <c r="A1663"/>
      <c r="B1663"/>
      <c r="C1663"/>
    </row>
    <row r="1664" spans="1:3" x14ac:dyDescent="0.25">
      <c r="A1664"/>
      <c r="B1664"/>
      <c r="C1664"/>
    </row>
    <row r="1665" spans="1:3" x14ac:dyDescent="0.25">
      <c r="A1665"/>
      <c r="B1665"/>
      <c r="C1665"/>
    </row>
    <row r="1666" spans="1:3" x14ac:dyDescent="0.25">
      <c r="A1666"/>
      <c r="B1666"/>
      <c r="C1666"/>
    </row>
    <row r="1667" spans="1:3" x14ac:dyDescent="0.25">
      <c r="A1667"/>
      <c r="B1667"/>
      <c r="C1667"/>
    </row>
    <row r="1668" spans="1:3" x14ac:dyDescent="0.25">
      <c r="A1668"/>
      <c r="B1668"/>
      <c r="C1668"/>
    </row>
    <row r="1669" spans="1:3" x14ac:dyDescent="0.25">
      <c r="A1669"/>
      <c r="B1669"/>
      <c r="C1669"/>
    </row>
    <row r="1670" spans="1:3" x14ac:dyDescent="0.25">
      <c r="A1670"/>
      <c r="B1670"/>
      <c r="C1670"/>
    </row>
    <row r="1671" spans="1:3" x14ac:dyDescent="0.25">
      <c r="A1671"/>
      <c r="B1671"/>
      <c r="C1671"/>
    </row>
    <row r="1672" spans="1:3" x14ac:dyDescent="0.25">
      <c r="A1672"/>
      <c r="B1672"/>
      <c r="C1672"/>
    </row>
    <row r="1673" spans="1:3" x14ac:dyDescent="0.25">
      <c r="A1673"/>
      <c r="B1673"/>
      <c r="C1673"/>
    </row>
    <row r="1674" spans="1:3" x14ac:dyDescent="0.25">
      <c r="A1674"/>
      <c r="B1674"/>
      <c r="C1674"/>
    </row>
    <row r="1675" spans="1:3" x14ac:dyDescent="0.25">
      <c r="A1675"/>
      <c r="B1675"/>
      <c r="C1675"/>
    </row>
    <row r="1676" spans="1:3" x14ac:dyDescent="0.25">
      <c r="A1676"/>
      <c r="B1676"/>
      <c r="C1676"/>
    </row>
    <row r="1677" spans="1:3" x14ac:dyDescent="0.25">
      <c r="A1677"/>
      <c r="B1677"/>
      <c r="C1677"/>
    </row>
    <row r="1678" spans="1:3" x14ac:dyDescent="0.25">
      <c r="A1678"/>
      <c r="B1678"/>
      <c r="C1678"/>
    </row>
    <row r="1679" spans="1:3" x14ac:dyDescent="0.25">
      <c r="A1679"/>
      <c r="B1679"/>
      <c r="C1679"/>
    </row>
    <row r="1680" spans="1:3" x14ac:dyDescent="0.25">
      <c r="A1680"/>
      <c r="B1680"/>
      <c r="C1680"/>
    </row>
    <row r="1681" spans="1:3" x14ac:dyDescent="0.25">
      <c r="A1681"/>
      <c r="B1681"/>
      <c r="C1681"/>
    </row>
    <row r="1682" spans="1:3" x14ac:dyDescent="0.25">
      <c r="A1682"/>
      <c r="B1682"/>
      <c r="C1682"/>
    </row>
    <row r="1683" spans="1:3" x14ac:dyDescent="0.25">
      <c r="A1683"/>
      <c r="B1683"/>
      <c r="C1683"/>
    </row>
    <row r="1684" spans="1:3" x14ac:dyDescent="0.25">
      <c r="A1684"/>
      <c r="B1684"/>
      <c r="C1684"/>
    </row>
    <row r="1685" spans="1:3" x14ac:dyDescent="0.25">
      <c r="A1685"/>
      <c r="B1685"/>
      <c r="C1685"/>
    </row>
    <row r="1686" spans="1:3" x14ac:dyDescent="0.25">
      <c r="A1686"/>
      <c r="B1686"/>
      <c r="C1686"/>
    </row>
    <row r="1687" spans="1:3" x14ac:dyDescent="0.25">
      <c r="A1687"/>
      <c r="B1687"/>
      <c r="C1687"/>
    </row>
    <row r="1688" spans="1:3" x14ac:dyDescent="0.25">
      <c r="A1688"/>
      <c r="B1688"/>
      <c r="C1688"/>
    </row>
    <row r="1689" spans="1:3" x14ac:dyDescent="0.25">
      <c r="A1689"/>
      <c r="B1689"/>
      <c r="C1689"/>
    </row>
    <row r="1690" spans="1:3" x14ac:dyDescent="0.25">
      <c r="A1690"/>
      <c r="B1690"/>
      <c r="C1690"/>
    </row>
    <row r="1691" spans="1:3" x14ac:dyDescent="0.25">
      <c r="A1691"/>
      <c r="B1691"/>
      <c r="C1691"/>
    </row>
    <row r="1692" spans="1:3" x14ac:dyDescent="0.25">
      <c r="A1692"/>
      <c r="B1692"/>
      <c r="C1692"/>
    </row>
    <row r="1693" spans="1:3" x14ac:dyDescent="0.25">
      <c r="A1693"/>
      <c r="B1693"/>
      <c r="C1693"/>
    </row>
    <row r="1694" spans="1:3" x14ac:dyDescent="0.25">
      <c r="A1694"/>
      <c r="B1694"/>
      <c r="C1694"/>
    </row>
    <row r="1695" spans="1:3" x14ac:dyDescent="0.25">
      <c r="A1695"/>
      <c r="B1695"/>
      <c r="C1695"/>
    </row>
    <row r="1696" spans="1:3" x14ac:dyDescent="0.25">
      <c r="A1696"/>
      <c r="B1696"/>
      <c r="C1696"/>
    </row>
    <row r="1697" spans="1:3" x14ac:dyDescent="0.25">
      <c r="A1697"/>
      <c r="B1697"/>
      <c r="C1697"/>
    </row>
    <row r="1698" spans="1:3" x14ac:dyDescent="0.25">
      <c r="A1698"/>
      <c r="B1698"/>
      <c r="C1698"/>
    </row>
    <row r="1699" spans="1:3" x14ac:dyDescent="0.25">
      <c r="A1699"/>
      <c r="B1699"/>
      <c r="C1699"/>
    </row>
    <row r="1700" spans="1:3" x14ac:dyDescent="0.25">
      <c r="A1700"/>
      <c r="B1700"/>
      <c r="C1700"/>
    </row>
    <row r="1701" spans="1:3" x14ac:dyDescent="0.25">
      <c r="A1701"/>
      <c r="B1701"/>
      <c r="C1701"/>
    </row>
    <row r="1702" spans="1:3" x14ac:dyDescent="0.25">
      <c r="A1702"/>
      <c r="B1702"/>
      <c r="C1702"/>
    </row>
    <row r="1703" spans="1:3" x14ac:dyDescent="0.25">
      <c r="A1703"/>
      <c r="B1703"/>
      <c r="C1703"/>
    </row>
    <row r="1704" spans="1:3" x14ac:dyDescent="0.25">
      <c r="A1704"/>
      <c r="B1704"/>
      <c r="C1704"/>
    </row>
    <row r="1705" spans="1:3" x14ac:dyDescent="0.25">
      <c r="A1705"/>
      <c r="B1705"/>
      <c r="C1705"/>
    </row>
    <row r="1706" spans="1:3" x14ac:dyDescent="0.25">
      <c r="A1706"/>
      <c r="B1706"/>
      <c r="C1706"/>
    </row>
    <row r="1707" spans="1:3" x14ac:dyDescent="0.25">
      <c r="A1707"/>
      <c r="B1707"/>
      <c r="C1707"/>
    </row>
    <row r="1708" spans="1:3" x14ac:dyDescent="0.25">
      <c r="A1708"/>
      <c r="B1708"/>
      <c r="C1708"/>
    </row>
    <row r="1709" spans="1:3" x14ac:dyDescent="0.25">
      <c r="A1709"/>
      <c r="B1709"/>
      <c r="C1709"/>
    </row>
    <row r="1710" spans="1:3" x14ac:dyDescent="0.25">
      <c r="A1710"/>
      <c r="B1710"/>
      <c r="C1710"/>
    </row>
    <row r="1711" spans="1:3" x14ac:dyDescent="0.25">
      <c r="A1711"/>
      <c r="B1711"/>
      <c r="C1711"/>
    </row>
    <row r="1712" spans="1:3" x14ac:dyDescent="0.25">
      <c r="A1712"/>
      <c r="B1712"/>
      <c r="C1712"/>
    </row>
    <row r="1713" spans="1:3" x14ac:dyDescent="0.25">
      <c r="A1713"/>
      <c r="B1713"/>
      <c r="C1713"/>
    </row>
    <row r="1714" spans="1:3" x14ac:dyDescent="0.25">
      <c r="A1714"/>
      <c r="B1714"/>
      <c r="C1714"/>
    </row>
    <row r="1715" spans="1:3" x14ac:dyDescent="0.25">
      <c r="A1715"/>
      <c r="B1715"/>
      <c r="C1715"/>
    </row>
    <row r="1716" spans="1:3" x14ac:dyDescent="0.25">
      <c r="A1716"/>
      <c r="B1716"/>
      <c r="C1716"/>
    </row>
    <row r="1717" spans="1:3" x14ac:dyDescent="0.25">
      <c r="A1717"/>
      <c r="B1717"/>
      <c r="C1717"/>
    </row>
    <row r="1718" spans="1:3" x14ac:dyDescent="0.25">
      <c r="A1718"/>
      <c r="B1718"/>
      <c r="C1718"/>
    </row>
    <row r="1719" spans="1:3" x14ac:dyDescent="0.25">
      <c r="A1719"/>
      <c r="B1719"/>
      <c r="C1719"/>
    </row>
    <row r="1720" spans="1:3" x14ac:dyDescent="0.25">
      <c r="A1720"/>
      <c r="B1720"/>
      <c r="C1720"/>
    </row>
    <row r="1721" spans="1:3" x14ac:dyDescent="0.25">
      <c r="A1721"/>
      <c r="B1721"/>
      <c r="C1721"/>
    </row>
    <row r="1722" spans="1:3" x14ac:dyDescent="0.25">
      <c r="A1722"/>
      <c r="B1722"/>
      <c r="C1722"/>
    </row>
    <row r="1723" spans="1:3" x14ac:dyDescent="0.25">
      <c r="A1723"/>
      <c r="B1723"/>
      <c r="C1723"/>
    </row>
    <row r="1724" spans="1:3" x14ac:dyDescent="0.25">
      <c r="A1724"/>
      <c r="B1724"/>
      <c r="C1724"/>
    </row>
    <row r="1725" spans="1:3" x14ac:dyDescent="0.25">
      <c r="A1725"/>
      <c r="B1725"/>
      <c r="C1725"/>
    </row>
    <row r="1726" spans="1:3" x14ac:dyDescent="0.25">
      <c r="A1726"/>
      <c r="B1726"/>
      <c r="C1726"/>
    </row>
    <row r="1727" spans="1:3" x14ac:dyDescent="0.25">
      <c r="A1727"/>
      <c r="B1727"/>
      <c r="C1727"/>
    </row>
    <row r="1728" spans="1:3" x14ac:dyDescent="0.25">
      <c r="A1728"/>
      <c r="B1728"/>
      <c r="C1728"/>
    </row>
    <row r="1729" spans="1:3" x14ac:dyDescent="0.25">
      <c r="A1729"/>
      <c r="B1729"/>
      <c r="C1729"/>
    </row>
    <row r="1730" spans="1:3" x14ac:dyDescent="0.25">
      <c r="A1730"/>
      <c r="B1730"/>
      <c r="C1730"/>
    </row>
    <row r="1731" spans="1:3" x14ac:dyDescent="0.25">
      <c r="A1731"/>
      <c r="B1731"/>
      <c r="C1731"/>
    </row>
    <row r="1732" spans="1:3" x14ac:dyDescent="0.25">
      <c r="A1732"/>
      <c r="B1732"/>
      <c r="C1732"/>
    </row>
    <row r="1733" spans="1:3" x14ac:dyDescent="0.25">
      <c r="A1733"/>
      <c r="B1733"/>
      <c r="C1733"/>
    </row>
    <row r="1734" spans="1:3" x14ac:dyDescent="0.25">
      <c r="A1734"/>
      <c r="B1734"/>
      <c r="C1734"/>
    </row>
    <row r="1735" spans="1:3" x14ac:dyDescent="0.25">
      <c r="A1735"/>
      <c r="B1735"/>
      <c r="C1735"/>
    </row>
    <row r="1736" spans="1:3" x14ac:dyDescent="0.25">
      <c r="A1736"/>
      <c r="B1736"/>
      <c r="C1736"/>
    </row>
    <row r="1737" spans="1:3" x14ac:dyDescent="0.25">
      <c r="A1737"/>
      <c r="B1737"/>
      <c r="C1737"/>
    </row>
    <row r="1738" spans="1:3" x14ac:dyDescent="0.25">
      <c r="A1738"/>
      <c r="B1738"/>
      <c r="C1738"/>
    </row>
    <row r="1739" spans="1:3" x14ac:dyDescent="0.25">
      <c r="A1739"/>
      <c r="B1739"/>
      <c r="C1739"/>
    </row>
    <row r="1740" spans="1:3" x14ac:dyDescent="0.25">
      <c r="A1740"/>
      <c r="B1740"/>
      <c r="C1740"/>
    </row>
    <row r="1741" spans="1:3" x14ac:dyDescent="0.25">
      <c r="A1741"/>
      <c r="B1741"/>
      <c r="C1741"/>
    </row>
    <row r="1742" spans="1:3" x14ac:dyDescent="0.25">
      <c r="A1742"/>
      <c r="B1742"/>
      <c r="C1742"/>
    </row>
    <row r="1743" spans="1:3" x14ac:dyDescent="0.25">
      <c r="A1743"/>
      <c r="B1743"/>
      <c r="C1743"/>
    </row>
    <row r="1744" spans="1:3" x14ac:dyDescent="0.25">
      <c r="A1744"/>
      <c r="B1744"/>
      <c r="C1744"/>
    </row>
    <row r="1745" spans="1:3" x14ac:dyDescent="0.25">
      <c r="A1745"/>
      <c r="B1745"/>
      <c r="C1745"/>
    </row>
    <row r="1746" spans="1:3" x14ac:dyDescent="0.25">
      <c r="A1746"/>
      <c r="B1746"/>
      <c r="C1746"/>
    </row>
    <row r="1747" spans="1:3" x14ac:dyDescent="0.25">
      <c r="A1747"/>
      <c r="B1747"/>
      <c r="C1747"/>
    </row>
    <row r="1748" spans="1:3" x14ac:dyDescent="0.25">
      <c r="A1748"/>
      <c r="B1748"/>
      <c r="C1748"/>
    </row>
    <row r="1749" spans="1:3" x14ac:dyDescent="0.25">
      <c r="A1749"/>
      <c r="B1749"/>
      <c r="C1749"/>
    </row>
    <row r="1750" spans="1:3" x14ac:dyDescent="0.25">
      <c r="A1750"/>
      <c r="B1750"/>
      <c r="C1750"/>
    </row>
    <row r="1751" spans="1:3" x14ac:dyDescent="0.25">
      <c r="A1751"/>
      <c r="B1751"/>
      <c r="C1751"/>
    </row>
    <row r="1752" spans="1:3" x14ac:dyDescent="0.25">
      <c r="A1752"/>
      <c r="B1752"/>
      <c r="C1752"/>
    </row>
    <row r="1753" spans="1:3" x14ac:dyDescent="0.25">
      <c r="A1753"/>
      <c r="B1753"/>
      <c r="C1753"/>
    </row>
    <row r="1754" spans="1:3" x14ac:dyDescent="0.25">
      <c r="A1754"/>
      <c r="B1754"/>
      <c r="C1754"/>
    </row>
    <row r="1755" spans="1:3" x14ac:dyDescent="0.25">
      <c r="A1755"/>
      <c r="B1755"/>
      <c r="C1755"/>
    </row>
    <row r="1756" spans="1:3" x14ac:dyDescent="0.25">
      <c r="A1756"/>
      <c r="B1756"/>
      <c r="C1756"/>
    </row>
    <row r="1757" spans="1:3" x14ac:dyDescent="0.25">
      <c r="A1757"/>
      <c r="B1757"/>
      <c r="C1757"/>
    </row>
    <row r="1758" spans="1:3" x14ac:dyDescent="0.25">
      <c r="A1758"/>
      <c r="B1758"/>
      <c r="C1758"/>
    </row>
    <row r="1759" spans="1:3" x14ac:dyDescent="0.25">
      <c r="A1759"/>
      <c r="B1759"/>
      <c r="C1759"/>
    </row>
    <row r="1760" spans="1:3" x14ac:dyDescent="0.25">
      <c r="A1760"/>
      <c r="B1760"/>
      <c r="C1760"/>
    </row>
    <row r="1761" spans="1:3" x14ac:dyDescent="0.25">
      <c r="A1761"/>
      <c r="B1761"/>
      <c r="C1761"/>
    </row>
    <row r="1762" spans="1:3" x14ac:dyDescent="0.25">
      <c r="A1762"/>
      <c r="B1762"/>
      <c r="C1762"/>
    </row>
    <row r="1763" spans="1:3" x14ac:dyDescent="0.25">
      <c r="A1763"/>
      <c r="B1763"/>
      <c r="C1763"/>
    </row>
    <row r="1764" spans="1:3" x14ac:dyDescent="0.25">
      <c r="A1764"/>
      <c r="B1764"/>
      <c r="C1764"/>
    </row>
    <row r="1765" spans="1:3" x14ac:dyDescent="0.25">
      <c r="A1765"/>
      <c r="B1765"/>
      <c r="C1765"/>
    </row>
    <row r="1766" spans="1:3" x14ac:dyDescent="0.25">
      <c r="A1766"/>
      <c r="B1766"/>
      <c r="C1766"/>
    </row>
    <row r="1767" spans="1:3" x14ac:dyDescent="0.25">
      <c r="A1767"/>
      <c r="B1767"/>
      <c r="C1767"/>
    </row>
    <row r="1768" spans="1:3" x14ac:dyDescent="0.25">
      <c r="A1768"/>
      <c r="B1768"/>
      <c r="C1768"/>
    </row>
    <row r="1769" spans="1:3" x14ac:dyDescent="0.25">
      <c r="A1769"/>
      <c r="B1769"/>
      <c r="C1769"/>
    </row>
    <row r="1770" spans="1:3" x14ac:dyDescent="0.25">
      <c r="A1770"/>
      <c r="B1770"/>
      <c r="C1770"/>
    </row>
    <row r="1771" spans="1:3" x14ac:dyDescent="0.25">
      <c r="A1771"/>
      <c r="B1771"/>
      <c r="C1771"/>
    </row>
    <row r="1772" spans="1:3" x14ac:dyDescent="0.25">
      <c r="A1772"/>
      <c r="B1772"/>
      <c r="C1772"/>
    </row>
    <row r="1773" spans="1:3" x14ac:dyDescent="0.25">
      <c r="A1773"/>
      <c r="B1773"/>
      <c r="C1773"/>
    </row>
    <row r="1774" spans="1:3" x14ac:dyDescent="0.25">
      <c r="A1774"/>
      <c r="B1774"/>
      <c r="C1774"/>
    </row>
    <row r="1775" spans="1:3" x14ac:dyDescent="0.25">
      <c r="A1775"/>
      <c r="B1775"/>
      <c r="C1775"/>
    </row>
    <row r="1776" spans="1:3" x14ac:dyDescent="0.25">
      <c r="A1776"/>
      <c r="B1776"/>
      <c r="C1776"/>
    </row>
    <row r="1777" spans="1:3" x14ac:dyDescent="0.25">
      <c r="A1777"/>
      <c r="B1777"/>
      <c r="C1777"/>
    </row>
    <row r="1778" spans="1:3" x14ac:dyDescent="0.25">
      <c r="A1778"/>
      <c r="B1778"/>
      <c r="C1778"/>
    </row>
    <row r="1779" spans="1:3" x14ac:dyDescent="0.25">
      <c r="A1779"/>
      <c r="B1779"/>
      <c r="C1779"/>
    </row>
    <row r="1780" spans="1:3" x14ac:dyDescent="0.25">
      <c r="A1780"/>
      <c r="B1780"/>
      <c r="C1780"/>
    </row>
    <row r="1781" spans="1:3" x14ac:dyDescent="0.25">
      <c r="A1781"/>
      <c r="B1781"/>
      <c r="C1781"/>
    </row>
    <row r="1782" spans="1:3" x14ac:dyDescent="0.25">
      <c r="A1782"/>
      <c r="B1782"/>
      <c r="C1782"/>
    </row>
    <row r="1783" spans="1:3" x14ac:dyDescent="0.25">
      <c r="A1783"/>
      <c r="B1783"/>
      <c r="C1783"/>
    </row>
    <row r="1784" spans="1:3" x14ac:dyDescent="0.25">
      <c r="A1784"/>
      <c r="B1784"/>
      <c r="C1784"/>
    </row>
    <row r="1785" spans="1:3" x14ac:dyDescent="0.25">
      <c r="A1785"/>
      <c r="B1785"/>
      <c r="C1785"/>
    </row>
    <row r="1786" spans="1:3" x14ac:dyDescent="0.25">
      <c r="A1786"/>
      <c r="B1786"/>
      <c r="C1786"/>
    </row>
    <row r="1787" spans="1:3" x14ac:dyDescent="0.25">
      <c r="A1787"/>
      <c r="B1787"/>
      <c r="C1787"/>
    </row>
    <row r="1788" spans="1:3" x14ac:dyDescent="0.25">
      <c r="A1788"/>
      <c r="B1788"/>
      <c r="C1788"/>
    </row>
    <row r="1789" spans="1:3" x14ac:dyDescent="0.25">
      <c r="A1789"/>
      <c r="B1789"/>
      <c r="C1789"/>
    </row>
    <row r="1790" spans="1:3" x14ac:dyDescent="0.25">
      <c r="A1790"/>
      <c r="B1790"/>
      <c r="C1790"/>
    </row>
    <row r="1791" spans="1:3" x14ac:dyDescent="0.25">
      <c r="A1791"/>
      <c r="B1791"/>
      <c r="C1791"/>
    </row>
    <row r="1792" spans="1:3" x14ac:dyDescent="0.25">
      <c r="A1792"/>
      <c r="B1792"/>
      <c r="C1792"/>
    </row>
    <row r="1793" spans="1:3" x14ac:dyDescent="0.25">
      <c r="A1793"/>
      <c r="B1793"/>
      <c r="C1793"/>
    </row>
    <row r="1794" spans="1:3" x14ac:dyDescent="0.25">
      <c r="A1794"/>
      <c r="B1794"/>
      <c r="C1794"/>
    </row>
    <row r="1795" spans="1:3" x14ac:dyDescent="0.25">
      <c r="A1795"/>
      <c r="B1795"/>
      <c r="C1795"/>
    </row>
    <row r="1796" spans="1:3" x14ac:dyDescent="0.25">
      <c r="A1796"/>
      <c r="B1796"/>
      <c r="C1796"/>
    </row>
    <row r="1797" spans="1:3" x14ac:dyDescent="0.25">
      <c r="A1797"/>
      <c r="B1797"/>
      <c r="C1797"/>
    </row>
    <row r="1798" spans="1:3" x14ac:dyDescent="0.25">
      <c r="A1798"/>
      <c r="B1798"/>
      <c r="C1798"/>
    </row>
    <row r="1799" spans="1:3" x14ac:dyDescent="0.25">
      <c r="A1799"/>
      <c r="B1799"/>
      <c r="C1799"/>
    </row>
    <row r="1800" spans="1:3" x14ac:dyDescent="0.25">
      <c r="A1800"/>
      <c r="B1800"/>
      <c r="C1800"/>
    </row>
    <row r="1801" spans="1:3" x14ac:dyDescent="0.25">
      <c r="A1801"/>
      <c r="B1801"/>
      <c r="C1801"/>
    </row>
    <row r="1802" spans="1:3" x14ac:dyDescent="0.25">
      <c r="A1802"/>
      <c r="B1802"/>
      <c r="C1802"/>
    </row>
    <row r="1803" spans="1:3" x14ac:dyDescent="0.25">
      <c r="A1803"/>
      <c r="B1803"/>
      <c r="C1803"/>
    </row>
    <row r="1804" spans="1:3" x14ac:dyDescent="0.25">
      <c r="A1804"/>
      <c r="B1804"/>
      <c r="C1804"/>
    </row>
    <row r="1805" spans="1:3" x14ac:dyDescent="0.25">
      <c r="A1805"/>
      <c r="B1805"/>
      <c r="C1805"/>
    </row>
    <row r="1806" spans="1:3" x14ac:dyDescent="0.25">
      <c r="A1806"/>
      <c r="B1806"/>
      <c r="C1806"/>
    </row>
    <row r="1807" spans="1:3" x14ac:dyDescent="0.25">
      <c r="A1807"/>
      <c r="B1807"/>
      <c r="C1807"/>
    </row>
    <row r="1808" spans="1:3" x14ac:dyDescent="0.25">
      <c r="A1808"/>
      <c r="B1808"/>
      <c r="C1808"/>
    </row>
    <row r="1809" spans="1:3" x14ac:dyDescent="0.25">
      <c r="A1809"/>
      <c r="B1809"/>
      <c r="C1809"/>
    </row>
    <row r="1810" spans="1:3" x14ac:dyDescent="0.25">
      <c r="A1810"/>
      <c r="B1810"/>
      <c r="C1810"/>
    </row>
    <row r="1811" spans="1:3" x14ac:dyDescent="0.25">
      <c r="A1811"/>
      <c r="B1811"/>
      <c r="C1811"/>
    </row>
    <row r="1812" spans="1:3" x14ac:dyDescent="0.25">
      <c r="A1812"/>
      <c r="B1812"/>
      <c r="C1812"/>
    </row>
    <row r="1813" spans="1:3" x14ac:dyDescent="0.25">
      <c r="A1813"/>
      <c r="B1813"/>
      <c r="C1813"/>
    </row>
    <row r="1814" spans="1:3" x14ac:dyDescent="0.25">
      <c r="A1814"/>
      <c r="B1814"/>
      <c r="C1814"/>
    </row>
    <row r="1815" spans="1:3" x14ac:dyDescent="0.25">
      <c r="A1815"/>
      <c r="B1815"/>
      <c r="C1815"/>
    </row>
    <row r="1816" spans="1:3" x14ac:dyDescent="0.25">
      <c r="A1816"/>
      <c r="B1816"/>
      <c r="C1816"/>
    </row>
    <row r="1817" spans="1:3" x14ac:dyDescent="0.25">
      <c r="A1817"/>
      <c r="B1817"/>
      <c r="C1817"/>
    </row>
    <row r="1818" spans="1:3" x14ac:dyDescent="0.25">
      <c r="A1818"/>
      <c r="B1818"/>
      <c r="C1818"/>
    </row>
    <row r="1819" spans="1:3" x14ac:dyDescent="0.25">
      <c r="A1819"/>
      <c r="B1819"/>
      <c r="C1819"/>
    </row>
    <row r="1820" spans="1:3" x14ac:dyDescent="0.25">
      <c r="A1820"/>
      <c r="B1820"/>
      <c r="C1820"/>
    </row>
    <row r="1821" spans="1:3" x14ac:dyDescent="0.25">
      <c r="A1821"/>
      <c r="B1821"/>
      <c r="C1821"/>
    </row>
    <row r="1822" spans="1:3" x14ac:dyDescent="0.25">
      <c r="A1822"/>
      <c r="B1822"/>
      <c r="C1822"/>
    </row>
    <row r="1823" spans="1:3" x14ac:dyDescent="0.25">
      <c r="A1823"/>
      <c r="B1823"/>
      <c r="C1823"/>
    </row>
    <row r="1824" spans="1:3" x14ac:dyDescent="0.25">
      <c r="A1824"/>
      <c r="B1824"/>
      <c r="C1824"/>
    </row>
    <row r="1825" spans="1:3" x14ac:dyDescent="0.25">
      <c r="A1825"/>
      <c r="B1825"/>
      <c r="C1825"/>
    </row>
    <row r="1826" spans="1:3" x14ac:dyDescent="0.25">
      <c r="A1826"/>
      <c r="B1826"/>
      <c r="C1826"/>
    </row>
    <row r="1827" spans="1:3" x14ac:dyDescent="0.25">
      <c r="A1827"/>
      <c r="B1827"/>
      <c r="C1827"/>
    </row>
    <row r="1828" spans="1:3" x14ac:dyDescent="0.25">
      <c r="A1828"/>
      <c r="B1828"/>
      <c r="C1828"/>
    </row>
    <row r="1829" spans="1:3" x14ac:dyDescent="0.25">
      <c r="A1829"/>
      <c r="B1829"/>
      <c r="C1829"/>
    </row>
    <row r="1830" spans="1:3" x14ac:dyDescent="0.25">
      <c r="A1830"/>
      <c r="B1830"/>
      <c r="C1830"/>
    </row>
    <row r="1831" spans="1:3" x14ac:dyDescent="0.25">
      <c r="A1831"/>
      <c r="B1831"/>
      <c r="C1831"/>
    </row>
    <row r="1832" spans="1:3" x14ac:dyDescent="0.25">
      <c r="A1832"/>
      <c r="B1832"/>
      <c r="C1832"/>
    </row>
    <row r="1833" spans="1:3" x14ac:dyDescent="0.25">
      <c r="A1833"/>
      <c r="B1833"/>
      <c r="C1833"/>
    </row>
    <row r="1834" spans="1:3" x14ac:dyDescent="0.25">
      <c r="A1834"/>
      <c r="B1834"/>
      <c r="C1834"/>
    </row>
    <row r="1835" spans="1:3" x14ac:dyDescent="0.25">
      <c r="A1835"/>
      <c r="B1835"/>
      <c r="C1835"/>
    </row>
    <row r="1836" spans="1:3" x14ac:dyDescent="0.25">
      <c r="A1836"/>
      <c r="B1836"/>
      <c r="C1836"/>
    </row>
    <row r="1837" spans="1:3" x14ac:dyDescent="0.25">
      <c r="A1837"/>
      <c r="B1837"/>
      <c r="C1837"/>
    </row>
    <row r="1838" spans="1:3" x14ac:dyDescent="0.25">
      <c r="A1838"/>
      <c r="B1838"/>
      <c r="C1838"/>
    </row>
    <row r="1839" spans="1:3" x14ac:dyDescent="0.25">
      <c r="A1839"/>
      <c r="B1839"/>
      <c r="C1839"/>
    </row>
    <row r="1840" spans="1:3" x14ac:dyDescent="0.25">
      <c r="A1840"/>
      <c r="B1840"/>
      <c r="C1840"/>
    </row>
    <row r="1841" spans="1:3" x14ac:dyDescent="0.25">
      <c r="A1841"/>
      <c r="B1841"/>
      <c r="C1841"/>
    </row>
    <row r="1842" spans="1:3" x14ac:dyDescent="0.25">
      <c r="A1842"/>
      <c r="B1842"/>
      <c r="C1842"/>
    </row>
    <row r="1843" spans="1:3" x14ac:dyDescent="0.25">
      <c r="A1843"/>
      <c r="B1843"/>
      <c r="C1843"/>
    </row>
    <row r="1844" spans="1:3" x14ac:dyDescent="0.25">
      <c r="A1844"/>
      <c r="B1844"/>
      <c r="C1844"/>
    </row>
    <row r="1845" spans="1:3" x14ac:dyDescent="0.25">
      <c r="A1845"/>
      <c r="B1845"/>
      <c r="C1845"/>
    </row>
    <row r="1846" spans="1:3" x14ac:dyDescent="0.25">
      <c r="A1846"/>
      <c r="B1846"/>
      <c r="C1846"/>
    </row>
    <row r="1847" spans="1:3" x14ac:dyDescent="0.25">
      <c r="A1847"/>
      <c r="B1847"/>
      <c r="C1847"/>
    </row>
    <row r="1848" spans="1:3" x14ac:dyDescent="0.25">
      <c r="A1848"/>
      <c r="B1848"/>
      <c r="C1848"/>
    </row>
    <row r="1849" spans="1:3" x14ac:dyDescent="0.25">
      <c r="A1849"/>
      <c r="B1849"/>
      <c r="C1849"/>
    </row>
    <row r="1850" spans="1:3" x14ac:dyDescent="0.25">
      <c r="A1850"/>
      <c r="B1850"/>
      <c r="C1850"/>
    </row>
    <row r="1851" spans="1:3" x14ac:dyDescent="0.25">
      <c r="A1851"/>
      <c r="B1851"/>
      <c r="C1851"/>
    </row>
    <row r="1852" spans="1:3" x14ac:dyDescent="0.25">
      <c r="A1852"/>
      <c r="B1852"/>
      <c r="C1852"/>
    </row>
    <row r="1853" spans="1:3" x14ac:dyDescent="0.25">
      <c r="A1853"/>
      <c r="B1853"/>
      <c r="C1853"/>
    </row>
    <row r="1854" spans="1:3" x14ac:dyDescent="0.25">
      <c r="A1854"/>
      <c r="B1854"/>
      <c r="C1854"/>
    </row>
    <row r="1855" spans="1:3" x14ac:dyDescent="0.25">
      <c r="A1855"/>
      <c r="B1855"/>
      <c r="C1855"/>
    </row>
    <row r="1856" spans="1:3" x14ac:dyDescent="0.25">
      <c r="A1856"/>
      <c r="B1856"/>
      <c r="C1856"/>
    </row>
    <row r="1857" spans="1:3" x14ac:dyDescent="0.25">
      <c r="A1857"/>
      <c r="B1857"/>
      <c r="C1857"/>
    </row>
    <row r="1858" spans="1:3" x14ac:dyDescent="0.25">
      <c r="A1858"/>
      <c r="B1858"/>
      <c r="C1858"/>
    </row>
    <row r="1859" spans="1:3" x14ac:dyDescent="0.25">
      <c r="A1859"/>
      <c r="B1859"/>
      <c r="C1859"/>
    </row>
    <row r="1860" spans="1:3" x14ac:dyDescent="0.25">
      <c r="A1860"/>
      <c r="B1860"/>
      <c r="C1860"/>
    </row>
    <row r="1861" spans="1:3" x14ac:dyDescent="0.25">
      <c r="A1861"/>
      <c r="B1861"/>
      <c r="C1861"/>
    </row>
    <row r="1862" spans="1:3" x14ac:dyDescent="0.25">
      <c r="A1862"/>
      <c r="B1862"/>
      <c r="C1862"/>
    </row>
    <row r="1863" spans="1:3" x14ac:dyDescent="0.25">
      <c r="A1863"/>
      <c r="B1863"/>
      <c r="C1863"/>
    </row>
    <row r="1864" spans="1:3" x14ac:dyDescent="0.25">
      <c r="A1864"/>
      <c r="B1864"/>
      <c r="C1864"/>
    </row>
    <row r="1865" spans="1:3" x14ac:dyDescent="0.25">
      <c r="A1865"/>
      <c r="B1865"/>
      <c r="C1865"/>
    </row>
    <row r="1866" spans="1:3" x14ac:dyDescent="0.25">
      <c r="A1866"/>
      <c r="B1866"/>
      <c r="C1866"/>
    </row>
    <row r="1867" spans="1:3" x14ac:dyDescent="0.25">
      <c r="A1867"/>
      <c r="B1867"/>
      <c r="C1867"/>
    </row>
    <row r="1868" spans="1:3" x14ac:dyDescent="0.25">
      <c r="A1868"/>
      <c r="B1868"/>
      <c r="C1868"/>
    </row>
    <row r="1869" spans="1:3" x14ac:dyDescent="0.25">
      <c r="A1869"/>
      <c r="B1869"/>
      <c r="C1869"/>
    </row>
    <row r="1870" spans="1:3" x14ac:dyDescent="0.25">
      <c r="A1870"/>
      <c r="B1870"/>
      <c r="C1870"/>
    </row>
    <row r="1871" spans="1:3" x14ac:dyDescent="0.25">
      <c r="A1871"/>
      <c r="B1871"/>
      <c r="C1871"/>
    </row>
    <row r="1872" spans="1:3" x14ac:dyDescent="0.25">
      <c r="A1872"/>
      <c r="B1872"/>
      <c r="C1872"/>
    </row>
    <row r="1873" spans="1:3" x14ac:dyDescent="0.25">
      <c r="A1873"/>
      <c r="B1873"/>
      <c r="C1873"/>
    </row>
    <row r="1874" spans="1:3" x14ac:dyDescent="0.25">
      <c r="A1874"/>
      <c r="B1874"/>
      <c r="C1874"/>
    </row>
    <row r="1875" spans="1:3" x14ac:dyDescent="0.25">
      <c r="A1875"/>
      <c r="B1875"/>
      <c r="C1875"/>
    </row>
    <row r="1876" spans="1:3" x14ac:dyDescent="0.25">
      <c r="A1876"/>
      <c r="B1876"/>
      <c r="C1876"/>
    </row>
    <row r="1877" spans="1:3" x14ac:dyDescent="0.25">
      <c r="A1877"/>
      <c r="B1877"/>
      <c r="C1877"/>
    </row>
    <row r="1878" spans="1:3" x14ac:dyDescent="0.25">
      <c r="A1878"/>
      <c r="B1878"/>
      <c r="C1878"/>
    </row>
    <row r="1879" spans="1:3" x14ac:dyDescent="0.25">
      <c r="A1879"/>
      <c r="B1879"/>
      <c r="C1879"/>
    </row>
    <row r="1880" spans="1:3" x14ac:dyDescent="0.25">
      <c r="A1880"/>
      <c r="B1880"/>
      <c r="C1880"/>
    </row>
    <row r="1881" spans="1:3" x14ac:dyDescent="0.25">
      <c r="A1881"/>
      <c r="B1881"/>
      <c r="C1881"/>
    </row>
    <row r="1882" spans="1:3" x14ac:dyDescent="0.25">
      <c r="A1882"/>
      <c r="B1882"/>
      <c r="C1882"/>
    </row>
    <row r="1883" spans="1:3" x14ac:dyDescent="0.25">
      <c r="A1883"/>
      <c r="B1883"/>
      <c r="C1883"/>
    </row>
    <row r="1884" spans="1:3" x14ac:dyDescent="0.25">
      <c r="A1884"/>
      <c r="B1884"/>
      <c r="C1884"/>
    </row>
    <row r="1885" spans="1:3" x14ac:dyDescent="0.25">
      <c r="A1885"/>
      <c r="B1885"/>
      <c r="C1885"/>
    </row>
    <row r="1886" spans="1:3" x14ac:dyDescent="0.25">
      <c r="A1886"/>
      <c r="B1886"/>
      <c r="C1886"/>
    </row>
    <row r="1887" spans="1:3" x14ac:dyDescent="0.25">
      <c r="A1887"/>
      <c r="B1887"/>
      <c r="C1887"/>
    </row>
    <row r="1888" spans="1:3" x14ac:dyDescent="0.25">
      <c r="A1888"/>
      <c r="B1888"/>
      <c r="C1888"/>
    </row>
    <row r="1889" spans="1:3" x14ac:dyDescent="0.25">
      <c r="A1889"/>
      <c r="B1889"/>
      <c r="C1889"/>
    </row>
    <row r="1890" spans="1:3" x14ac:dyDescent="0.25">
      <c r="A1890"/>
      <c r="B1890"/>
      <c r="C1890"/>
    </row>
    <row r="1891" spans="1:3" x14ac:dyDescent="0.25">
      <c r="A1891"/>
      <c r="B1891"/>
      <c r="C1891"/>
    </row>
    <row r="1892" spans="1:3" x14ac:dyDescent="0.25">
      <c r="A1892"/>
      <c r="B1892"/>
      <c r="C1892"/>
    </row>
    <row r="1893" spans="1:3" x14ac:dyDescent="0.25">
      <c r="A1893"/>
      <c r="B1893"/>
      <c r="C1893"/>
    </row>
    <row r="1894" spans="1:3" x14ac:dyDescent="0.25">
      <c r="A1894"/>
      <c r="B1894"/>
      <c r="C1894"/>
    </row>
    <row r="1895" spans="1:3" x14ac:dyDescent="0.25">
      <c r="A1895"/>
      <c r="B1895"/>
      <c r="C1895"/>
    </row>
    <row r="1896" spans="1:3" x14ac:dyDescent="0.25">
      <c r="A1896"/>
      <c r="B1896"/>
      <c r="C1896"/>
    </row>
    <row r="1897" spans="1:3" x14ac:dyDescent="0.25">
      <c r="A1897"/>
      <c r="B1897"/>
      <c r="C1897"/>
    </row>
    <row r="1898" spans="1:3" x14ac:dyDescent="0.25">
      <c r="A1898"/>
      <c r="B1898"/>
      <c r="C1898"/>
    </row>
    <row r="1899" spans="1:3" x14ac:dyDescent="0.25">
      <c r="A1899"/>
      <c r="B1899"/>
      <c r="C1899"/>
    </row>
    <row r="1900" spans="1:3" x14ac:dyDescent="0.25">
      <c r="A1900"/>
      <c r="B1900"/>
      <c r="C1900"/>
    </row>
    <row r="1901" spans="1:3" x14ac:dyDescent="0.25">
      <c r="A1901"/>
      <c r="B1901"/>
      <c r="C1901"/>
    </row>
    <row r="1902" spans="1:3" x14ac:dyDescent="0.25">
      <c r="A1902"/>
      <c r="B1902"/>
      <c r="C1902"/>
    </row>
    <row r="1903" spans="1:3" x14ac:dyDescent="0.25">
      <c r="A1903"/>
      <c r="B1903"/>
      <c r="C1903"/>
    </row>
    <row r="1904" spans="1:3" x14ac:dyDescent="0.25">
      <c r="A1904"/>
      <c r="B1904"/>
      <c r="C1904"/>
    </row>
    <row r="1905" spans="1:3" x14ac:dyDescent="0.25">
      <c r="A1905"/>
      <c r="B1905"/>
      <c r="C1905"/>
    </row>
    <row r="1906" spans="1:3" x14ac:dyDescent="0.25">
      <c r="A1906"/>
      <c r="B1906"/>
      <c r="C1906"/>
    </row>
    <row r="1907" spans="1:3" x14ac:dyDescent="0.25">
      <c r="A1907"/>
      <c r="B1907"/>
      <c r="C1907"/>
    </row>
    <row r="1908" spans="1:3" x14ac:dyDescent="0.25">
      <c r="A1908"/>
      <c r="B1908"/>
      <c r="C1908"/>
    </row>
    <row r="1909" spans="1:3" x14ac:dyDescent="0.25">
      <c r="A1909"/>
      <c r="B1909"/>
      <c r="C1909"/>
    </row>
    <row r="1910" spans="1:3" x14ac:dyDescent="0.25">
      <c r="A1910"/>
      <c r="B1910"/>
      <c r="C1910"/>
    </row>
    <row r="1911" spans="1:3" x14ac:dyDescent="0.25">
      <c r="A1911"/>
      <c r="B1911"/>
      <c r="C1911"/>
    </row>
    <row r="1912" spans="1:3" x14ac:dyDescent="0.25">
      <c r="A1912"/>
      <c r="B1912"/>
      <c r="C1912"/>
    </row>
    <row r="1913" spans="1:3" x14ac:dyDescent="0.25">
      <c r="A1913"/>
      <c r="B1913"/>
      <c r="C1913"/>
    </row>
    <row r="1914" spans="1:3" x14ac:dyDescent="0.25">
      <c r="A1914"/>
      <c r="B1914"/>
      <c r="C1914"/>
    </row>
    <row r="1915" spans="1:3" x14ac:dyDescent="0.25">
      <c r="A1915"/>
      <c r="B1915"/>
      <c r="C1915"/>
    </row>
    <row r="1916" spans="1:3" x14ac:dyDescent="0.25">
      <c r="A1916"/>
      <c r="B1916"/>
      <c r="C1916"/>
    </row>
    <row r="1917" spans="1:3" x14ac:dyDescent="0.25">
      <c r="A1917"/>
      <c r="B1917"/>
      <c r="C1917"/>
    </row>
    <row r="1918" spans="1:3" x14ac:dyDescent="0.25">
      <c r="A1918"/>
      <c r="B1918"/>
      <c r="C1918"/>
    </row>
    <row r="1919" spans="1:3" x14ac:dyDescent="0.25">
      <c r="A1919"/>
      <c r="B1919"/>
      <c r="C1919"/>
    </row>
    <row r="1920" spans="1:3" x14ac:dyDescent="0.25">
      <c r="A1920"/>
      <c r="B1920"/>
      <c r="C1920"/>
    </row>
    <row r="1921" spans="1:3" x14ac:dyDescent="0.25">
      <c r="A1921"/>
      <c r="B1921"/>
      <c r="C1921"/>
    </row>
    <row r="1922" spans="1:3" x14ac:dyDescent="0.25">
      <c r="A1922"/>
      <c r="B1922"/>
      <c r="C1922"/>
    </row>
    <row r="1923" spans="1:3" x14ac:dyDescent="0.25">
      <c r="A1923"/>
      <c r="B1923"/>
      <c r="C1923"/>
    </row>
    <row r="1924" spans="1:3" x14ac:dyDescent="0.25">
      <c r="A1924"/>
      <c r="B1924"/>
      <c r="C1924"/>
    </row>
    <row r="1925" spans="1:3" x14ac:dyDescent="0.25">
      <c r="A1925"/>
      <c r="B1925"/>
      <c r="C1925"/>
    </row>
    <row r="1926" spans="1:3" x14ac:dyDescent="0.25">
      <c r="A1926"/>
      <c r="B1926"/>
      <c r="C1926"/>
    </row>
    <row r="1927" spans="1:3" x14ac:dyDescent="0.25">
      <c r="A1927"/>
      <c r="B1927"/>
      <c r="C1927"/>
    </row>
    <row r="1928" spans="1:3" x14ac:dyDescent="0.25">
      <c r="A1928"/>
      <c r="B1928"/>
      <c r="C1928"/>
    </row>
    <row r="1929" spans="1:3" x14ac:dyDescent="0.25">
      <c r="A1929"/>
      <c r="B1929"/>
      <c r="C1929"/>
    </row>
    <row r="1930" spans="1:3" x14ac:dyDescent="0.25">
      <c r="A1930"/>
      <c r="B1930"/>
      <c r="C1930"/>
    </row>
    <row r="1931" spans="1:3" x14ac:dyDescent="0.25">
      <c r="A1931"/>
      <c r="B1931"/>
      <c r="C1931"/>
    </row>
    <row r="1932" spans="1:3" x14ac:dyDescent="0.25">
      <c r="A1932"/>
      <c r="B1932"/>
      <c r="C1932"/>
    </row>
    <row r="1933" spans="1:3" x14ac:dyDescent="0.25">
      <c r="A1933"/>
      <c r="B1933"/>
      <c r="C1933"/>
    </row>
    <row r="1934" spans="1:3" x14ac:dyDescent="0.25">
      <c r="A1934"/>
      <c r="B1934"/>
      <c r="C1934"/>
    </row>
    <row r="1935" spans="1:3" x14ac:dyDescent="0.25">
      <c r="A1935"/>
      <c r="B1935"/>
      <c r="C1935"/>
    </row>
    <row r="1936" spans="1:3" x14ac:dyDescent="0.25">
      <c r="A1936"/>
      <c r="B1936"/>
      <c r="C1936"/>
    </row>
    <row r="1937" spans="1:3" x14ac:dyDescent="0.25">
      <c r="A1937"/>
      <c r="B1937"/>
      <c r="C1937"/>
    </row>
    <row r="1938" spans="1:3" x14ac:dyDescent="0.25">
      <c r="A1938"/>
      <c r="B1938"/>
      <c r="C1938"/>
    </row>
    <row r="1939" spans="1:3" x14ac:dyDescent="0.25">
      <c r="A1939"/>
      <c r="B1939"/>
      <c r="C1939"/>
    </row>
    <row r="1940" spans="1:3" x14ac:dyDescent="0.25">
      <c r="A1940"/>
      <c r="B1940"/>
      <c r="C1940"/>
    </row>
    <row r="1941" spans="1:3" x14ac:dyDescent="0.25">
      <c r="A1941"/>
      <c r="B1941"/>
      <c r="C1941"/>
    </row>
    <row r="1942" spans="1:3" x14ac:dyDescent="0.25">
      <c r="A1942"/>
      <c r="B1942"/>
      <c r="C1942"/>
    </row>
    <row r="1943" spans="1:3" x14ac:dyDescent="0.25">
      <c r="A1943"/>
      <c r="B1943"/>
      <c r="C1943"/>
    </row>
    <row r="1944" spans="1:3" x14ac:dyDescent="0.25">
      <c r="A1944"/>
      <c r="B1944"/>
      <c r="C1944"/>
    </row>
    <row r="1945" spans="1:3" x14ac:dyDescent="0.25">
      <c r="A1945"/>
      <c r="B1945"/>
      <c r="C1945"/>
    </row>
    <row r="1946" spans="1:3" x14ac:dyDescent="0.25">
      <c r="A1946"/>
      <c r="B1946"/>
      <c r="C1946"/>
    </row>
    <row r="1947" spans="1:3" x14ac:dyDescent="0.25">
      <c r="A1947"/>
      <c r="B1947"/>
      <c r="C1947"/>
    </row>
    <row r="1948" spans="1:3" x14ac:dyDescent="0.25">
      <c r="A1948"/>
      <c r="B1948"/>
      <c r="C1948"/>
    </row>
    <row r="1949" spans="1:3" x14ac:dyDescent="0.25">
      <c r="A1949"/>
      <c r="B1949"/>
      <c r="C1949"/>
    </row>
    <row r="1950" spans="1:3" x14ac:dyDescent="0.25">
      <c r="A1950"/>
      <c r="B1950"/>
      <c r="C1950"/>
    </row>
    <row r="1951" spans="1:3" x14ac:dyDescent="0.25">
      <c r="A1951"/>
      <c r="B1951"/>
      <c r="C1951"/>
    </row>
    <row r="1952" spans="1:3" x14ac:dyDescent="0.25">
      <c r="A1952"/>
      <c r="B1952"/>
      <c r="C1952"/>
    </row>
    <row r="1953" spans="1:3" x14ac:dyDescent="0.25">
      <c r="A1953"/>
      <c r="B1953"/>
      <c r="C1953"/>
    </row>
    <row r="1954" spans="1:3" x14ac:dyDescent="0.25">
      <c r="A1954"/>
      <c r="B1954"/>
      <c r="C1954"/>
    </row>
    <row r="1955" spans="1:3" x14ac:dyDescent="0.25">
      <c r="A1955"/>
      <c r="B1955"/>
      <c r="C1955"/>
    </row>
    <row r="1956" spans="1:3" x14ac:dyDescent="0.25">
      <c r="A1956"/>
      <c r="B1956"/>
      <c r="C1956"/>
    </row>
    <row r="1957" spans="1:3" x14ac:dyDescent="0.25">
      <c r="A1957"/>
      <c r="B1957"/>
      <c r="C1957"/>
    </row>
    <row r="1958" spans="1:3" x14ac:dyDescent="0.25">
      <c r="A1958"/>
      <c r="B1958"/>
      <c r="C1958"/>
    </row>
    <row r="1959" spans="1:3" x14ac:dyDescent="0.25">
      <c r="A1959"/>
      <c r="B1959"/>
      <c r="C1959"/>
    </row>
    <row r="1960" spans="1:3" x14ac:dyDescent="0.25">
      <c r="A1960"/>
      <c r="B1960"/>
      <c r="C1960"/>
    </row>
    <row r="1961" spans="1:3" x14ac:dyDescent="0.25">
      <c r="A1961"/>
      <c r="B1961"/>
      <c r="C1961"/>
    </row>
    <row r="1962" spans="1:3" x14ac:dyDescent="0.25">
      <c r="A1962"/>
      <c r="B1962"/>
      <c r="C1962"/>
    </row>
    <row r="1963" spans="1:3" x14ac:dyDescent="0.25">
      <c r="A1963"/>
      <c r="B1963"/>
      <c r="C1963"/>
    </row>
    <row r="1964" spans="1:3" x14ac:dyDescent="0.25">
      <c r="A1964"/>
      <c r="B1964"/>
      <c r="C1964"/>
    </row>
    <row r="1965" spans="1:3" x14ac:dyDescent="0.25">
      <c r="A1965"/>
      <c r="B1965"/>
      <c r="C1965"/>
    </row>
    <row r="1966" spans="1:3" x14ac:dyDescent="0.25">
      <c r="A1966"/>
      <c r="B1966"/>
      <c r="C1966"/>
    </row>
    <row r="1967" spans="1:3" x14ac:dyDescent="0.25">
      <c r="A1967"/>
      <c r="B1967"/>
      <c r="C1967"/>
    </row>
    <row r="1968" spans="1:3" x14ac:dyDescent="0.25">
      <c r="A1968"/>
      <c r="B1968"/>
      <c r="C1968"/>
    </row>
    <row r="1969" spans="1:3" x14ac:dyDescent="0.25">
      <c r="A1969"/>
      <c r="B1969"/>
      <c r="C1969"/>
    </row>
    <row r="1970" spans="1:3" x14ac:dyDescent="0.25">
      <c r="A1970"/>
      <c r="B1970"/>
      <c r="C1970"/>
    </row>
    <row r="1971" spans="1:3" x14ac:dyDescent="0.25">
      <c r="A1971"/>
      <c r="B1971"/>
      <c r="C1971"/>
    </row>
    <row r="1972" spans="1:3" x14ac:dyDescent="0.25">
      <c r="A1972"/>
      <c r="B1972"/>
      <c r="C1972"/>
    </row>
    <row r="1973" spans="1:3" x14ac:dyDescent="0.25">
      <c r="A1973"/>
      <c r="B1973"/>
      <c r="C1973"/>
    </row>
    <row r="1974" spans="1:3" x14ac:dyDescent="0.25">
      <c r="A1974"/>
      <c r="B1974"/>
      <c r="C1974"/>
    </row>
    <row r="1975" spans="1:3" x14ac:dyDescent="0.25">
      <c r="A1975"/>
      <c r="B1975"/>
      <c r="C1975"/>
    </row>
    <row r="1976" spans="1:3" x14ac:dyDescent="0.25">
      <c r="A1976"/>
      <c r="B1976"/>
      <c r="C1976"/>
    </row>
    <row r="1977" spans="1:3" x14ac:dyDescent="0.25">
      <c r="A1977"/>
      <c r="B1977"/>
      <c r="C1977"/>
    </row>
    <row r="1978" spans="1:3" x14ac:dyDescent="0.25">
      <c r="A1978"/>
      <c r="B1978"/>
      <c r="C1978"/>
    </row>
    <row r="1979" spans="1:3" x14ac:dyDescent="0.25">
      <c r="A1979"/>
      <c r="B1979"/>
      <c r="C1979"/>
    </row>
    <row r="1980" spans="1:3" x14ac:dyDescent="0.25">
      <c r="A1980"/>
      <c r="B1980"/>
      <c r="C1980"/>
    </row>
    <row r="1981" spans="1:3" x14ac:dyDescent="0.25">
      <c r="A1981"/>
      <c r="B1981"/>
      <c r="C1981"/>
    </row>
    <row r="1982" spans="1:3" x14ac:dyDescent="0.25">
      <c r="A1982"/>
      <c r="B1982"/>
      <c r="C1982"/>
    </row>
    <row r="1983" spans="1:3" x14ac:dyDescent="0.25">
      <c r="A1983"/>
      <c r="B1983"/>
      <c r="C1983"/>
    </row>
    <row r="1984" spans="1:3" x14ac:dyDescent="0.25">
      <c r="A1984"/>
      <c r="B1984"/>
      <c r="C1984"/>
    </row>
    <row r="1985" spans="1:3" x14ac:dyDescent="0.25">
      <c r="A1985"/>
      <c r="B1985"/>
      <c r="C1985"/>
    </row>
    <row r="1986" spans="1:3" x14ac:dyDescent="0.25">
      <c r="A1986"/>
      <c r="B1986"/>
      <c r="C1986"/>
    </row>
    <row r="1987" spans="1:3" x14ac:dyDescent="0.25">
      <c r="A1987"/>
      <c r="B1987"/>
      <c r="C1987"/>
    </row>
    <row r="1988" spans="1:3" x14ac:dyDescent="0.25">
      <c r="A1988"/>
      <c r="B1988"/>
      <c r="C1988"/>
    </row>
    <row r="1989" spans="1:3" x14ac:dyDescent="0.25">
      <c r="A1989"/>
      <c r="B1989"/>
      <c r="C1989"/>
    </row>
    <row r="1990" spans="1:3" x14ac:dyDescent="0.25">
      <c r="A1990"/>
      <c r="B1990"/>
      <c r="C1990"/>
    </row>
    <row r="1991" spans="1:3" x14ac:dyDescent="0.25">
      <c r="A1991"/>
      <c r="B1991"/>
      <c r="C1991"/>
    </row>
    <row r="1992" spans="1:3" x14ac:dyDescent="0.25">
      <c r="A1992"/>
      <c r="B1992"/>
      <c r="C1992"/>
    </row>
    <row r="1993" spans="1:3" x14ac:dyDescent="0.25">
      <c r="A1993"/>
      <c r="B1993"/>
      <c r="C1993"/>
    </row>
    <row r="1994" spans="1:3" x14ac:dyDescent="0.25">
      <c r="A1994"/>
      <c r="B1994"/>
      <c r="C1994"/>
    </row>
    <row r="1995" spans="1:3" x14ac:dyDescent="0.25">
      <c r="A1995"/>
      <c r="B1995"/>
      <c r="C1995"/>
    </row>
    <row r="1996" spans="1:3" x14ac:dyDescent="0.25">
      <c r="A1996"/>
      <c r="B1996"/>
      <c r="C1996"/>
    </row>
    <row r="1997" spans="1:3" x14ac:dyDescent="0.25">
      <c r="A1997"/>
      <c r="B1997"/>
      <c r="C1997"/>
    </row>
    <row r="1998" spans="1:3" x14ac:dyDescent="0.25">
      <c r="A1998"/>
      <c r="B1998"/>
      <c r="C1998"/>
    </row>
    <row r="1999" spans="1:3" x14ac:dyDescent="0.25">
      <c r="A1999"/>
      <c r="B1999"/>
      <c r="C1999"/>
    </row>
    <row r="2000" spans="1:3" x14ac:dyDescent="0.25">
      <c r="A2000"/>
      <c r="B2000"/>
      <c r="C2000"/>
    </row>
    <row r="2001" spans="1:3" x14ac:dyDescent="0.25">
      <c r="A2001"/>
      <c r="B2001"/>
      <c r="C2001"/>
    </row>
    <row r="2002" spans="1:3" x14ac:dyDescent="0.25">
      <c r="A2002"/>
      <c r="B2002"/>
      <c r="C2002"/>
    </row>
    <row r="2003" spans="1:3" x14ac:dyDescent="0.25">
      <c r="A2003"/>
      <c r="B2003"/>
      <c r="C2003"/>
    </row>
    <row r="2004" spans="1:3" x14ac:dyDescent="0.25">
      <c r="A2004"/>
      <c r="B2004"/>
      <c r="C2004"/>
    </row>
    <row r="2005" spans="1:3" x14ac:dyDescent="0.25">
      <c r="A2005"/>
      <c r="B2005"/>
      <c r="C2005"/>
    </row>
    <row r="2006" spans="1:3" x14ac:dyDescent="0.25">
      <c r="A2006"/>
      <c r="B2006"/>
      <c r="C2006"/>
    </row>
    <row r="2007" spans="1:3" x14ac:dyDescent="0.25">
      <c r="A2007"/>
      <c r="B2007"/>
      <c r="C2007"/>
    </row>
    <row r="2008" spans="1:3" x14ac:dyDescent="0.25">
      <c r="A2008"/>
      <c r="B2008"/>
      <c r="C2008"/>
    </row>
    <row r="2009" spans="1:3" x14ac:dyDescent="0.25">
      <c r="A2009"/>
      <c r="B2009"/>
      <c r="C2009"/>
    </row>
    <row r="2010" spans="1:3" x14ac:dyDescent="0.25">
      <c r="A2010"/>
      <c r="B2010"/>
      <c r="C2010"/>
    </row>
    <row r="2011" spans="1:3" x14ac:dyDescent="0.25">
      <c r="A2011"/>
      <c r="B2011"/>
      <c r="C2011"/>
    </row>
    <row r="2012" spans="1:3" x14ac:dyDescent="0.25">
      <c r="A2012"/>
      <c r="B2012"/>
      <c r="C2012"/>
    </row>
    <row r="2013" spans="1:3" x14ac:dyDescent="0.25">
      <c r="A2013"/>
      <c r="B2013"/>
      <c r="C2013"/>
    </row>
    <row r="2014" spans="1:3" x14ac:dyDescent="0.25">
      <c r="A2014"/>
      <c r="B2014"/>
      <c r="C2014"/>
    </row>
    <row r="2015" spans="1:3" x14ac:dyDescent="0.25">
      <c r="A2015"/>
      <c r="B2015"/>
      <c r="C2015"/>
    </row>
    <row r="2016" spans="1:3" x14ac:dyDescent="0.25">
      <c r="A2016"/>
      <c r="B2016"/>
      <c r="C2016"/>
    </row>
    <row r="2017" spans="1:3" x14ac:dyDescent="0.25">
      <c r="A2017"/>
      <c r="B2017"/>
      <c r="C2017"/>
    </row>
    <row r="2018" spans="1:3" x14ac:dyDescent="0.25">
      <c r="A2018"/>
      <c r="B2018"/>
      <c r="C2018"/>
    </row>
    <row r="2019" spans="1:3" x14ac:dyDescent="0.25">
      <c r="A2019"/>
      <c r="B2019"/>
      <c r="C2019"/>
    </row>
    <row r="2020" spans="1:3" x14ac:dyDescent="0.25">
      <c r="A2020"/>
      <c r="B2020"/>
      <c r="C2020"/>
    </row>
    <row r="2021" spans="1:3" x14ac:dyDescent="0.25">
      <c r="A2021"/>
      <c r="B2021"/>
      <c r="C2021"/>
    </row>
    <row r="2022" spans="1:3" x14ac:dyDescent="0.25">
      <c r="A2022"/>
      <c r="B2022"/>
      <c r="C2022"/>
    </row>
    <row r="2023" spans="1:3" x14ac:dyDescent="0.25">
      <c r="A2023"/>
      <c r="B2023"/>
      <c r="C2023"/>
    </row>
    <row r="2024" spans="1:3" x14ac:dyDescent="0.25">
      <c r="A2024"/>
      <c r="B2024"/>
      <c r="C2024"/>
    </row>
    <row r="2025" spans="1:3" x14ac:dyDescent="0.25">
      <c r="A2025"/>
      <c r="B2025"/>
      <c r="C2025"/>
    </row>
    <row r="2026" spans="1:3" x14ac:dyDescent="0.25">
      <c r="A2026"/>
      <c r="B2026"/>
      <c r="C2026"/>
    </row>
    <row r="2027" spans="1:3" x14ac:dyDescent="0.25">
      <c r="A2027"/>
      <c r="B2027"/>
      <c r="C2027"/>
    </row>
    <row r="2028" spans="1:3" x14ac:dyDescent="0.25">
      <c r="A2028"/>
      <c r="B2028"/>
      <c r="C2028"/>
    </row>
    <row r="2029" spans="1:3" x14ac:dyDescent="0.25">
      <c r="A2029"/>
      <c r="B2029"/>
      <c r="C2029"/>
    </row>
    <row r="2030" spans="1:3" x14ac:dyDescent="0.25">
      <c r="A2030"/>
      <c r="B2030"/>
      <c r="C2030"/>
    </row>
    <row r="2031" spans="1:3" x14ac:dyDescent="0.25">
      <c r="A2031"/>
      <c r="B2031"/>
      <c r="C2031"/>
    </row>
    <row r="2032" spans="1:3" x14ac:dyDescent="0.25">
      <c r="A2032"/>
      <c r="B2032"/>
      <c r="C2032"/>
    </row>
    <row r="2033" spans="1:3" x14ac:dyDescent="0.25">
      <c r="A2033"/>
      <c r="B2033"/>
      <c r="C2033"/>
    </row>
    <row r="2034" spans="1:3" x14ac:dyDescent="0.25">
      <c r="A2034"/>
      <c r="B2034"/>
      <c r="C2034"/>
    </row>
    <row r="2035" spans="1:3" x14ac:dyDescent="0.25">
      <c r="A2035"/>
      <c r="B2035"/>
      <c r="C2035"/>
    </row>
    <row r="2036" spans="1:3" x14ac:dyDescent="0.25">
      <c r="A2036"/>
      <c r="B2036"/>
      <c r="C2036"/>
    </row>
    <row r="2037" spans="1:3" x14ac:dyDescent="0.25">
      <c r="A2037"/>
      <c r="B2037"/>
      <c r="C2037"/>
    </row>
    <row r="2038" spans="1:3" x14ac:dyDescent="0.25">
      <c r="A2038"/>
      <c r="B2038"/>
      <c r="C2038"/>
    </row>
    <row r="2039" spans="1:3" x14ac:dyDescent="0.25">
      <c r="A2039"/>
      <c r="B2039"/>
      <c r="C2039"/>
    </row>
    <row r="2040" spans="1:3" x14ac:dyDescent="0.25">
      <c r="A2040"/>
      <c r="B2040"/>
      <c r="C2040"/>
    </row>
    <row r="2041" spans="1:3" x14ac:dyDescent="0.25">
      <c r="A2041"/>
      <c r="B2041"/>
      <c r="C2041"/>
    </row>
    <row r="2042" spans="1:3" x14ac:dyDescent="0.25">
      <c r="A2042"/>
      <c r="B2042"/>
      <c r="C2042"/>
    </row>
    <row r="2043" spans="1:3" x14ac:dyDescent="0.25">
      <c r="A2043"/>
      <c r="B2043"/>
      <c r="C2043"/>
    </row>
    <row r="2044" spans="1:3" x14ac:dyDescent="0.25">
      <c r="A2044"/>
      <c r="B2044"/>
      <c r="C2044"/>
    </row>
    <row r="2045" spans="1:3" x14ac:dyDescent="0.25">
      <c r="A2045"/>
      <c r="B2045"/>
      <c r="C2045"/>
    </row>
    <row r="2046" spans="1:3" x14ac:dyDescent="0.25">
      <c r="A2046"/>
      <c r="B2046"/>
      <c r="C2046"/>
    </row>
    <row r="2047" spans="1:3" x14ac:dyDescent="0.25">
      <c r="A2047"/>
      <c r="B2047"/>
      <c r="C2047"/>
    </row>
    <row r="2048" spans="1:3" x14ac:dyDescent="0.25">
      <c r="A2048"/>
      <c r="B2048"/>
      <c r="C2048"/>
    </row>
    <row r="2049" spans="1:3" x14ac:dyDescent="0.25">
      <c r="A2049"/>
      <c r="B2049"/>
      <c r="C2049"/>
    </row>
    <row r="2050" spans="1:3" x14ac:dyDescent="0.25">
      <c r="A2050"/>
      <c r="B2050"/>
      <c r="C2050"/>
    </row>
    <row r="2051" spans="1:3" x14ac:dyDescent="0.25">
      <c r="A2051"/>
      <c r="B2051"/>
      <c r="C2051"/>
    </row>
    <row r="2052" spans="1:3" x14ac:dyDescent="0.25">
      <c r="A2052"/>
      <c r="B2052"/>
      <c r="C2052"/>
    </row>
    <row r="2053" spans="1:3" x14ac:dyDescent="0.25">
      <c r="A2053"/>
      <c r="B2053"/>
      <c r="C2053"/>
    </row>
    <row r="2054" spans="1:3" x14ac:dyDescent="0.25">
      <c r="A2054"/>
      <c r="B2054"/>
      <c r="C2054"/>
    </row>
    <row r="2055" spans="1:3" x14ac:dyDescent="0.25">
      <c r="A2055"/>
      <c r="B2055"/>
      <c r="C2055"/>
    </row>
    <row r="2056" spans="1:3" x14ac:dyDescent="0.25">
      <c r="A2056"/>
      <c r="B2056"/>
      <c r="C2056"/>
    </row>
    <row r="2057" spans="1:3" x14ac:dyDescent="0.25">
      <c r="A2057"/>
      <c r="B2057"/>
      <c r="C2057"/>
    </row>
    <row r="2058" spans="1:3" x14ac:dyDescent="0.25">
      <c r="A2058"/>
      <c r="B2058"/>
      <c r="C2058"/>
    </row>
    <row r="2059" spans="1:3" x14ac:dyDescent="0.25">
      <c r="A2059"/>
      <c r="B2059"/>
      <c r="C2059"/>
    </row>
    <row r="2060" spans="1:3" x14ac:dyDescent="0.25">
      <c r="A2060"/>
      <c r="B2060"/>
      <c r="C2060"/>
    </row>
    <row r="2061" spans="1:3" x14ac:dyDescent="0.25">
      <c r="A2061"/>
      <c r="B2061"/>
      <c r="C2061"/>
    </row>
    <row r="2062" spans="1:3" x14ac:dyDescent="0.25">
      <c r="A2062"/>
      <c r="B2062"/>
      <c r="C2062"/>
    </row>
    <row r="2063" spans="1:3" x14ac:dyDescent="0.25">
      <c r="A2063"/>
      <c r="B2063"/>
      <c r="C2063"/>
    </row>
    <row r="2064" spans="1:3" x14ac:dyDescent="0.25">
      <c r="A2064"/>
      <c r="B2064"/>
      <c r="C2064"/>
    </row>
    <row r="2065" spans="1:3" x14ac:dyDescent="0.25">
      <c r="A2065"/>
      <c r="B2065"/>
      <c r="C2065"/>
    </row>
    <row r="2066" spans="1:3" x14ac:dyDescent="0.25">
      <c r="A2066"/>
      <c r="B2066"/>
      <c r="C2066"/>
    </row>
    <row r="2067" spans="1:3" x14ac:dyDescent="0.25">
      <c r="A2067"/>
      <c r="B2067"/>
      <c r="C2067"/>
    </row>
    <row r="2068" spans="1:3" x14ac:dyDescent="0.25">
      <c r="A2068"/>
      <c r="B2068"/>
      <c r="C2068"/>
    </row>
    <row r="2069" spans="1:3" x14ac:dyDescent="0.25">
      <c r="A2069"/>
      <c r="B2069"/>
      <c r="C2069"/>
    </row>
    <row r="2070" spans="1:3" x14ac:dyDescent="0.25">
      <c r="A2070"/>
      <c r="B2070"/>
      <c r="C2070"/>
    </row>
    <row r="2071" spans="1:3" x14ac:dyDescent="0.25">
      <c r="A2071"/>
      <c r="B2071"/>
      <c r="C2071"/>
    </row>
    <row r="2072" spans="1:3" x14ac:dyDescent="0.25">
      <c r="A2072"/>
      <c r="B2072"/>
      <c r="C2072"/>
    </row>
    <row r="2073" spans="1:3" x14ac:dyDescent="0.25">
      <c r="A2073"/>
      <c r="B2073"/>
      <c r="C2073"/>
    </row>
    <row r="2074" spans="1:3" x14ac:dyDescent="0.25">
      <c r="A2074"/>
      <c r="B2074"/>
      <c r="C2074"/>
    </row>
    <row r="2075" spans="1:3" x14ac:dyDescent="0.25">
      <c r="A2075"/>
      <c r="B2075"/>
      <c r="C2075"/>
    </row>
    <row r="2076" spans="1:3" x14ac:dyDescent="0.25">
      <c r="A2076"/>
      <c r="B2076"/>
      <c r="C2076"/>
    </row>
    <row r="2077" spans="1:3" x14ac:dyDescent="0.25">
      <c r="A2077"/>
      <c r="B2077"/>
      <c r="C2077"/>
    </row>
    <row r="2078" spans="1:3" x14ac:dyDescent="0.25">
      <c r="A2078"/>
      <c r="B2078"/>
      <c r="C2078"/>
    </row>
    <row r="2079" spans="1:3" x14ac:dyDescent="0.25">
      <c r="A2079"/>
      <c r="B2079"/>
      <c r="C2079"/>
    </row>
    <row r="2080" spans="1:3" x14ac:dyDescent="0.25">
      <c r="A2080"/>
      <c r="B2080"/>
      <c r="C2080"/>
    </row>
    <row r="2081" spans="1:3" x14ac:dyDescent="0.25">
      <c r="A2081"/>
      <c r="B2081"/>
      <c r="C2081"/>
    </row>
    <row r="2082" spans="1:3" x14ac:dyDescent="0.25">
      <c r="A2082"/>
      <c r="B2082"/>
      <c r="C2082"/>
    </row>
    <row r="2083" spans="1:3" x14ac:dyDescent="0.25">
      <c r="A2083"/>
      <c r="B2083"/>
      <c r="C2083"/>
    </row>
    <row r="2084" spans="1:3" x14ac:dyDescent="0.25">
      <c r="A2084"/>
      <c r="B2084"/>
      <c r="C2084"/>
    </row>
    <row r="2085" spans="1:3" x14ac:dyDescent="0.25">
      <c r="A2085"/>
      <c r="B2085"/>
      <c r="C2085"/>
    </row>
    <row r="2086" spans="1:3" x14ac:dyDescent="0.25">
      <c r="A2086"/>
      <c r="B2086"/>
      <c r="C2086"/>
    </row>
    <row r="2087" spans="1:3" x14ac:dyDescent="0.25">
      <c r="A2087"/>
      <c r="B2087"/>
      <c r="C2087"/>
    </row>
    <row r="2088" spans="1:3" x14ac:dyDescent="0.25">
      <c r="A2088"/>
      <c r="B2088"/>
      <c r="C2088"/>
    </row>
    <row r="2089" spans="1:3" x14ac:dyDescent="0.25">
      <c r="A2089"/>
      <c r="B2089"/>
      <c r="C2089"/>
    </row>
    <row r="2090" spans="1:3" x14ac:dyDescent="0.25">
      <c r="A2090"/>
      <c r="B2090"/>
      <c r="C2090"/>
    </row>
    <row r="2091" spans="1:3" x14ac:dyDescent="0.25">
      <c r="A2091"/>
      <c r="B2091"/>
      <c r="C2091"/>
    </row>
    <row r="2092" spans="1:3" x14ac:dyDescent="0.25">
      <c r="A2092"/>
      <c r="B2092"/>
      <c r="C2092"/>
    </row>
    <row r="2093" spans="1:3" x14ac:dyDescent="0.25">
      <c r="A2093"/>
      <c r="B2093"/>
      <c r="C2093"/>
    </row>
    <row r="2094" spans="1:3" x14ac:dyDescent="0.25">
      <c r="A2094"/>
      <c r="B2094"/>
      <c r="C2094"/>
    </row>
    <row r="2095" spans="1:3" x14ac:dyDescent="0.25">
      <c r="A2095"/>
      <c r="B2095"/>
      <c r="C2095"/>
    </row>
    <row r="2096" spans="1:3" x14ac:dyDescent="0.25">
      <c r="A2096"/>
      <c r="B2096"/>
      <c r="C2096"/>
    </row>
    <row r="2097" spans="1:3" x14ac:dyDescent="0.25">
      <c r="A2097"/>
      <c r="B2097"/>
      <c r="C2097"/>
    </row>
    <row r="2098" spans="1:3" x14ac:dyDescent="0.25">
      <c r="A2098"/>
      <c r="B2098"/>
      <c r="C2098"/>
    </row>
    <row r="2099" spans="1:3" x14ac:dyDescent="0.25">
      <c r="A2099"/>
      <c r="B2099"/>
      <c r="C2099"/>
    </row>
    <row r="2100" spans="1:3" x14ac:dyDescent="0.25">
      <c r="A2100"/>
      <c r="B2100"/>
      <c r="C2100"/>
    </row>
    <row r="2101" spans="1:3" x14ac:dyDescent="0.25">
      <c r="A2101"/>
      <c r="B2101"/>
      <c r="C2101"/>
    </row>
    <row r="2102" spans="1:3" x14ac:dyDescent="0.25">
      <c r="A2102"/>
      <c r="B2102"/>
      <c r="C2102"/>
    </row>
    <row r="2103" spans="1:3" x14ac:dyDescent="0.25">
      <c r="A2103"/>
      <c r="B2103"/>
      <c r="C2103"/>
    </row>
    <row r="2104" spans="1:3" x14ac:dyDescent="0.25">
      <c r="A2104"/>
      <c r="B2104"/>
      <c r="C2104"/>
    </row>
    <row r="2105" spans="1:3" x14ac:dyDescent="0.25">
      <c r="A2105"/>
      <c r="B2105"/>
      <c r="C2105"/>
    </row>
    <row r="2106" spans="1:3" x14ac:dyDescent="0.25">
      <c r="A2106"/>
      <c r="B2106"/>
      <c r="C2106"/>
    </row>
    <row r="2107" spans="1:3" x14ac:dyDescent="0.25">
      <c r="A2107"/>
      <c r="B2107"/>
      <c r="C2107"/>
    </row>
    <row r="2108" spans="1:3" x14ac:dyDescent="0.25">
      <c r="A2108"/>
      <c r="B2108"/>
      <c r="C2108"/>
    </row>
    <row r="2109" spans="1:3" x14ac:dyDescent="0.25">
      <c r="A2109"/>
      <c r="B2109"/>
      <c r="C2109"/>
    </row>
    <row r="2110" spans="1:3" x14ac:dyDescent="0.25">
      <c r="A2110"/>
      <c r="B2110"/>
      <c r="C2110"/>
    </row>
    <row r="2111" spans="1:3" x14ac:dyDescent="0.25">
      <c r="A2111"/>
      <c r="B2111"/>
      <c r="C2111"/>
    </row>
    <row r="2112" spans="1:3" x14ac:dyDescent="0.25">
      <c r="A2112"/>
      <c r="B2112"/>
      <c r="C2112"/>
    </row>
    <row r="2113" spans="1:3" x14ac:dyDescent="0.25">
      <c r="A2113"/>
      <c r="B2113"/>
      <c r="C2113"/>
    </row>
    <row r="2114" spans="1:3" x14ac:dyDescent="0.25">
      <c r="A2114"/>
      <c r="B2114"/>
      <c r="C2114"/>
    </row>
    <row r="2115" spans="1:3" x14ac:dyDescent="0.25">
      <c r="A2115"/>
      <c r="B2115"/>
      <c r="C2115"/>
    </row>
    <row r="2116" spans="1:3" x14ac:dyDescent="0.25">
      <c r="A2116"/>
      <c r="B2116"/>
      <c r="C2116"/>
    </row>
    <row r="2117" spans="1:3" x14ac:dyDescent="0.25">
      <c r="A2117"/>
      <c r="B2117"/>
      <c r="C2117"/>
    </row>
    <row r="2118" spans="1:3" x14ac:dyDescent="0.25">
      <c r="A2118"/>
      <c r="B2118"/>
      <c r="C2118"/>
    </row>
    <row r="2119" spans="1:3" x14ac:dyDescent="0.25">
      <c r="A2119"/>
      <c r="B2119"/>
      <c r="C2119"/>
    </row>
    <row r="2120" spans="1:3" x14ac:dyDescent="0.25">
      <c r="A2120"/>
      <c r="B2120"/>
      <c r="C2120"/>
    </row>
    <row r="2121" spans="1:3" x14ac:dyDescent="0.25">
      <c r="A2121"/>
      <c r="B2121"/>
      <c r="C2121"/>
    </row>
    <row r="2122" spans="1:3" x14ac:dyDescent="0.25">
      <c r="A2122"/>
      <c r="B2122"/>
      <c r="C2122"/>
    </row>
    <row r="2123" spans="1:3" x14ac:dyDescent="0.25">
      <c r="A2123"/>
      <c r="B2123"/>
      <c r="C2123"/>
    </row>
    <row r="2124" spans="1:3" x14ac:dyDescent="0.25">
      <c r="A2124"/>
      <c r="B2124"/>
      <c r="C2124"/>
    </row>
    <row r="2125" spans="1:3" x14ac:dyDescent="0.25">
      <c r="A2125"/>
      <c r="B2125"/>
      <c r="C2125"/>
    </row>
    <row r="2126" spans="1:3" x14ac:dyDescent="0.25">
      <c r="A2126"/>
      <c r="B2126"/>
      <c r="C2126"/>
    </row>
    <row r="2127" spans="1:3" x14ac:dyDescent="0.25">
      <c r="A2127"/>
      <c r="B2127"/>
      <c r="C2127"/>
    </row>
    <row r="2128" spans="1:3" x14ac:dyDescent="0.25">
      <c r="A2128"/>
      <c r="B2128"/>
      <c r="C2128"/>
    </row>
    <row r="2129" spans="1:3" x14ac:dyDescent="0.25">
      <c r="A2129"/>
      <c r="B2129"/>
      <c r="C2129"/>
    </row>
    <row r="2130" spans="1:3" x14ac:dyDescent="0.25">
      <c r="A2130"/>
      <c r="B2130"/>
      <c r="C2130"/>
    </row>
    <row r="2131" spans="1:3" x14ac:dyDescent="0.25">
      <c r="A2131"/>
      <c r="B2131"/>
      <c r="C2131"/>
    </row>
    <row r="2132" spans="1:3" x14ac:dyDescent="0.25">
      <c r="A2132"/>
      <c r="B2132"/>
      <c r="C2132"/>
    </row>
    <row r="2133" spans="1:3" x14ac:dyDescent="0.25">
      <c r="A2133"/>
      <c r="B2133"/>
      <c r="C2133"/>
    </row>
    <row r="2134" spans="1:3" x14ac:dyDescent="0.25">
      <c r="A2134"/>
      <c r="B2134"/>
      <c r="C2134"/>
    </row>
    <row r="2135" spans="1:3" x14ac:dyDescent="0.25">
      <c r="A2135"/>
      <c r="B2135"/>
      <c r="C2135"/>
    </row>
    <row r="2136" spans="1:3" x14ac:dyDescent="0.25">
      <c r="A2136"/>
      <c r="B2136"/>
      <c r="C2136"/>
    </row>
    <row r="2137" spans="1:3" x14ac:dyDescent="0.25">
      <c r="A2137"/>
      <c r="B2137"/>
      <c r="C2137"/>
    </row>
    <row r="2138" spans="1:3" x14ac:dyDescent="0.25">
      <c r="A2138"/>
      <c r="B2138"/>
      <c r="C2138"/>
    </row>
    <row r="2139" spans="1:3" x14ac:dyDescent="0.25">
      <c r="A2139"/>
      <c r="B2139"/>
      <c r="C2139"/>
    </row>
    <row r="2140" spans="1:3" x14ac:dyDescent="0.25">
      <c r="A2140"/>
      <c r="B2140"/>
      <c r="C2140"/>
    </row>
    <row r="2141" spans="1:3" x14ac:dyDescent="0.25">
      <c r="A2141"/>
      <c r="B2141"/>
      <c r="C2141"/>
    </row>
    <row r="2142" spans="1:3" x14ac:dyDescent="0.25">
      <c r="A2142"/>
      <c r="B2142"/>
      <c r="C2142"/>
    </row>
    <row r="2143" spans="1:3" x14ac:dyDescent="0.25">
      <c r="A2143"/>
      <c r="B2143"/>
      <c r="C2143"/>
    </row>
    <row r="2144" spans="1:3" x14ac:dyDescent="0.25">
      <c r="A2144"/>
      <c r="B2144"/>
      <c r="C2144"/>
    </row>
    <row r="2145" spans="1:3" x14ac:dyDescent="0.25">
      <c r="A2145"/>
      <c r="B2145"/>
      <c r="C2145"/>
    </row>
    <row r="2146" spans="1:3" x14ac:dyDescent="0.25">
      <c r="A2146"/>
      <c r="B2146"/>
      <c r="C2146"/>
    </row>
    <row r="2147" spans="1:3" x14ac:dyDescent="0.25">
      <c r="A2147"/>
      <c r="B2147"/>
      <c r="C2147"/>
    </row>
    <row r="2148" spans="1:3" x14ac:dyDescent="0.25">
      <c r="A2148"/>
      <c r="B2148"/>
      <c r="C2148"/>
    </row>
    <row r="2149" spans="1:3" x14ac:dyDescent="0.25">
      <c r="A2149"/>
      <c r="B2149"/>
      <c r="C2149"/>
    </row>
    <row r="2150" spans="1:3" x14ac:dyDescent="0.25">
      <c r="A2150"/>
      <c r="B2150"/>
      <c r="C2150"/>
    </row>
    <row r="2151" spans="1:3" x14ac:dyDescent="0.25">
      <c r="A2151"/>
      <c r="B2151"/>
      <c r="C2151"/>
    </row>
    <row r="2152" spans="1:3" x14ac:dyDescent="0.25">
      <c r="A2152"/>
      <c r="B2152"/>
      <c r="C2152"/>
    </row>
    <row r="2153" spans="1:3" x14ac:dyDescent="0.25">
      <c r="A2153"/>
      <c r="B2153"/>
      <c r="C2153"/>
    </row>
    <row r="2154" spans="1:3" x14ac:dyDescent="0.25">
      <c r="A2154"/>
      <c r="B2154"/>
      <c r="C2154"/>
    </row>
    <row r="2155" spans="1:3" x14ac:dyDescent="0.25">
      <c r="A2155"/>
      <c r="B2155"/>
      <c r="C2155"/>
    </row>
    <row r="2156" spans="1:3" x14ac:dyDescent="0.25">
      <c r="A2156"/>
      <c r="B2156"/>
      <c r="C2156"/>
    </row>
    <row r="2157" spans="1:3" x14ac:dyDescent="0.25">
      <c r="A2157"/>
      <c r="B2157"/>
      <c r="C2157"/>
    </row>
    <row r="2158" spans="1:3" x14ac:dyDescent="0.25">
      <c r="A2158"/>
      <c r="B2158"/>
      <c r="C2158"/>
    </row>
    <row r="2159" spans="1:3" x14ac:dyDescent="0.25">
      <c r="A2159"/>
      <c r="B2159"/>
      <c r="C2159"/>
    </row>
    <row r="2160" spans="1:3" x14ac:dyDescent="0.25">
      <c r="A2160"/>
      <c r="B2160"/>
      <c r="C2160"/>
    </row>
    <row r="2161" spans="1:3" x14ac:dyDescent="0.25">
      <c r="A2161"/>
      <c r="B2161"/>
      <c r="C2161"/>
    </row>
    <row r="2162" spans="1:3" x14ac:dyDescent="0.25">
      <c r="A2162"/>
      <c r="B2162"/>
      <c r="C2162"/>
    </row>
    <row r="2163" spans="1:3" x14ac:dyDescent="0.25">
      <c r="A2163"/>
      <c r="B2163"/>
      <c r="C2163"/>
    </row>
    <row r="2164" spans="1:3" x14ac:dyDescent="0.25">
      <c r="A2164"/>
      <c r="B2164"/>
      <c r="C2164"/>
    </row>
    <row r="2165" spans="1:3" x14ac:dyDescent="0.25">
      <c r="A2165"/>
      <c r="B2165"/>
      <c r="C2165"/>
    </row>
    <row r="2166" spans="1:3" x14ac:dyDescent="0.25">
      <c r="A2166"/>
      <c r="B2166"/>
      <c r="C2166"/>
    </row>
    <row r="2167" spans="1:3" x14ac:dyDescent="0.25">
      <c r="A2167"/>
      <c r="B2167"/>
      <c r="C2167"/>
    </row>
    <row r="2168" spans="1:3" x14ac:dyDescent="0.25">
      <c r="A2168"/>
      <c r="B2168"/>
      <c r="C2168"/>
    </row>
    <row r="2169" spans="1:3" x14ac:dyDescent="0.25">
      <c r="A2169"/>
      <c r="B2169"/>
      <c r="C2169"/>
    </row>
    <row r="2170" spans="1:3" x14ac:dyDescent="0.25">
      <c r="A2170"/>
      <c r="B2170"/>
      <c r="C2170"/>
    </row>
    <row r="2171" spans="1:3" x14ac:dyDescent="0.25">
      <c r="A2171"/>
      <c r="B2171"/>
      <c r="C2171"/>
    </row>
    <row r="2172" spans="1:3" x14ac:dyDescent="0.25">
      <c r="A2172"/>
      <c r="B2172"/>
      <c r="C2172"/>
    </row>
    <row r="2173" spans="1:3" x14ac:dyDescent="0.25">
      <c r="A2173"/>
      <c r="B2173"/>
      <c r="C2173"/>
    </row>
    <row r="2174" spans="1:3" x14ac:dyDescent="0.25">
      <c r="A2174"/>
      <c r="B2174"/>
      <c r="C2174"/>
    </row>
    <row r="2175" spans="1:3" x14ac:dyDescent="0.25">
      <c r="A2175"/>
      <c r="B2175"/>
      <c r="C2175"/>
    </row>
    <row r="2176" spans="1:3" x14ac:dyDescent="0.25">
      <c r="A2176"/>
      <c r="B2176"/>
      <c r="C2176"/>
    </row>
    <row r="2177" spans="1:3" x14ac:dyDescent="0.25">
      <c r="A2177"/>
      <c r="B2177"/>
      <c r="C2177"/>
    </row>
    <row r="2178" spans="1:3" x14ac:dyDescent="0.25">
      <c r="A2178"/>
      <c r="B2178"/>
      <c r="C2178"/>
    </row>
    <row r="2179" spans="1:3" x14ac:dyDescent="0.25">
      <c r="A2179"/>
      <c r="B2179"/>
      <c r="C2179"/>
    </row>
    <row r="2180" spans="1:3" x14ac:dyDescent="0.25">
      <c r="A2180"/>
      <c r="B2180"/>
      <c r="C2180"/>
    </row>
    <row r="2181" spans="1:3" x14ac:dyDescent="0.25">
      <c r="A2181"/>
      <c r="B2181"/>
      <c r="C2181"/>
    </row>
    <row r="2182" spans="1:3" x14ac:dyDescent="0.25">
      <c r="A2182"/>
      <c r="B2182"/>
      <c r="C2182"/>
    </row>
    <row r="2183" spans="1:3" x14ac:dyDescent="0.25">
      <c r="A2183"/>
      <c r="B2183"/>
      <c r="C2183"/>
    </row>
    <row r="2184" spans="1:3" x14ac:dyDescent="0.25">
      <c r="A2184"/>
      <c r="B2184"/>
      <c r="C2184"/>
    </row>
    <row r="2185" spans="1:3" x14ac:dyDescent="0.25">
      <c r="A2185"/>
      <c r="B2185"/>
      <c r="C2185"/>
    </row>
    <row r="2186" spans="1:3" x14ac:dyDescent="0.25">
      <c r="A2186"/>
      <c r="B2186"/>
      <c r="C2186"/>
    </row>
    <row r="2187" spans="1:3" x14ac:dyDescent="0.25">
      <c r="A2187"/>
      <c r="B2187"/>
      <c r="C2187"/>
    </row>
    <row r="2188" spans="1:3" x14ac:dyDescent="0.25">
      <c r="A2188"/>
      <c r="B2188"/>
      <c r="C2188"/>
    </row>
    <row r="2189" spans="1:3" x14ac:dyDescent="0.25">
      <c r="A2189"/>
      <c r="B2189"/>
      <c r="C2189"/>
    </row>
    <row r="2190" spans="1:3" x14ac:dyDescent="0.25">
      <c r="A2190"/>
      <c r="B2190"/>
      <c r="C2190"/>
    </row>
    <row r="2191" spans="1:3" x14ac:dyDescent="0.25">
      <c r="A2191"/>
      <c r="B2191"/>
      <c r="C2191"/>
    </row>
    <row r="2192" spans="1:3" x14ac:dyDescent="0.25">
      <c r="A2192"/>
      <c r="B2192"/>
      <c r="C2192"/>
    </row>
    <row r="2193" spans="1:3" x14ac:dyDescent="0.25">
      <c r="A2193"/>
      <c r="B2193"/>
      <c r="C2193"/>
    </row>
    <row r="2194" spans="1:3" x14ac:dyDescent="0.25">
      <c r="A2194"/>
      <c r="B2194"/>
      <c r="C2194"/>
    </row>
    <row r="2195" spans="1:3" x14ac:dyDescent="0.25">
      <c r="A2195"/>
      <c r="B2195"/>
      <c r="C2195"/>
    </row>
    <row r="2196" spans="1:3" x14ac:dyDescent="0.25">
      <c r="A2196"/>
      <c r="B2196"/>
      <c r="C2196"/>
    </row>
    <row r="2197" spans="1:3" x14ac:dyDescent="0.25">
      <c r="A2197"/>
      <c r="B2197"/>
      <c r="C2197"/>
    </row>
    <row r="2198" spans="1:3" x14ac:dyDescent="0.25">
      <c r="A2198"/>
      <c r="B2198"/>
      <c r="C2198"/>
    </row>
    <row r="2199" spans="1:3" x14ac:dyDescent="0.25">
      <c r="A2199"/>
      <c r="B2199"/>
      <c r="C2199"/>
    </row>
    <row r="2200" spans="1:3" x14ac:dyDescent="0.25">
      <c r="A2200"/>
      <c r="B2200"/>
      <c r="C2200"/>
    </row>
    <row r="2201" spans="1:3" x14ac:dyDescent="0.25">
      <c r="A2201"/>
      <c r="B2201"/>
      <c r="C2201"/>
    </row>
    <row r="2202" spans="1:3" x14ac:dyDescent="0.25">
      <c r="A2202"/>
      <c r="B2202"/>
      <c r="C2202"/>
    </row>
    <row r="2203" spans="1:3" x14ac:dyDescent="0.25">
      <c r="A2203"/>
      <c r="B2203"/>
      <c r="C2203"/>
    </row>
    <row r="2204" spans="1:3" x14ac:dyDescent="0.25">
      <c r="A2204"/>
      <c r="B2204"/>
      <c r="C2204"/>
    </row>
    <row r="2205" spans="1:3" x14ac:dyDescent="0.25">
      <c r="A2205"/>
      <c r="B2205"/>
      <c r="C2205"/>
    </row>
    <row r="2206" spans="1:3" x14ac:dyDescent="0.25">
      <c r="A2206"/>
      <c r="B2206"/>
      <c r="C2206"/>
    </row>
    <row r="2207" spans="1:3" x14ac:dyDescent="0.25">
      <c r="A2207"/>
      <c r="B2207"/>
      <c r="C2207"/>
    </row>
    <row r="2208" spans="1:3" x14ac:dyDescent="0.25">
      <c r="A2208"/>
      <c r="B2208"/>
      <c r="C2208"/>
    </row>
    <row r="2209" spans="1:3" x14ac:dyDescent="0.25">
      <c r="A2209"/>
      <c r="B2209"/>
      <c r="C2209"/>
    </row>
    <row r="2210" spans="1:3" x14ac:dyDescent="0.25">
      <c r="A2210"/>
      <c r="B2210"/>
      <c r="C2210"/>
    </row>
    <row r="2211" spans="1:3" x14ac:dyDescent="0.25">
      <c r="A2211"/>
      <c r="B2211"/>
      <c r="C2211"/>
    </row>
    <row r="2212" spans="1:3" x14ac:dyDescent="0.25">
      <c r="A2212"/>
      <c r="B2212"/>
      <c r="C2212"/>
    </row>
    <row r="2213" spans="1:3" x14ac:dyDescent="0.25">
      <c r="A2213"/>
      <c r="B2213"/>
      <c r="C2213"/>
    </row>
    <row r="2214" spans="1:3" x14ac:dyDescent="0.25">
      <c r="A2214"/>
      <c r="B2214"/>
      <c r="C2214"/>
    </row>
    <row r="2215" spans="1:3" x14ac:dyDescent="0.25">
      <c r="A2215"/>
      <c r="B2215"/>
      <c r="C2215"/>
    </row>
    <row r="2216" spans="1:3" x14ac:dyDescent="0.25">
      <c r="A2216"/>
      <c r="B2216"/>
      <c r="C2216"/>
    </row>
    <row r="2217" spans="1:3" x14ac:dyDescent="0.25">
      <c r="A2217"/>
      <c r="B2217"/>
      <c r="C2217"/>
    </row>
    <row r="2218" spans="1:3" x14ac:dyDescent="0.25">
      <c r="A2218"/>
      <c r="B2218"/>
      <c r="C2218"/>
    </row>
    <row r="2219" spans="1:3" x14ac:dyDescent="0.25">
      <c r="A2219"/>
      <c r="B2219"/>
      <c r="C2219"/>
    </row>
    <row r="2220" spans="1:3" x14ac:dyDescent="0.25">
      <c r="A2220"/>
      <c r="B2220"/>
      <c r="C2220"/>
    </row>
    <row r="2221" spans="1:3" x14ac:dyDescent="0.25">
      <c r="A2221"/>
      <c r="B2221"/>
      <c r="C2221"/>
    </row>
    <row r="2222" spans="1:3" x14ac:dyDescent="0.25">
      <c r="A2222"/>
      <c r="B2222"/>
      <c r="C2222"/>
    </row>
    <row r="2223" spans="1:3" x14ac:dyDescent="0.25">
      <c r="A2223"/>
      <c r="B2223"/>
      <c r="C2223"/>
    </row>
    <row r="2224" spans="1:3" x14ac:dyDescent="0.25">
      <c r="A2224"/>
      <c r="B2224"/>
      <c r="C2224"/>
    </row>
    <row r="2225" spans="1:3" x14ac:dyDescent="0.25">
      <c r="A2225"/>
      <c r="B2225"/>
      <c r="C2225"/>
    </row>
    <row r="2226" spans="1:3" x14ac:dyDescent="0.25">
      <c r="A2226"/>
      <c r="B2226"/>
      <c r="C2226"/>
    </row>
    <row r="2227" spans="1:3" x14ac:dyDescent="0.25">
      <c r="A2227"/>
      <c r="B2227"/>
      <c r="C2227"/>
    </row>
    <row r="2228" spans="1:3" x14ac:dyDescent="0.25">
      <c r="A2228"/>
      <c r="B2228"/>
      <c r="C2228"/>
    </row>
    <row r="2229" spans="1:3" x14ac:dyDescent="0.25">
      <c r="A2229"/>
      <c r="B2229"/>
      <c r="C2229"/>
    </row>
    <row r="2230" spans="1:3" x14ac:dyDescent="0.25">
      <c r="A2230"/>
      <c r="B2230"/>
      <c r="C2230"/>
    </row>
    <row r="2231" spans="1:3" x14ac:dyDescent="0.25">
      <c r="A2231"/>
      <c r="B2231"/>
      <c r="C2231"/>
    </row>
    <row r="2232" spans="1:3" x14ac:dyDescent="0.25">
      <c r="A2232"/>
      <c r="B2232"/>
      <c r="C2232"/>
    </row>
    <row r="2233" spans="1:3" x14ac:dyDescent="0.25">
      <c r="A2233"/>
      <c r="B2233"/>
      <c r="C2233"/>
    </row>
    <row r="2234" spans="1:3" x14ac:dyDescent="0.25">
      <c r="A2234"/>
      <c r="B2234"/>
      <c r="C2234"/>
    </row>
    <row r="2235" spans="1:3" x14ac:dyDescent="0.25">
      <c r="A2235"/>
      <c r="B2235"/>
      <c r="C2235"/>
    </row>
    <row r="2236" spans="1:3" x14ac:dyDescent="0.25">
      <c r="A2236"/>
      <c r="B2236"/>
      <c r="C2236"/>
    </row>
    <row r="2237" spans="1:3" x14ac:dyDescent="0.25">
      <c r="A2237"/>
      <c r="B2237"/>
      <c r="C2237"/>
    </row>
    <row r="2238" spans="1:3" x14ac:dyDescent="0.25">
      <c r="A2238"/>
      <c r="B2238"/>
      <c r="C2238"/>
    </row>
    <row r="2239" spans="1:3" x14ac:dyDescent="0.25">
      <c r="A2239"/>
      <c r="B2239"/>
      <c r="C2239"/>
    </row>
    <row r="2240" spans="1:3" x14ac:dyDescent="0.25">
      <c r="A2240"/>
      <c r="B2240"/>
      <c r="C2240"/>
    </row>
    <row r="2241" spans="1:3" x14ac:dyDescent="0.25">
      <c r="A2241"/>
      <c r="B2241"/>
      <c r="C2241"/>
    </row>
    <row r="2242" spans="1:3" x14ac:dyDescent="0.25">
      <c r="A2242"/>
      <c r="B2242"/>
      <c r="C2242"/>
    </row>
    <row r="2243" spans="1:3" x14ac:dyDescent="0.25">
      <c r="A2243"/>
      <c r="B2243"/>
      <c r="C2243"/>
    </row>
    <row r="2244" spans="1:3" x14ac:dyDescent="0.25">
      <c r="A2244"/>
      <c r="B2244"/>
      <c r="C2244"/>
    </row>
    <row r="2245" spans="1:3" x14ac:dyDescent="0.25">
      <c r="A2245"/>
      <c r="B2245"/>
      <c r="C2245"/>
    </row>
    <row r="2246" spans="1:3" x14ac:dyDescent="0.25">
      <c r="A2246"/>
      <c r="B2246"/>
      <c r="C2246"/>
    </row>
    <row r="2247" spans="1:3" x14ac:dyDescent="0.25">
      <c r="A2247"/>
      <c r="B2247"/>
      <c r="C2247"/>
    </row>
    <row r="2248" spans="1:3" x14ac:dyDescent="0.25">
      <c r="A2248"/>
      <c r="B2248"/>
      <c r="C2248"/>
    </row>
    <row r="2249" spans="1:3" x14ac:dyDescent="0.25">
      <c r="A2249"/>
      <c r="B2249"/>
      <c r="C2249"/>
    </row>
    <row r="2250" spans="1:3" x14ac:dyDescent="0.25">
      <c r="A2250"/>
      <c r="B2250"/>
      <c r="C2250"/>
    </row>
    <row r="2251" spans="1:3" x14ac:dyDescent="0.25">
      <c r="A2251"/>
      <c r="B2251"/>
      <c r="C2251"/>
    </row>
    <row r="2252" spans="1:3" x14ac:dyDescent="0.25">
      <c r="A2252"/>
      <c r="B2252"/>
      <c r="C2252"/>
    </row>
    <row r="2253" spans="1:3" x14ac:dyDescent="0.25">
      <c r="A2253"/>
      <c r="B2253"/>
      <c r="C2253"/>
    </row>
    <row r="2254" spans="1:3" x14ac:dyDescent="0.25">
      <c r="A2254"/>
      <c r="B2254"/>
      <c r="C2254"/>
    </row>
    <row r="2255" spans="1:3" x14ac:dyDescent="0.25">
      <c r="A2255"/>
      <c r="B2255"/>
      <c r="C2255"/>
    </row>
    <row r="2256" spans="1:3" x14ac:dyDescent="0.25">
      <c r="A2256"/>
      <c r="B2256"/>
      <c r="C2256"/>
    </row>
    <row r="2257" spans="1:3" x14ac:dyDescent="0.25">
      <c r="A2257"/>
      <c r="B2257"/>
      <c r="C2257"/>
    </row>
    <row r="2258" spans="1:3" x14ac:dyDescent="0.25">
      <c r="A2258"/>
      <c r="B2258"/>
      <c r="C2258"/>
    </row>
    <row r="2259" spans="1:3" x14ac:dyDescent="0.25">
      <c r="A2259"/>
      <c r="B2259"/>
      <c r="C2259"/>
    </row>
    <row r="2260" spans="1:3" x14ac:dyDescent="0.25">
      <c r="A2260"/>
      <c r="B2260"/>
      <c r="C2260"/>
    </row>
    <row r="2261" spans="1:3" x14ac:dyDescent="0.25">
      <c r="A2261"/>
      <c r="B2261"/>
      <c r="C2261"/>
    </row>
    <row r="2262" spans="1:3" x14ac:dyDescent="0.25">
      <c r="A2262"/>
      <c r="B2262"/>
      <c r="C2262"/>
    </row>
    <row r="2263" spans="1:3" x14ac:dyDescent="0.25">
      <c r="A2263"/>
      <c r="B2263"/>
      <c r="C2263"/>
    </row>
    <row r="2264" spans="1:3" x14ac:dyDescent="0.25">
      <c r="A2264"/>
      <c r="B2264"/>
      <c r="C2264"/>
    </row>
    <row r="2265" spans="1:3" x14ac:dyDescent="0.25">
      <c r="A2265"/>
      <c r="B2265"/>
      <c r="C2265"/>
    </row>
    <row r="2266" spans="1:3" x14ac:dyDescent="0.25">
      <c r="A2266"/>
      <c r="B2266"/>
      <c r="C2266"/>
    </row>
    <row r="2267" spans="1:3" x14ac:dyDescent="0.25">
      <c r="A2267"/>
      <c r="B2267"/>
      <c r="C2267"/>
    </row>
    <row r="2268" spans="1:3" x14ac:dyDescent="0.25">
      <c r="A2268"/>
      <c r="B2268"/>
      <c r="C2268"/>
    </row>
    <row r="2269" spans="1:3" x14ac:dyDescent="0.25">
      <c r="A2269"/>
      <c r="B2269"/>
      <c r="C2269"/>
    </row>
    <row r="2270" spans="1:3" x14ac:dyDescent="0.25">
      <c r="A2270"/>
      <c r="B2270"/>
      <c r="C2270"/>
    </row>
    <row r="2271" spans="1:3" x14ac:dyDescent="0.25">
      <c r="A2271"/>
      <c r="B2271"/>
      <c r="C2271"/>
    </row>
    <row r="2272" spans="1:3" x14ac:dyDescent="0.25">
      <c r="A2272"/>
      <c r="B2272"/>
      <c r="C2272"/>
    </row>
    <row r="2273" spans="1:3" x14ac:dyDescent="0.25">
      <c r="A2273"/>
      <c r="B2273"/>
      <c r="C2273"/>
    </row>
    <row r="2274" spans="1:3" x14ac:dyDescent="0.25">
      <c r="A2274"/>
      <c r="B2274"/>
      <c r="C2274"/>
    </row>
    <row r="2275" spans="1:3" x14ac:dyDescent="0.25">
      <c r="A2275"/>
      <c r="B2275"/>
      <c r="C2275"/>
    </row>
    <row r="2276" spans="1:3" x14ac:dyDescent="0.25">
      <c r="A2276"/>
      <c r="B2276"/>
      <c r="C2276"/>
    </row>
    <row r="2277" spans="1:3" x14ac:dyDescent="0.25">
      <c r="A2277"/>
      <c r="B2277"/>
      <c r="C2277"/>
    </row>
    <row r="2278" spans="1:3" x14ac:dyDescent="0.25">
      <c r="A2278"/>
      <c r="B2278"/>
      <c r="C2278"/>
    </row>
    <row r="2279" spans="1:3" x14ac:dyDescent="0.25">
      <c r="A2279"/>
      <c r="B2279"/>
      <c r="C2279"/>
    </row>
    <row r="2280" spans="1:3" x14ac:dyDescent="0.25">
      <c r="A2280"/>
      <c r="B2280"/>
      <c r="C2280"/>
    </row>
    <row r="2281" spans="1:3" x14ac:dyDescent="0.25">
      <c r="A2281"/>
      <c r="B2281"/>
      <c r="C2281"/>
    </row>
    <row r="2282" spans="1:3" x14ac:dyDescent="0.25">
      <c r="A2282"/>
      <c r="B2282"/>
      <c r="C2282"/>
    </row>
    <row r="2283" spans="1:3" x14ac:dyDescent="0.25">
      <c r="A2283"/>
      <c r="B2283"/>
      <c r="C2283"/>
    </row>
    <row r="2284" spans="1:3" x14ac:dyDescent="0.25">
      <c r="A2284"/>
      <c r="B2284"/>
      <c r="C2284"/>
    </row>
    <row r="2285" spans="1:3" x14ac:dyDescent="0.25">
      <c r="A2285"/>
      <c r="B2285"/>
      <c r="C2285"/>
    </row>
    <row r="2286" spans="1:3" x14ac:dyDescent="0.25">
      <c r="A2286"/>
      <c r="B2286"/>
      <c r="C2286"/>
    </row>
    <row r="2287" spans="1:3" x14ac:dyDescent="0.25">
      <c r="A2287"/>
      <c r="B2287"/>
      <c r="C2287"/>
    </row>
    <row r="2288" spans="1:3" x14ac:dyDescent="0.25">
      <c r="A2288"/>
      <c r="B2288"/>
      <c r="C2288"/>
    </row>
    <row r="2289" spans="1:3" x14ac:dyDescent="0.25">
      <c r="A2289"/>
      <c r="B2289"/>
      <c r="C2289"/>
    </row>
    <row r="2290" spans="1:3" x14ac:dyDescent="0.25">
      <c r="A2290"/>
      <c r="B2290"/>
      <c r="C2290"/>
    </row>
    <row r="2291" spans="1:3" x14ac:dyDescent="0.25">
      <c r="A2291"/>
      <c r="B2291"/>
      <c r="C2291"/>
    </row>
    <row r="2292" spans="1:3" x14ac:dyDescent="0.25">
      <c r="A2292"/>
      <c r="B2292"/>
      <c r="C2292"/>
    </row>
    <row r="2293" spans="1:3" x14ac:dyDescent="0.25">
      <c r="A2293"/>
      <c r="B2293"/>
      <c r="C2293"/>
    </row>
    <row r="2294" spans="1:3" x14ac:dyDescent="0.25">
      <c r="A2294"/>
      <c r="B2294"/>
      <c r="C2294"/>
    </row>
    <row r="2295" spans="1:3" x14ac:dyDescent="0.25">
      <c r="A2295"/>
      <c r="B2295"/>
      <c r="C2295"/>
    </row>
    <row r="2296" spans="1:3" x14ac:dyDescent="0.25">
      <c r="A2296"/>
      <c r="B2296"/>
      <c r="C2296"/>
    </row>
    <row r="2297" spans="1:3" x14ac:dyDescent="0.25">
      <c r="A2297"/>
      <c r="B2297"/>
      <c r="C2297"/>
    </row>
    <row r="2298" spans="1:3" x14ac:dyDescent="0.25">
      <c r="A2298"/>
      <c r="B2298"/>
      <c r="C2298"/>
    </row>
    <row r="2299" spans="1:3" x14ac:dyDescent="0.25">
      <c r="A2299"/>
      <c r="B2299"/>
      <c r="C2299"/>
    </row>
    <row r="2300" spans="1:3" x14ac:dyDescent="0.25">
      <c r="A2300"/>
      <c r="B2300"/>
      <c r="C2300"/>
    </row>
    <row r="2301" spans="1:3" x14ac:dyDescent="0.25">
      <c r="A2301"/>
      <c r="B2301"/>
      <c r="C2301"/>
    </row>
    <row r="2302" spans="1:3" x14ac:dyDescent="0.25">
      <c r="A2302"/>
      <c r="B2302"/>
      <c r="C2302"/>
    </row>
    <row r="2303" spans="1:3" x14ac:dyDescent="0.25">
      <c r="A2303"/>
      <c r="B2303"/>
      <c r="C2303"/>
    </row>
    <row r="2304" spans="1:3" x14ac:dyDescent="0.25">
      <c r="A2304"/>
      <c r="B2304"/>
      <c r="C2304"/>
    </row>
    <row r="2305" spans="1:3" x14ac:dyDescent="0.25">
      <c r="A2305"/>
      <c r="B2305"/>
      <c r="C2305"/>
    </row>
    <row r="2306" spans="1:3" x14ac:dyDescent="0.25">
      <c r="A2306"/>
      <c r="B2306"/>
      <c r="C2306"/>
    </row>
    <row r="2307" spans="1:3" x14ac:dyDescent="0.25">
      <c r="A2307"/>
      <c r="B2307"/>
      <c r="C2307"/>
    </row>
    <row r="2308" spans="1:3" x14ac:dyDescent="0.25">
      <c r="A2308"/>
      <c r="B2308"/>
      <c r="C2308"/>
    </row>
    <row r="2309" spans="1:3" x14ac:dyDescent="0.25">
      <c r="A2309"/>
      <c r="B2309"/>
      <c r="C2309"/>
    </row>
    <row r="2310" spans="1:3" x14ac:dyDescent="0.25">
      <c r="A2310"/>
      <c r="B2310"/>
      <c r="C2310"/>
    </row>
    <row r="2311" spans="1:3" x14ac:dyDescent="0.25">
      <c r="A2311"/>
      <c r="B2311"/>
      <c r="C2311"/>
    </row>
    <row r="2312" spans="1:3" x14ac:dyDescent="0.25">
      <c r="A2312"/>
      <c r="B2312"/>
      <c r="C2312"/>
    </row>
    <row r="2313" spans="1:3" x14ac:dyDescent="0.25">
      <c r="A2313"/>
      <c r="B2313"/>
      <c r="C2313"/>
    </row>
    <row r="2314" spans="1:3" x14ac:dyDescent="0.25">
      <c r="A2314"/>
      <c r="B2314"/>
      <c r="C2314"/>
    </row>
    <row r="2315" spans="1:3" x14ac:dyDescent="0.25">
      <c r="A2315"/>
      <c r="B2315"/>
      <c r="C2315"/>
    </row>
    <row r="2316" spans="1:3" x14ac:dyDescent="0.25">
      <c r="A2316"/>
      <c r="B2316"/>
      <c r="C2316"/>
    </row>
    <row r="2317" spans="1:3" x14ac:dyDescent="0.25">
      <c r="A2317"/>
      <c r="B2317"/>
      <c r="C2317"/>
    </row>
    <row r="2318" spans="1:3" x14ac:dyDescent="0.25">
      <c r="A2318"/>
      <c r="B2318"/>
      <c r="C2318"/>
    </row>
    <row r="2319" spans="1:3" x14ac:dyDescent="0.25">
      <c r="A2319"/>
      <c r="B2319"/>
      <c r="C2319"/>
    </row>
    <row r="2320" spans="1:3" x14ac:dyDescent="0.25">
      <c r="A2320"/>
      <c r="B2320"/>
      <c r="C2320"/>
    </row>
    <row r="2321" spans="1:3" x14ac:dyDescent="0.25">
      <c r="A2321"/>
      <c r="B2321"/>
      <c r="C2321"/>
    </row>
    <row r="2322" spans="1:3" x14ac:dyDescent="0.25">
      <c r="A2322"/>
      <c r="B2322"/>
      <c r="C2322"/>
    </row>
    <row r="2323" spans="1:3" x14ac:dyDescent="0.25">
      <c r="A2323"/>
      <c r="B2323"/>
      <c r="C2323"/>
    </row>
    <row r="2324" spans="1:3" x14ac:dyDescent="0.25">
      <c r="A2324"/>
      <c r="B2324"/>
      <c r="C2324"/>
    </row>
    <row r="2325" spans="1:3" x14ac:dyDescent="0.25">
      <c r="A2325"/>
      <c r="B2325"/>
      <c r="C2325"/>
    </row>
    <row r="2326" spans="1:3" x14ac:dyDescent="0.25">
      <c r="A2326"/>
      <c r="B2326"/>
      <c r="C2326"/>
    </row>
    <row r="2327" spans="1:3" x14ac:dyDescent="0.25">
      <c r="A2327"/>
      <c r="B2327"/>
      <c r="C2327"/>
    </row>
    <row r="2328" spans="1:3" x14ac:dyDescent="0.25">
      <c r="A2328"/>
      <c r="B2328"/>
      <c r="C2328"/>
    </row>
    <row r="2329" spans="1:3" x14ac:dyDescent="0.25">
      <c r="A2329"/>
      <c r="B2329"/>
      <c r="C2329"/>
    </row>
    <row r="2330" spans="1:3" x14ac:dyDescent="0.25">
      <c r="A2330"/>
      <c r="B2330"/>
      <c r="C2330"/>
    </row>
    <row r="2331" spans="1:3" x14ac:dyDescent="0.25">
      <c r="A2331"/>
      <c r="B2331"/>
      <c r="C2331"/>
    </row>
    <row r="2332" spans="1:3" x14ac:dyDescent="0.25">
      <c r="A2332"/>
      <c r="B2332"/>
      <c r="C2332"/>
    </row>
    <row r="2333" spans="1:3" x14ac:dyDescent="0.25">
      <c r="A2333"/>
      <c r="B2333"/>
      <c r="C2333"/>
    </row>
    <row r="2334" spans="1:3" x14ac:dyDescent="0.25">
      <c r="A2334"/>
      <c r="B2334"/>
      <c r="C2334"/>
    </row>
    <row r="2335" spans="1:3" x14ac:dyDescent="0.25">
      <c r="A2335"/>
      <c r="B2335"/>
      <c r="C2335"/>
    </row>
    <row r="2336" spans="1:3" x14ac:dyDescent="0.25">
      <c r="A2336"/>
      <c r="B2336"/>
      <c r="C2336"/>
    </row>
    <row r="2337" spans="1:3" x14ac:dyDescent="0.25">
      <c r="A2337"/>
      <c r="B2337"/>
      <c r="C2337"/>
    </row>
    <row r="2338" spans="1:3" x14ac:dyDescent="0.25">
      <c r="A2338"/>
      <c r="B2338"/>
      <c r="C2338"/>
    </row>
    <row r="2339" spans="1:3" x14ac:dyDescent="0.25">
      <c r="A2339"/>
      <c r="B2339"/>
      <c r="C2339"/>
    </row>
    <row r="2340" spans="1:3" x14ac:dyDescent="0.25">
      <c r="A2340"/>
      <c r="B2340"/>
      <c r="C2340"/>
    </row>
    <row r="2341" spans="1:3" x14ac:dyDescent="0.25">
      <c r="A2341"/>
      <c r="B2341"/>
      <c r="C2341"/>
    </row>
    <row r="2342" spans="1:3" x14ac:dyDescent="0.25">
      <c r="A2342"/>
      <c r="B2342"/>
      <c r="C2342"/>
    </row>
    <row r="2343" spans="1:3" x14ac:dyDescent="0.25">
      <c r="A2343"/>
      <c r="B2343"/>
      <c r="C2343"/>
    </row>
    <row r="2344" spans="1:3" x14ac:dyDescent="0.25">
      <c r="A2344"/>
      <c r="B2344"/>
      <c r="C2344"/>
    </row>
    <row r="2345" spans="1:3" x14ac:dyDescent="0.25">
      <c r="A2345"/>
      <c r="B2345"/>
      <c r="C2345"/>
    </row>
    <row r="2346" spans="1:3" x14ac:dyDescent="0.25">
      <c r="A2346"/>
      <c r="B2346"/>
      <c r="C2346"/>
    </row>
    <row r="2347" spans="1:3" x14ac:dyDescent="0.25">
      <c r="A2347"/>
      <c r="B2347"/>
      <c r="C2347"/>
    </row>
    <row r="2348" spans="1:3" x14ac:dyDescent="0.25">
      <c r="A2348"/>
      <c r="B2348"/>
      <c r="C2348"/>
    </row>
    <row r="2349" spans="1:3" x14ac:dyDescent="0.25">
      <c r="A2349"/>
      <c r="B2349"/>
      <c r="C2349"/>
    </row>
    <row r="2350" spans="1:3" x14ac:dyDescent="0.25">
      <c r="A2350"/>
      <c r="B2350"/>
      <c r="C2350"/>
    </row>
    <row r="2351" spans="1:3" x14ac:dyDescent="0.25">
      <c r="A2351"/>
      <c r="B2351"/>
      <c r="C2351"/>
    </row>
    <row r="2352" spans="1:3" x14ac:dyDescent="0.25">
      <c r="A2352"/>
      <c r="B2352"/>
      <c r="C2352"/>
    </row>
    <row r="2353" spans="1:3" x14ac:dyDescent="0.25">
      <c r="A2353"/>
      <c r="B2353"/>
      <c r="C2353"/>
    </row>
    <row r="2354" spans="1:3" x14ac:dyDescent="0.25">
      <c r="A2354"/>
      <c r="B2354"/>
      <c r="C2354"/>
    </row>
    <row r="2355" spans="1:3" x14ac:dyDescent="0.25">
      <c r="A2355"/>
      <c r="B2355"/>
      <c r="C2355"/>
    </row>
    <row r="2356" spans="1:3" x14ac:dyDescent="0.25">
      <c r="A2356"/>
      <c r="B2356"/>
      <c r="C2356"/>
    </row>
    <row r="2357" spans="1:3" x14ac:dyDescent="0.25">
      <c r="A2357"/>
      <c r="B2357"/>
      <c r="C2357"/>
    </row>
    <row r="2358" spans="1:3" x14ac:dyDescent="0.25">
      <c r="A2358"/>
      <c r="B2358"/>
      <c r="C2358"/>
    </row>
    <row r="2359" spans="1:3" x14ac:dyDescent="0.25">
      <c r="A2359"/>
      <c r="B2359"/>
      <c r="C2359"/>
    </row>
    <row r="2360" spans="1:3" x14ac:dyDescent="0.25">
      <c r="A2360"/>
      <c r="B2360"/>
      <c r="C2360"/>
    </row>
    <row r="2361" spans="1:3" x14ac:dyDescent="0.25">
      <c r="A2361"/>
      <c r="B2361"/>
      <c r="C2361"/>
    </row>
    <row r="2362" spans="1:3" x14ac:dyDescent="0.25">
      <c r="A2362"/>
      <c r="B2362"/>
      <c r="C2362"/>
    </row>
    <row r="2363" spans="1:3" x14ac:dyDescent="0.25">
      <c r="A2363"/>
      <c r="B2363"/>
      <c r="C2363"/>
    </row>
    <row r="2364" spans="1:3" x14ac:dyDescent="0.25">
      <c r="A2364"/>
      <c r="B2364"/>
      <c r="C2364"/>
    </row>
    <row r="2365" spans="1:3" x14ac:dyDescent="0.25">
      <c r="A2365"/>
      <c r="B2365"/>
      <c r="C2365"/>
    </row>
    <row r="2366" spans="1:3" x14ac:dyDescent="0.25">
      <c r="A2366"/>
      <c r="B2366"/>
      <c r="C2366"/>
    </row>
    <row r="2367" spans="1:3" x14ac:dyDescent="0.25">
      <c r="A2367"/>
      <c r="B2367"/>
      <c r="C2367"/>
    </row>
    <row r="2368" spans="1:3" x14ac:dyDescent="0.25">
      <c r="A2368"/>
      <c r="B2368"/>
      <c r="C2368"/>
    </row>
    <row r="2369" spans="1:3" x14ac:dyDescent="0.25">
      <c r="A2369"/>
      <c r="B2369"/>
      <c r="C2369"/>
    </row>
    <row r="2370" spans="1:3" x14ac:dyDescent="0.25">
      <c r="A2370"/>
      <c r="B2370"/>
      <c r="C2370"/>
    </row>
    <row r="2371" spans="1:3" x14ac:dyDescent="0.25">
      <c r="A2371"/>
      <c r="B2371"/>
      <c r="C2371"/>
    </row>
    <row r="2372" spans="1:3" x14ac:dyDescent="0.25">
      <c r="A2372"/>
      <c r="B2372"/>
      <c r="C2372"/>
    </row>
    <row r="2373" spans="1:3" x14ac:dyDescent="0.25">
      <c r="A2373"/>
      <c r="B2373"/>
      <c r="C2373"/>
    </row>
    <row r="2374" spans="1:3" x14ac:dyDescent="0.25">
      <c r="A2374"/>
      <c r="B2374"/>
      <c r="C2374"/>
    </row>
    <row r="2375" spans="1:3" x14ac:dyDescent="0.25">
      <c r="A2375"/>
      <c r="B2375"/>
      <c r="C2375"/>
    </row>
    <row r="2376" spans="1:3" x14ac:dyDescent="0.25">
      <c r="A2376"/>
      <c r="B2376"/>
      <c r="C2376"/>
    </row>
    <row r="2377" spans="1:3" x14ac:dyDescent="0.25">
      <c r="A2377"/>
      <c r="B2377"/>
      <c r="C2377"/>
    </row>
    <row r="2378" spans="1:3" x14ac:dyDescent="0.25">
      <c r="A2378"/>
      <c r="B2378"/>
      <c r="C2378"/>
    </row>
    <row r="2379" spans="1:3" x14ac:dyDescent="0.25">
      <c r="A2379"/>
      <c r="B2379"/>
      <c r="C2379"/>
    </row>
    <row r="2380" spans="1:3" x14ac:dyDescent="0.25">
      <c r="A2380"/>
      <c r="B2380"/>
      <c r="C2380"/>
    </row>
    <row r="2381" spans="1:3" x14ac:dyDescent="0.25">
      <c r="A2381"/>
      <c r="B2381"/>
      <c r="C2381"/>
    </row>
    <row r="2382" spans="1:3" x14ac:dyDescent="0.25">
      <c r="A2382"/>
      <c r="B2382"/>
      <c r="C2382"/>
    </row>
    <row r="2383" spans="1:3" x14ac:dyDescent="0.25">
      <c r="A2383"/>
      <c r="B2383"/>
      <c r="C2383"/>
    </row>
    <row r="2384" spans="1:3" x14ac:dyDescent="0.25">
      <c r="A2384"/>
      <c r="B2384"/>
      <c r="C2384"/>
    </row>
    <row r="2385" spans="1:3" x14ac:dyDescent="0.25">
      <c r="A2385"/>
      <c r="B2385"/>
      <c r="C2385"/>
    </row>
    <row r="2386" spans="1:3" x14ac:dyDescent="0.25">
      <c r="A2386"/>
      <c r="B2386"/>
      <c r="C2386"/>
    </row>
    <row r="2387" spans="1:3" x14ac:dyDescent="0.25">
      <c r="A2387"/>
      <c r="B2387"/>
      <c r="C2387"/>
    </row>
    <row r="2388" spans="1:3" x14ac:dyDescent="0.25">
      <c r="A2388"/>
      <c r="B2388"/>
      <c r="C2388"/>
    </row>
    <row r="2389" spans="1:3" x14ac:dyDescent="0.25">
      <c r="A2389"/>
      <c r="B2389"/>
      <c r="C2389"/>
    </row>
    <row r="2390" spans="1:3" x14ac:dyDescent="0.25">
      <c r="A2390"/>
      <c r="B2390"/>
      <c r="C2390"/>
    </row>
    <row r="2391" spans="1:3" x14ac:dyDescent="0.25">
      <c r="A2391"/>
      <c r="B2391"/>
      <c r="C2391"/>
    </row>
    <row r="2392" spans="1:3" x14ac:dyDescent="0.25">
      <c r="A2392"/>
      <c r="B2392"/>
      <c r="C2392"/>
    </row>
    <row r="2393" spans="1:3" x14ac:dyDescent="0.25">
      <c r="A2393"/>
      <c r="B2393"/>
      <c r="C2393"/>
    </row>
    <row r="2394" spans="1:3" x14ac:dyDescent="0.25">
      <c r="A2394"/>
      <c r="B2394"/>
      <c r="C2394"/>
    </row>
    <row r="2395" spans="1:3" x14ac:dyDescent="0.25">
      <c r="A2395"/>
      <c r="B2395"/>
      <c r="C2395"/>
    </row>
    <row r="2396" spans="1:3" x14ac:dyDescent="0.25">
      <c r="A2396"/>
      <c r="B2396"/>
      <c r="C2396"/>
    </row>
    <row r="2397" spans="1:3" x14ac:dyDescent="0.25">
      <c r="A2397"/>
      <c r="B2397"/>
      <c r="C2397"/>
    </row>
    <row r="2398" spans="1:3" x14ac:dyDescent="0.25">
      <c r="A2398"/>
      <c r="B2398"/>
      <c r="C2398"/>
    </row>
    <row r="2399" spans="1:3" x14ac:dyDescent="0.25">
      <c r="A2399"/>
      <c r="B2399"/>
      <c r="C2399"/>
    </row>
    <row r="2400" spans="1:3" x14ac:dyDescent="0.25">
      <c r="A2400"/>
      <c r="B2400"/>
      <c r="C2400"/>
    </row>
    <row r="2401" spans="1:3" x14ac:dyDescent="0.25">
      <c r="A2401"/>
      <c r="B2401"/>
      <c r="C2401"/>
    </row>
    <row r="2402" spans="1:3" x14ac:dyDescent="0.25">
      <c r="A2402"/>
      <c r="B2402"/>
      <c r="C2402"/>
    </row>
    <row r="2403" spans="1:3" x14ac:dyDescent="0.25">
      <c r="A2403"/>
      <c r="B2403"/>
      <c r="C2403"/>
    </row>
    <row r="2404" spans="1:3" x14ac:dyDescent="0.25">
      <c r="A2404"/>
      <c r="B2404"/>
      <c r="C2404"/>
    </row>
    <row r="2405" spans="1:3" x14ac:dyDescent="0.25">
      <c r="A2405"/>
      <c r="B2405"/>
      <c r="C2405"/>
    </row>
    <row r="2406" spans="1:3" x14ac:dyDescent="0.25">
      <c r="A2406"/>
      <c r="B2406"/>
      <c r="C2406"/>
    </row>
    <row r="2407" spans="1:3" x14ac:dyDescent="0.25">
      <c r="A2407"/>
      <c r="B2407"/>
      <c r="C2407"/>
    </row>
    <row r="2408" spans="1:3" x14ac:dyDescent="0.25">
      <c r="A2408"/>
      <c r="B2408"/>
      <c r="C2408"/>
    </row>
    <row r="2409" spans="1:3" x14ac:dyDescent="0.25">
      <c r="A2409"/>
      <c r="B2409"/>
      <c r="C2409"/>
    </row>
    <row r="2410" spans="1:3" x14ac:dyDescent="0.25">
      <c r="A2410"/>
      <c r="B2410"/>
      <c r="C2410"/>
    </row>
    <row r="2411" spans="1:3" x14ac:dyDescent="0.25">
      <c r="A2411"/>
      <c r="B2411"/>
      <c r="C2411"/>
    </row>
    <row r="2412" spans="1:3" x14ac:dyDescent="0.25">
      <c r="A2412"/>
      <c r="B2412"/>
      <c r="C2412"/>
    </row>
    <row r="2413" spans="1:3" x14ac:dyDescent="0.25">
      <c r="A2413"/>
      <c r="B2413"/>
      <c r="C2413"/>
    </row>
    <row r="2414" spans="1:3" x14ac:dyDescent="0.25">
      <c r="A2414"/>
      <c r="B2414"/>
      <c r="C2414"/>
    </row>
    <row r="2415" spans="1:3" x14ac:dyDescent="0.25">
      <c r="A2415"/>
      <c r="B2415"/>
      <c r="C2415"/>
    </row>
    <row r="2416" spans="1:3" x14ac:dyDescent="0.25">
      <c r="A2416"/>
      <c r="B2416"/>
      <c r="C2416"/>
    </row>
    <row r="2417" spans="1:3" x14ac:dyDescent="0.25">
      <c r="A2417"/>
      <c r="B2417"/>
      <c r="C2417"/>
    </row>
    <row r="2418" spans="1:3" x14ac:dyDescent="0.25">
      <c r="A2418"/>
      <c r="B2418"/>
      <c r="C2418"/>
    </row>
    <row r="2419" spans="1:3" x14ac:dyDescent="0.25">
      <c r="A2419"/>
      <c r="B2419"/>
      <c r="C2419"/>
    </row>
    <row r="2420" spans="1:3" x14ac:dyDescent="0.25">
      <c r="A2420"/>
      <c r="B2420"/>
      <c r="C2420"/>
    </row>
    <row r="2421" spans="1:3" x14ac:dyDescent="0.25">
      <c r="A2421"/>
      <c r="B2421"/>
      <c r="C2421"/>
    </row>
    <row r="2422" spans="1:3" x14ac:dyDescent="0.25">
      <c r="A2422"/>
      <c r="B2422"/>
      <c r="C2422"/>
    </row>
    <row r="2423" spans="1:3" x14ac:dyDescent="0.25">
      <c r="A2423"/>
      <c r="B2423"/>
      <c r="C2423"/>
    </row>
    <row r="2424" spans="1:3" x14ac:dyDescent="0.25">
      <c r="A2424"/>
      <c r="B2424"/>
      <c r="C2424"/>
    </row>
    <row r="2425" spans="1:3" x14ac:dyDescent="0.25">
      <c r="A2425"/>
      <c r="B2425"/>
      <c r="C2425"/>
    </row>
    <row r="2426" spans="1:3" x14ac:dyDescent="0.25">
      <c r="A2426"/>
      <c r="B2426"/>
      <c r="C2426"/>
    </row>
    <row r="2427" spans="1:3" x14ac:dyDescent="0.25">
      <c r="A2427"/>
      <c r="B2427"/>
      <c r="C2427"/>
    </row>
    <row r="2428" spans="1:3" x14ac:dyDescent="0.25">
      <c r="A2428"/>
      <c r="B2428"/>
      <c r="C2428"/>
    </row>
    <row r="2429" spans="1:3" x14ac:dyDescent="0.25">
      <c r="A2429"/>
      <c r="B2429"/>
      <c r="C2429"/>
    </row>
    <row r="2430" spans="1:3" x14ac:dyDescent="0.25">
      <c r="A2430"/>
      <c r="B2430"/>
      <c r="C2430"/>
    </row>
    <row r="2431" spans="1:3" x14ac:dyDescent="0.25">
      <c r="A2431"/>
      <c r="B2431"/>
      <c r="C2431"/>
    </row>
    <row r="2432" spans="1:3" x14ac:dyDescent="0.25">
      <c r="A2432"/>
      <c r="B2432"/>
      <c r="C2432"/>
    </row>
    <row r="2433" spans="1:3" x14ac:dyDescent="0.25">
      <c r="A2433"/>
      <c r="B2433"/>
      <c r="C2433"/>
    </row>
    <row r="2434" spans="1:3" x14ac:dyDescent="0.25">
      <c r="A2434"/>
      <c r="B2434"/>
      <c r="C2434"/>
    </row>
    <row r="2435" spans="1:3" x14ac:dyDescent="0.25">
      <c r="A2435"/>
      <c r="B2435"/>
      <c r="C2435"/>
    </row>
    <row r="2436" spans="1:3" x14ac:dyDescent="0.25">
      <c r="A2436"/>
      <c r="B2436"/>
      <c r="C2436"/>
    </row>
    <row r="2437" spans="1:3" x14ac:dyDescent="0.25">
      <c r="A2437"/>
      <c r="B2437"/>
      <c r="C2437"/>
    </row>
    <row r="2438" spans="1:3" x14ac:dyDescent="0.25">
      <c r="A2438"/>
      <c r="B2438"/>
      <c r="C2438"/>
    </row>
    <row r="2439" spans="1:3" x14ac:dyDescent="0.25">
      <c r="A2439"/>
      <c r="B2439"/>
      <c r="C2439"/>
    </row>
    <row r="2440" spans="1:3" x14ac:dyDescent="0.25">
      <c r="A2440"/>
      <c r="B2440"/>
      <c r="C2440"/>
    </row>
    <row r="2441" spans="1:3" x14ac:dyDescent="0.25">
      <c r="A2441"/>
      <c r="B2441"/>
      <c r="C2441"/>
    </row>
    <row r="2442" spans="1:3" x14ac:dyDescent="0.25">
      <c r="A2442"/>
      <c r="B2442"/>
      <c r="C2442"/>
    </row>
    <row r="2443" spans="1:3" x14ac:dyDescent="0.25">
      <c r="A2443"/>
      <c r="B2443"/>
      <c r="C2443"/>
    </row>
    <row r="2444" spans="1:3" x14ac:dyDescent="0.25">
      <c r="A2444"/>
      <c r="B2444"/>
      <c r="C2444"/>
    </row>
    <row r="2445" spans="1:3" x14ac:dyDescent="0.25">
      <c r="A2445"/>
      <c r="B2445"/>
      <c r="C2445"/>
    </row>
    <row r="2446" spans="1:3" x14ac:dyDescent="0.25">
      <c r="A2446"/>
      <c r="B2446"/>
      <c r="C2446"/>
    </row>
    <row r="2447" spans="1:3" x14ac:dyDescent="0.25">
      <c r="A2447"/>
      <c r="B2447"/>
      <c r="C2447"/>
    </row>
    <row r="2448" spans="1:3" x14ac:dyDescent="0.25">
      <c r="A2448"/>
      <c r="B2448"/>
      <c r="C2448"/>
    </row>
    <row r="2449" spans="1:3" x14ac:dyDescent="0.25">
      <c r="A2449"/>
      <c r="B2449"/>
      <c r="C2449"/>
    </row>
    <row r="2450" spans="1:3" x14ac:dyDescent="0.25">
      <c r="A2450"/>
      <c r="B2450"/>
      <c r="C2450"/>
    </row>
    <row r="2451" spans="1:3" x14ac:dyDescent="0.25">
      <c r="A2451"/>
      <c r="B2451"/>
      <c r="C2451"/>
    </row>
    <row r="2452" spans="1:3" x14ac:dyDescent="0.25">
      <c r="A2452"/>
      <c r="B2452"/>
      <c r="C2452"/>
    </row>
    <row r="2453" spans="1:3" x14ac:dyDescent="0.25">
      <c r="A2453"/>
      <c r="B2453"/>
      <c r="C2453"/>
    </row>
    <row r="2454" spans="1:3" x14ac:dyDescent="0.25">
      <c r="A2454"/>
      <c r="B2454"/>
      <c r="C2454"/>
    </row>
    <row r="2455" spans="1:3" x14ac:dyDescent="0.25">
      <c r="A2455"/>
      <c r="B2455"/>
      <c r="C2455"/>
    </row>
    <row r="2456" spans="1:3" x14ac:dyDescent="0.25">
      <c r="A2456"/>
      <c r="B2456"/>
      <c r="C2456"/>
    </row>
    <row r="2457" spans="1:3" x14ac:dyDescent="0.25">
      <c r="A2457"/>
      <c r="B2457"/>
      <c r="C2457"/>
    </row>
    <row r="2458" spans="1:3" x14ac:dyDescent="0.25">
      <c r="A2458"/>
      <c r="B2458"/>
      <c r="C2458"/>
    </row>
    <row r="2459" spans="1:3" x14ac:dyDescent="0.25">
      <c r="A2459"/>
      <c r="B2459"/>
      <c r="C2459"/>
    </row>
    <row r="2460" spans="1:3" x14ac:dyDescent="0.25">
      <c r="A2460"/>
      <c r="B2460"/>
      <c r="C2460"/>
    </row>
    <row r="2461" spans="1:3" x14ac:dyDescent="0.25">
      <c r="A2461"/>
      <c r="B2461"/>
      <c r="C2461"/>
    </row>
    <row r="2462" spans="1:3" x14ac:dyDescent="0.25">
      <c r="A2462"/>
      <c r="B2462"/>
      <c r="C2462"/>
    </row>
    <row r="2463" spans="1:3" x14ac:dyDescent="0.25">
      <c r="A2463"/>
      <c r="B2463"/>
      <c r="C2463"/>
    </row>
    <row r="2464" spans="1:3" x14ac:dyDescent="0.25">
      <c r="A2464"/>
      <c r="B2464"/>
      <c r="C2464"/>
    </row>
    <row r="2465" spans="1:3" x14ac:dyDescent="0.25">
      <c r="A2465"/>
      <c r="B2465"/>
      <c r="C2465"/>
    </row>
    <row r="2466" spans="1:3" x14ac:dyDescent="0.25">
      <c r="A2466"/>
      <c r="B2466"/>
      <c r="C2466"/>
    </row>
    <row r="2467" spans="1:3" x14ac:dyDescent="0.25">
      <c r="A2467"/>
      <c r="B2467"/>
      <c r="C2467"/>
    </row>
    <row r="2468" spans="1:3" x14ac:dyDescent="0.25">
      <c r="A2468"/>
      <c r="B2468"/>
      <c r="C2468"/>
    </row>
    <row r="2469" spans="1:3" x14ac:dyDescent="0.25">
      <c r="A2469"/>
      <c r="B2469"/>
      <c r="C2469"/>
    </row>
    <row r="2470" spans="1:3" x14ac:dyDescent="0.25">
      <c r="A2470"/>
      <c r="B2470"/>
      <c r="C2470"/>
    </row>
    <row r="2471" spans="1:3" x14ac:dyDescent="0.25">
      <c r="A2471"/>
      <c r="B2471"/>
      <c r="C2471"/>
    </row>
    <row r="2472" spans="1:3" x14ac:dyDescent="0.25">
      <c r="A2472"/>
      <c r="B2472"/>
      <c r="C2472"/>
    </row>
    <row r="2473" spans="1:3" x14ac:dyDescent="0.25">
      <c r="A2473"/>
      <c r="B2473"/>
      <c r="C2473"/>
    </row>
    <row r="2474" spans="1:3" x14ac:dyDescent="0.25">
      <c r="A2474"/>
      <c r="B2474"/>
      <c r="C2474"/>
    </row>
    <row r="2475" spans="1:3" x14ac:dyDescent="0.25">
      <c r="A2475"/>
      <c r="B2475"/>
      <c r="C2475"/>
    </row>
    <row r="2476" spans="1:3" x14ac:dyDescent="0.25">
      <c r="A2476"/>
      <c r="B2476"/>
      <c r="C2476"/>
    </row>
    <row r="2477" spans="1:3" x14ac:dyDescent="0.25">
      <c r="A2477"/>
      <c r="B2477"/>
      <c r="C2477"/>
    </row>
    <row r="2478" spans="1:3" x14ac:dyDescent="0.25">
      <c r="A2478"/>
      <c r="B2478"/>
      <c r="C2478"/>
    </row>
    <row r="2479" spans="1:3" x14ac:dyDescent="0.25">
      <c r="A2479"/>
      <c r="B2479"/>
      <c r="C2479"/>
    </row>
    <row r="2480" spans="1:3" x14ac:dyDescent="0.25">
      <c r="A2480"/>
      <c r="B2480"/>
      <c r="C2480"/>
    </row>
    <row r="2481" spans="1:3" x14ac:dyDescent="0.25">
      <c r="A2481"/>
      <c r="B2481"/>
      <c r="C2481"/>
    </row>
    <row r="2482" spans="1:3" x14ac:dyDescent="0.25">
      <c r="A2482"/>
      <c r="B2482"/>
      <c r="C2482"/>
    </row>
    <row r="2483" spans="1:3" x14ac:dyDescent="0.25">
      <c r="A2483"/>
      <c r="B2483"/>
      <c r="C2483"/>
    </row>
    <row r="2484" spans="1:3" x14ac:dyDescent="0.25">
      <c r="A2484"/>
      <c r="B2484"/>
      <c r="C2484"/>
    </row>
    <row r="2485" spans="1:3" x14ac:dyDescent="0.25">
      <c r="A2485"/>
      <c r="B2485"/>
      <c r="C2485"/>
    </row>
    <row r="2486" spans="1:3" x14ac:dyDescent="0.25">
      <c r="A2486"/>
      <c r="B2486"/>
      <c r="C2486"/>
    </row>
    <row r="2487" spans="1:3" x14ac:dyDescent="0.25">
      <c r="A2487"/>
      <c r="B2487"/>
      <c r="C2487"/>
    </row>
    <row r="2488" spans="1:3" x14ac:dyDescent="0.25">
      <c r="A2488"/>
      <c r="B2488"/>
      <c r="C2488"/>
    </row>
    <row r="2489" spans="1:3" x14ac:dyDescent="0.25">
      <c r="A2489"/>
      <c r="B2489"/>
      <c r="C2489"/>
    </row>
    <row r="2490" spans="1:3" x14ac:dyDescent="0.25">
      <c r="A2490"/>
      <c r="B2490"/>
      <c r="C2490"/>
    </row>
    <row r="2491" spans="1:3" x14ac:dyDescent="0.25">
      <c r="A2491"/>
      <c r="B2491"/>
      <c r="C2491"/>
    </row>
    <row r="2492" spans="1:3" x14ac:dyDescent="0.25">
      <c r="A2492"/>
      <c r="B2492"/>
      <c r="C2492"/>
    </row>
    <row r="2493" spans="1:3" x14ac:dyDescent="0.25">
      <c r="A2493"/>
      <c r="B2493"/>
      <c r="C2493"/>
    </row>
    <row r="2494" spans="1:3" x14ac:dyDescent="0.25">
      <c r="A2494"/>
      <c r="B2494"/>
      <c r="C2494"/>
    </row>
    <row r="2495" spans="1:3" x14ac:dyDescent="0.25">
      <c r="A2495"/>
      <c r="B2495"/>
      <c r="C2495"/>
    </row>
    <row r="2496" spans="1:3" x14ac:dyDescent="0.25">
      <c r="A2496"/>
      <c r="B2496"/>
      <c r="C2496"/>
    </row>
    <row r="2497" spans="1:3" x14ac:dyDescent="0.25">
      <c r="A2497"/>
      <c r="B2497"/>
      <c r="C2497"/>
    </row>
    <row r="2498" spans="1:3" x14ac:dyDescent="0.25">
      <c r="A2498"/>
      <c r="B2498"/>
      <c r="C2498"/>
    </row>
    <row r="2499" spans="1:3" x14ac:dyDescent="0.25">
      <c r="A2499"/>
      <c r="B2499"/>
      <c r="C2499"/>
    </row>
    <row r="2500" spans="1:3" x14ac:dyDescent="0.25">
      <c r="A2500"/>
      <c r="B2500"/>
      <c r="C2500"/>
    </row>
    <row r="2501" spans="1:3" x14ac:dyDescent="0.25">
      <c r="A2501"/>
      <c r="B2501"/>
      <c r="C2501"/>
    </row>
    <row r="2502" spans="1:3" x14ac:dyDescent="0.25">
      <c r="A2502"/>
      <c r="B2502"/>
      <c r="C2502"/>
    </row>
    <row r="2503" spans="1:3" x14ac:dyDescent="0.25">
      <c r="A2503"/>
      <c r="B2503"/>
      <c r="C2503"/>
    </row>
    <row r="2504" spans="1:3" x14ac:dyDescent="0.25">
      <c r="A2504"/>
      <c r="B2504"/>
      <c r="C2504"/>
    </row>
    <row r="2505" spans="1:3" x14ac:dyDescent="0.25">
      <c r="A2505"/>
      <c r="B2505"/>
      <c r="C2505"/>
    </row>
    <row r="2506" spans="1:3" x14ac:dyDescent="0.25">
      <c r="A2506"/>
      <c r="B2506"/>
      <c r="C2506"/>
    </row>
    <row r="2507" spans="1:3" x14ac:dyDescent="0.25">
      <c r="A2507"/>
      <c r="B2507"/>
      <c r="C2507"/>
    </row>
    <row r="2508" spans="1:3" x14ac:dyDescent="0.25">
      <c r="A2508"/>
      <c r="B2508"/>
      <c r="C2508"/>
    </row>
    <row r="2509" spans="1:3" x14ac:dyDescent="0.25">
      <c r="A2509"/>
      <c r="B2509"/>
      <c r="C2509"/>
    </row>
    <row r="2510" spans="1:3" x14ac:dyDescent="0.25">
      <c r="A2510"/>
      <c r="B2510"/>
      <c r="C2510"/>
    </row>
    <row r="2511" spans="1:3" x14ac:dyDescent="0.25">
      <c r="A2511"/>
      <c r="B2511"/>
      <c r="C2511"/>
    </row>
    <row r="2512" spans="1:3" x14ac:dyDescent="0.25">
      <c r="A2512"/>
      <c r="B2512"/>
      <c r="C2512"/>
    </row>
    <row r="2513" spans="1:3" x14ac:dyDescent="0.25">
      <c r="A2513"/>
      <c r="B2513"/>
      <c r="C2513"/>
    </row>
    <row r="2514" spans="1:3" x14ac:dyDescent="0.25">
      <c r="A2514"/>
      <c r="B2514"/>
      <c r="C2514"/>
    </row>
    <row r="2515" spans="1:3" x14ac:dyDescent="0.25">
      <c r="A2515"/>
      <c r="B2515"/>
      <c r="C2515"/>
    </row>
    <row r="2516" spans="1:3" x14ac:dyDescent="0.25">
      <c r="A2516"/>
      <c r="B2516"/>
      <c r="C2516"/>
    </row>
    <row r="2517" spans="1:3" x14ac:dyDescent="0.25">
      <c r="A2517"/>
      <c r="B2517"/>
      <c r="C2517"/>
    </row>
    <row r="2518" spans="1:3" x14ac:dyDescent="0.25">
      <c r="A2518"/>
      <c r="B2518"/>
      <c r="C2518"/>
    </row>
    <row r="2519" spans="1:3" x14ac:dyDescent="0.25">
      <c r="A2519"/>
      <c r="B2519"/>
      <c r="C2519"/>
    </row>
    <row r="2520" spans="1:3" x14ac:dyDescent="0.25">
      <c r="A2520"/>
      <c r="B2520"/>
      <c r="C2520"/>
    </row>
    <row r="2521" spans="1:3" x14ac:dyDescent="0.25">
      <c r="A2521"/>
      <c r="B2521"/>
      <c r="C2521"/>
    </row>
    <row r="2522" spans="1:3" x14ac:dyDescent="0.25">
      <c r="A2522"/>
      <c r="B2522"/>
      <c r="C2522"/>
    </row>
    <row r="2523" spans="1:3" x14ac:dyDescent="0.25">
      <c r="A2523"/>
      <c r="B2523"/>
      <c r="C2523"/>
    </row>
    <row r="2524" spans="1:3" x14ac:dyDescent="0.25">
      <c r="A2524"/>
      <c r="B2524"/>
      <c r="C2524"/>
    </row>
    <row r="2525" spans="1:3" x14ac:dyDescent="0.25">
      <c r="A2525"/>
      <c r="B2525"/>
      <c r="C2525"/>
    </row>
    <row r="2526" spans="1:3" x14ac:dyDescent="0.25">
      <c r="A2526"/>
      <c r="B2526"/>
      <c r="C2526"/>
    </row>
    <row r="2527" spans="1:3" x14ac:dyDescent="0.25">
      <c r="A2527"/>
      <c r="B2527"/>
      <c r="C2527"/>
    </row>
    <row r="2528" spans="1:3" x14ac:dyDescent="0.25">
      <c r="A2528"/>
      <c r="B2528"/>
      <c r="C2528"/>
    </row>
    <row r="2529" spans="1:3" x14ac:dyDescent="0.25">
      <c r="A2529"/>
      <c r="B2529"/>
      <c r="C2529"/>
    </row>
    <row r="2530" spans="1:3" x14ac:dyDescent="0.25">
      <c r="A2530"/>
      <c r="B2530"/>
      <c r="C2530"/>
    </row>
    <row r="2531" spans="1:3" x14ac:dyDescent="0.25">
      <c r="A2531"/>
      <c r="B2531"/>
      <c r="C2531"/>
    </row>
    <row r="2532" spans="1:3" x14ac:dyDescent="0.25">
      <c r="A2532"/>
      <c r="B2532"/>
      <c r="C2532"/>
    </row>
    <row r="2533" spans="1:3" x14ac:dyDescent="0.25">
      <c r="A2533"/>
      <c r="B2533"/>
      <c r="C2533"/>
    </row>
    <row r="2534" spans="1:3" x14ac:dyDescent="0.25">
      <c r="A2534"/>
      <c r="B2534"/>
      <c r="C2534"/>
    </row>
    <row r="2535" spans="1:3" x14ac:dyDescent="0.25">
      <c r="A2535"/>
      <c r="B2535"/>
      <c r="C2535"/>
    </row>
    <row r="2536" spans="1:3" x14ac:dyDescent="0.25">
      <c r="A2536"/>
      <c r="B2536"/>
      <c r="C2536"/>
    </row>
    <row r="2537" spans="1:3" x14ac:dyDescent="0.25">
      <c r="A2537"/>
      <c r="B2537"/>
      <c r="C2537"/>
    </row>
    <row r="2538" spans="1:3" x14ac:dyDescent="0.25">
      <c r="A2538"/>
      <c r="B2538"/>
      <c r="C2538"/>
    </row>
    <row r="2539" spans="1:3" x14ac:dyDescent="0.25">
      <c r="A2539"/>
      <c r="B2539"/>
      <c r="C2539"/>
    </row>
    <row r="2540" spans="1:3" x14ac:dyDescent="0.25">
      <c r="A2540"/>
      <c r="B2540"/>
      <c r="C2540"/>
    </row>
    <row r="2541" spans="1:3" x14ac:dyDescent="0.25">
      <c r="A2541"/>
      <c r="B2541"/>
      <c r="C2541"/>
    </row>
    <row r="2542" spans="1:3" x14ac:dyDescent="0.25">
      <c r="A2542"/>
      <c r="B2542"/>
      <c r="C2542"/>
    </row>
    <row r="2543" spans="1:3" x14ac:dyDescent="0.25">
      <c r="A2543"/>
      <c r="B2543"/>
      <c r="C2543"/>
    </row>
    <row r="2544" spans="1:3" x14ac:dyDescent="0.25">
      <c r="A2544"/>
      <c r="B2544"/>
      <c r="C2544"/>
    </row>
    <row r="2545" spans="1:3" x14ac:dyDescent="0.25">
      <c r="A2545"/>
      <c r="B2545"/>
      <c r="C2545"/>
    </row>
    <row r="2546" spans="1:3" x14ac:dyDescent="0.25">
      <c r="A2546"/>
      <c r="B2546"/>
      <c r="C2546"/>
    </row>
    <row r="2547" spans="1:3" x14ac:dyDescent="0.25">
      <c r="A2547"/>
      <c r="B2547"/>
      <c r="C2547"/>
    </row>
    <row r="2548" spans="1:3" x14ac:dyDescent="0.25">
      <c r="A2548"/>
      <c r="B2548"/>
      <c r="C2548"/>
    </row>
    <row r="2549" spans="1:3" x14ac:dyDescent="0.25">
      <c r="A2549"/>
      <c r="B2549"/>
      <c r="C2549"/>
    </row>
    <row r="2550" spans="1:3" x14ac:dyDescent="0.25">
      <c r="A2550"/>
      <c r="B2550"/>
      <c r="C2550"/>
    </row>
    <row r="2551" spans="1:3" x14ac:dyDescent="0.25">
      <c r="A2551"/>
      <c r="B2551"/>
      <c r="C2551"/>
    </row>
    <row r="2552" spans="1:3" x14ac:dyDescent="0.25">
      <c r="A2552"/>
      <c r="B2552"/>
      <c r="C2552"/>
    </row>
    <row r="2553" spans="1:3" x14ac:dyDescent="0.25">
      <c r="A2553"/>
      <c r="B2553"/>
      <c r="C2553"/>
    </row>
    <row r="2554" spans="1:3" x14ac:dyDescent="0.25">
      <c r="A2554"/>
      <c r="B2554"/>
      <c r="C2554"/>
    </row>
    <row r="2555" spans="1:3" x14ac:dyDescent="0.25">
      <c r="A2555"/>
      <c r="B2555"/>
      <c r="C2555"/>
    </row>
    <row r="2556" spans="1:3" x14ac:dyDescent="0.25">
      <c r="A2556"/>
      <c r="B2556"/>
      <c r="C2556"/>
    </row>
    <row r="2557" spans="1:3" x14ac:dyDescent="0.25">
      <c r="A2557"/>
      <c r="B2557"/>
      <c r="C2557"/>
    </row>
    <row r="2558" spans="1:3" x14ac:dyDescent="0.25">
      <c r="A2558"/>
      <c r="B2558"/>
      <c r="C2558"/>
    </row>
    <row r="2559" spans="1:3" x14ac:dyDescent="0.25">
      <c r="A2559"/>
      <c r="B2559"/>
      <c r="C2559"/>
    </row>
    <row r="2560" spans="1:3" x14ac:dyDescent="0.25">
      <c r="A2560"/>
      <c r="B2560"/>
      <c r="C2560"/>
    </row>
    <row r="2561" spans="1:3" x14ac:dyDescent="0.25">
      <c r="A2561"/>
      <c r="B2561"/>
      <c r="C2561"/>
    </row>
    <row r="2562" spans="1:3" x14ac:dyDescent="0.25">
      <c r="A2562"/>
      <c r="B2562"/>
      <c r="C2562"/>
    </row>
    <row r="2563" spans="1:3" x14ac:dyDescent="0.25">
      <c r="A2563"/>
      <c r="B2563"/>
      <c r="C2563"/>
    </row>
    <row r="2564" spans="1:3" x14ac:dyDescent="0.25">
      <c r="A2564"/>
      <c r="B2564"/>
      <c r="C2564"/>
    </row>
    <row r="2565" spans="1:3" x14ac:dyDescent="0.25">
      <c r="A2565"/>
      <c r="B2565"/>
      <c r="C2565"/>
    </row>
    <row r="2566" spans="1:3" x14ac:dyDescent="0.25">
      <c r="A2566"/>
      <c r="B2566"/>
      <c r="C2566"/>
    </row>
    <row r="2567" spans="1:3" x14ac:dyDescent="0.25">
      <c r="A2567"/>
      <c r="B2567"/>
      <c r="C2567"/>
    </row>
    <row r="2568" spans="1:3" x14ac:dyDescent="0.25">
      <c r="A2568"/>
      <c r="B2568"/>
      <c r="C2568"/>
    </row>
    <row r="2569" spans="1:3" x14ac:dyDescent="0.25">
      <c r="A2569"/>
      <c r="B2569"/>
      <c r="C2569"/>
    </row>
    <row r="2570" spans="1:3" x14ac:dyDescent="0.25">
      <c r="A2570"/>
      <c r="B2570"/>
      <c r="C2570"/>
    </row>
    <row r="2571" spans="1:3" x14ac:dyDescent="0.25">
      <c r="A2571"/>
      <c r="B2571"/>
      <c r="C2571"/>
    </row>
    <row r="2572" spans="1:3" x14ac:dyDescent="0.25">
      <c r="A2572"/>
      <c r="B2572"/>
      <c r="C2572"/>
    </row>
    <row r="2573" spans="1:3" x14ac:dyDescent="0.25">
      <c r="A2573"/>
      <c r="B2573"/>
      <c r="C2573"/>
    </row>
    <row r="2574" spans="1:3" x14ac:dyDescent="0.25">
      <c r="A2574"/>
      <c r="B2574"/>
      <c r="C2574"/>
    </row>
    <row r="2575" spans="1:3" x14ac:dyDescent="0.25">
      <c r="A2575"/>
      <c r="B2575"/>
      <c r="C2575"/>
    </row>
    <row r="2576" spans="1:3" x14ac:dyDescent="0.25">
      <c r="A2576"/>
      <c r="B2576"/>
      <c r="C2576"/>
    </row>
    <row r="2577" spans="1:3" x14ac:dyDescent="0.25">
      <c r="A2577"/>
      <c r="B2577"/>
      <c r="C2577"/>
    </row>
    <row r="2578" spans="1:3" x14ac:dyDescent="0.25">
      <c r="A2578"/>
      <c r="B2578"/>
      <c r="C2578"/>
    </row>
    <row r="2579" spans="1:3" x14ac:dyDescent="0.25">
      <c r="A2579"/>
      <c r="B2579"/>
      <c r="C2579"/>
    </row>
    <row r="2580" spans="1:3" x14ac:dyDescent="0.25">
      <c r="A2580"/>
      <c r="B2580"/>
      <c r="C2580"/>
    </row>
    <row r="2581" spans="1:3" x14ac:dyDescent="0.25">
      <c r="A2581"/>
      <c r="B2581"/>
      <c r="C2581"/>
    </row>
    <row r="2582" spans="1:3" x14ac:dyDescent="0.25">
      <c r="A2582"/>
      <c r="B2582"/>
      <c r="C2582"/>
    </row>
    <row r="2583" spans="1:3" x14ac:dyDescent="0.25">
      <c r="A2583"/>
      <c r="B2583"/>
      <c r="C2583"/>
    </row>
    <row r="2584" spans="1:3" x14ac:dyDescent="0.25">
      <c r="A2584"/>
      <c r="B2584"/>
      <c r="C2584"/>
    </row>
    <row r="2585" spans="1:3" x14ac:dyDescent="0.25">
      <c r="A2585"/>
      <c r="B2585"/>
      <c r="C2585"/>
    </row>
    <row r="2586" spans="1:3" x14ac:dyDescent="0.25">
      <c r="A2586"/>
      <c r="B2586"/>
      <c r="C2586"/>
    </row>
    <row r="2587" spans="1:3" x14ac:dyDescent="0.25">
      <c r="A2587"/>
      <c r="B2587"/>
      <c r="C2587"/>
    </row>
    <row r="2588" spans="1:3" x14ac:dyDescent="0.25">
      <c r="A2588"/>
      <c r="B2588"/>
      <c r="C2588"/>
    </row>
    <row r="2589" spans="1:3" x14ac:dyDescent="0.25">
      <c r="A2589"/>
      <c r="B2589"/>
      <c r="C2589"/>
    </row>
    <row r="2590" spans="1:3" x14ac:dyDescent="0.25">
      <c r="A2590"/>
      <c r="B2590"/>
      <c r="C2590"/>
    </row>
    <row r="2591" spans="1:3" x14ac:dyDescent="0.25">
      <c r="A2591"/>
      <c r="B2591"/>
      <c r="C2591"/>
    </row>
    <row r="2592" spans="1:3" x14ac:dyDescent="0.25">
      <c r="A2592"/>
      <c r="B2592"/>
      <c r="C2592"/>
    </row>
    <row r="2593" spans="1:3" x14ac:dyDescent="0.25">
      <c r="A2593"/>
      <c r="B2593"/>
      <c r="C2593"/>
    </row>
    <row r="2594" spans="1:3" x14ac:dyDescent="0.25">
      <c r="A2594"/>
      <c r="B2594"/>
      <c r="C2594"/>
    </row>
    <row r="2595" spans="1:3" x14ac:dyDescent="0.25">
      <c r="A2595"/>
      <c r="B2595"/>
      <c r="C2595"/>
    </row>
    <row r="2596" spans="1:3" x14ac:dyDescent="0.25">
      <c r="A2596"/>
      <c r="B2596"/>
      <c r="C2596"/>
    </row>
    <row r="2597" spans="1:3" x14ac:dyDescent="0.25">
      <c r="A2597"/>
      <c r="B2597"/>
      <c r="C2597"/>
    </row>
    <row r="2598" spans="1:3" x14ac:dyDescent="0.25">
      <c r="A2598"/>
      <c r="B2598"/>
      <c r="C2598"/>
    </row>
    <row r="2599" spans="1:3" x14ac:dyDescent="0.25">
      <c r="A2599"/>
      <c r="B2599"/>
      <c r="C2599"/>
    </row>
    <row r="2600" spans="1:3" x14ac:dyDescent="0.25">
      <c r="A2600"/>
      <c r="B2600"/>
      <c r="C2600"/>
    </row>
    <row r="2601" spans="1:3" x14ac:dyDescent="0.25">
      <c r="A2601"/>
      <c r="B2601"/>
      <c r="C2601"/>
    </row>
    <row r="2602" spans="1:3" x14ac:dyDescent="0.25">
      <c r="A2602"/>
      <c r="B2602"/>
      <c r="C2602"/>
    </row>
    <row r="2603" spans="1:3" x14ac:dyDescent="0.25">
      <c r="A2603"/>
      <c r="B2603"/>
      <c r="C2603"/>
    </row>
    <row r="2604" spans="1:3" x14ac:dyDescent="0.25">
      <c r="A2604"/>
      <c r="B2604"/>
      <c r="C2604"/>
    </row>
    <row r="2605" spans="1:3" x14ac:dyDescent="0.25">
      <c r="A2605"/>
      <c r="B2605"/>
      <c r="C2605"/>
    </row>
    <row r="2606" spans="1:3" x14ac:dyDescent="0.25">
      <c r="A2606"/>
      <c r="B2606"/>
      <c r="C2606"/>
    </row>
    <row r="2607" spans="1:3" x14ac:dyDescent="0.25">
      <c r="A2607"/>
      <c r="B2607"/>
      <c r="C2607"/>
    </row>
    <row r="2608" spans="1:3" x14ac:dyDescent="0.25">
      <c r="A2608"/>
      <c r="B2608"/>
      <c r="C2608"/>
    </row>
    <row r="2609" spans="1:3" x14ac:dyDescent="0.25">
      <c r="A2609"/>
      <c r="B2609"/>
      <c r="C2609"/>
    </row>
    <row r="2610" spans="1:3" x14ac:dyDescent="0.25">
      <c r="A2610"/>
      <c r="B2610"/>
      <c r="C2610"/>
    </row>
    <row r="2611" spans="1:3" x14ac:dyDescent="0.25">
      <c r="A2611"/>
      <c r="B2611"/>
      <c r="C2611"/>
    </row>
    <row r="2612" spans="1:3" x14ac:dyDescent="0.25">
      <c r="A2612"/>
      <c r="B2612"/>
      <c r="C2612"/>
    </row>
    <row r="2613" spans="1:3" x14ac:dyDescent="0.25">
      <c r="A2613"/>
      <c r="B2613"/>
      <c r="C2613"/>
    </row>
    <row r="2614" spans="1:3" x14ac:dyDescent="0.25">
      <c r="A2614"/>
      <c r="B2614"/>
      <c r="C2614"/>
    </row>
    <row r="2615" spans="1:3" x14ac:dyDescent="0.25">
      <c r="A2615"/>
      <c r="B2615"/>
      <c r="C2615"/>
    </row>
    <row r="2616" spans="1:3" x14ac:dyDescent="0.25">
      <c r="A2616"/>
      <c r="B2616"/>
      <c r="C2616"/>
    </row>
    <row r="2617" spans="1:3" x14ac:dyDescent="0.25">
      <c r="A2617"/>
      <c r="B2617"/>
      <c r="C2617"/>
    </row>
    <row r="2618" spans="1:3" x14ac:dyDescent="0.25">
      <c r="A2618"/>
      <c r="B2618"/>
      <c r="C2618"/>
    </row>
    <row r="2619" spans="1:3" x14ac:dyDescent="0.25">
      <c r="A2619"/>
      <c r="B2619"/>
      <c r="C2619"/>
    </row>
    <row r="2620" spans="1:3" x14ac:dyDescent="0.25">
      <c r="A2620"/>
      <c r="B2620"/>
      <c r="C2620"/>
    </row>
    <row r="2621" spans="1:3" x14ac:dyDescent="0.25">
      <c r="A2621"/>
      <c r="B2621"/>
      <c r="C2621"/>
    </row>
    <row r="2622" spans="1:3" x14ac:dyDescent="0.25">
      <c r="A2622"/>
      <c r="B2622"/>
      <c r="C2622"/>
    </row>
    <row r="2623" spans="1:3" x14ac:dyDescent="0.25">
      <c r="A2623"/>
      <c r="B2623"/>
      <c r="C2623"/>
    </row>
    <row r="2624" spans="1:3" x14ac:dyDescent="0.25">
      <c r="A2624"/>
      <c r="B2624"/>
      <c r="C2624"/>
    </row>
    <row r="2625" spans="1:3" x14ac:dyDescent="0.25">
      <c r="A2625"/>
      <c r="B2625"/>
      <c r="C2625"/>
    </row>
    <row r="2626" spans="1:3" x14ac:dyDescent="0.25">
      <c r="A2626"/>
      <c r="B2626"/>
      <c r="C2626"/>
    </row>
    <row r="2627" spans="1:3" x14ac:dyDescent="0.25">
      <c r="A2627"/>
      <c r="B2627"/>
      <c r="C2627"/>
    </row>
    <row r="2628" spans="1:3" x14ac:dyDescent="0.25">
      <c r="A2628"/>
      <c r="B2628"/>
      <c r="C2628"/>
    </row>
    <row r="2629" spans="1:3" x14ac:dyDescent="0.25">
      <c r="A2629"/>
      <c r="B2629"/>
      <c r="C2629"/>
    </row>
    <row r="2630" spans="1:3" x14ac:dyDescent="0.25">
      <c r="A2630"/>
      <c r="B2630"/>
      <c r="C2630"/>
    </row>
    <row r="2631" spans="1:3" x14ac:dyDescent="0.25">
      <c r="A2631"/>
      <c r="B2631"/>
      <c r="C2631"/>
    </row>
    <row r="2632" spans="1:3" x14ac:dyDescent="0.25">
      <c r="A2632"/>
      <c r="B2632"/>
      <c r="C2632"/>
    </row>
    <row r="2633" spans="1:3" x14ac:dyDescent="0.25">
      <c r="A2633"/>
      <c r="B2633"/>
      <c r="C2633"/>
    </row>
    <row r="2634" spans="1:3" x14ac:dyDescent="0.25">
      <c r="A2634"/>
      <c r="B2634"/>
      <c r="C2634"/>
    </row>
    <row r="2635" spans="1:3" x14ac:dyDescent="0.25">
      <c r="A2635"/>
      <c r="B2635"/>
      <c r="C2635"/>
    </row>
    <row r="2636" spans="1:3" x14ac:dyDescent="0.25">
      <c r="A2636"/>
      <c r="B2636"/>
      <c r="C2636"/>
    </row>
    <row r="2637" spans="1:3" x14ac:dyDescent="0.25">
      <c r="A2637"/>
      <c r="B2637"/>
      <c r="C2637"/>
    </row>
    <row r="2638" spans="1:3" x14ac:dyDescent="0.25">
      <c r="A2638"/>
      <c r="B2638"/>
      <c r="C2638"/>
    </row>
    <row r="2639" spans="1:3" x14ac:dyDescent="0.25">
      <c r="A2639"/>
      <c r="B2639"/>
      <c r="C2639"/>
    </row>
    <row r="2640" spans="1:3" x14ac:dyDescent="0.25">
      <c r="A2640"/>
      <c r="B2640"/>
      <c r="C2640"/>
    </row>
    <row r="2641" spans="1:3" x14ac:dyDescent="0.25">
      <c r="A2641"/>
      <c r="B2641"/>
      <c r="C2641"/>
    </row>
    <row r="2642" spans="1:3" x14ac:dyDescent="0.25">
      <c r="A2642"/>
      <c r="B2642"/>
      <c r="C2642"/>
    </row>
    <row r="2643" spans="1:3" x14ac:dyDescent="0.25">
      <c r="A2643"/>
      <c r="B2643"/>
      <c r="C2643"/>
    </row>
    <row r="2644" spans="1:3" x14ac:dyDescent="0.25">
      <c r="A2644"/>
      <c r="B2644"/>
      <c r="C2644"/>
    </row>
    <row r="2645" spans="1:3" x14ac:dyDescent="0.25">
      <c r="A2645"/>
      <c r="B2645"/>
      <c r="C2645"/>
    </row>
    <row r="2646" spans="1:3" x14ac:dyDescent="0.25">
      <c r="A2646"/>
      <c r="B2646"/>
      <c r="C2646"/>
    </row>
    <row r="2647" spans="1:3" x14ac:dyDescent="0.25">
      <c r="A2647"/>
      <c r="B2647"/>
      <c r="C2647"/>
    </row>
    <row r="2648" spans="1:3" x14ac:dyDescent="0.25">
      <c r="A2648"/>
      <c r="B2648"/>
      <c r="C2648"/>
    </row>
    <row r="2649" spans="1:3" x14ac:dyDescent="0.25">
      <c r="A2649"/>
      <c r="B2649"/>
      <c r="C2649"/>
    </row>
    <row r="2650" spans="1:3" x14ac:dyDescent="0.25">
      <c r="A2650"/>
      <c r="B2650"/>
      <c r="C2650"/>
    </row>
    <row r="2651" spans="1:3" x14ac:dyDescent="0.25">
      <c r="A2651"/>
      <c r="B2651"/>
      <c r="C2651"/>
    </row>
    <row r="2652" spans="1:3" x14ac:dyDescent="0.25">
      <c r="A2652"/>
      <c r="B2652"/>
      <c r="C2652"/>
    </row>
    <row r="2653" spans="1:3" x14ac:dyDescent="0.25">
      <c r="A2653"/>
      <c r="B2653"/>
      <c r="C2653"/>
    </row>
    <row r="2654" spans="1:3" x14ac:dyDescent="0.25">
      <c r="A2654"/>
      <c r="B2654"/>
      <c r="C2654"/>
    </row>
    <row r="2655" spans="1:3" x14ac:dyDescent="0.25">
      <c r="A2655"/>
      <c r="B2655"/>
      <c r="C2655"/>
    </row>
    <row r="2656" spans="1:3" x14ac:dyDescent="0.25">
      <c r="A2656"/>
      <c r="B2656"/>
      <c r="C2656"/>
    </row>
    <row r="2657" spans="1:3" x14ac:dyDescent="0.25">
      <c r="A2657"/>
      <c r="B2657"/>
      <c r="C2657"/>
    </row>
    <row r="2658" spans="1:3" x14ac:dyDescent="0.25">
      <c r="A2658"/>
      <c r="B2658"/>
      <c r="C2658"/>
    </row>
    <row r="2659" spans="1:3" x14ac:dyDescent="0.25">
      <c r="A2659"/>
      <c r="B2659"/>
      <c r="C2659"/>
    </row>
    <row r="2660" spans="1:3" x14ac:dyDescent="0.25">
      <c r="A2660"/>
      <c r="B2660"/>
      <c r="C2660"/>
    </row>
    <row r="2661" spans="1:3" x14ac:dyDescent="0.25">
      <c r="A2661"/>
      <c r="B2661"/>
      <c r="C2661"/>
    </row>
    <row r="2662" spans="1:3" x14ac:dyDescent="0.25">
      <c r="A2662"/>
      <c r="B2662"/>
      <c r="C2662"/>
    </row>
    <row r="2663" spans="1:3" x14ac:dyDescent="0.25">
      <c r="A2663"/>
      <c r="B2663"/>
      <c r="C2663"/>
    </row>
    <row r="2664" spans="1:3" x14ac:dyDescent="0.25">
      <c r="A2664"/>
      <c r="B2664"/>
      <c r="C2664"/>
    </row>
    <row r="2665" spans="1:3" x14ac:dyDescent="0.25">
      <c r="A2665"/>
      <c r="B2665"/>
      <c r="C2665"/>
    </row>
    <row r="2666" spans="1:3" x14ac:dyDescent="0.25">
      <c r="A2666"/>
      <c r="B2666"/>
      <c r="C2666"/>
    </row>
    <row r="2667" spans="1:3" x14ac:dyDescent="0.25">
      <c r="A2667"/>
      <c r="B2667"/>
      <c r="C2667"/>
    </row>
    <row r="2668" spans="1:3" x14ac:dyDescent="0.25">
      <c r="A2668"/>
      <c r="B2668"/>
      <c r="C2668"/>
    </row>
    <row r="2669" spans="1:3" x14ac:dyDescent="0.25">
      <c r="A2669"/>
      <c r="B2669"/>
      <c r="C2669"/>
    </row>
    <row r="2670" spans="1:3" x14ac:dyDescent="0.25">
      <c r="A2670"/>
      <c r="B2670"/>
      <c r="C2670"/>
    </row>
    <row r="2671" spans="1:3" x14ac:dyDescent="0.25">
      <c r="A2671"/>
      <c r="B2671"/>
      <c r="C2671"/>
    </row>
    <row r="2672" spans="1:3" x14ac:dyDescent="0.25">
      <c r="A2672"/>
      <c r="B2672"/>
      <c r="C2672"/>
    </row>
    <row r="2673" spans="1:3" x14ac:dyDescent="0.25">
      <c r="A2673"/>
      <c r="B2673"/>
      <c r="C2673"/>
    </row>
    <row r="2674" spans="1:3" x14ac:dyDescent="0.25">
      <c r="A2674"/>
      <c r="B2674"/>
      <c r="C2674"/>
    </row>
    <row r="2675" spans="1:3" x14ac:dyDescent="0.25">
      <c r="A2675"/>
      <c r="B2675"/>
      <c r="C2675"/>
    </row>
    <row r="2676" spans="1:3" x14ac:dyDescent="0.25">
      <c r="A2676"/>
      <c r="B2676"/>
      <c r="C2676"/>
    </row>
    <row r="2677" spans="1:3" x14ac:dyDescent="0.25">
      <c r="A2677"/>
      <c r="B2677"/>
      <c r="C2677"/>
    </row>
    <row r="2678" spans="1:3" x14ac:dyDescent="0.25">
      <c r="A2678"/>
      <c r="B2678"/>
      <c r="C2678"/>
    </row>
    <row r="2679" spans="1:3" x14ac:dyDescent="0.25">
      <c r="A2679"/>
      <c r="B2679"/>
      <c r="C2679"/>
    </row>
    <row r="2680" spans="1:3" x14ac:dyDescent="0.25">
      <c r="A2680"/>
      <c r="B2680"/>
      <c r="C2680"/>
    </row>
    <row r="2681" spans="1:3" x14ac:dyDescent="0.25">
      <c r="A2681"/>
      <c r="B2681"/>
      <c r="C2681"/>
    </row>
    <row r="2682" spans="1:3" x14ac:dyDescent="0.25">
      <c r="A2682"/>
      <c r="B2682"/>
      <c r="C2682"/>
    </row>
    <row r="2683" spans="1:3" x14ac:dyDescent="0.25">
      <c r="A2683"/>
      <c r="B2683"/>
      <c r="C2683"/>
    </row>
    <row r="2684" spans="1:3" x14ac:dyDescent="0.25">
      <c r="A2684"/>
      <c r="B2684"/>
      <c r="C2684"/>
    </row>
    <row r="2685" spans="1:3" x14ac:dyDescent="0.25">
      <c r="A2685"/>
      <c r="B2685"/>
      <c r="C2685"/>
    </row>
    <row r="2686" spans="1:3" x14ac:dyDescent="0.25">
      <c r="A2686"/>
      <c r="B2686"/>
      <c r="C2686"/>
    </row>
    <row r="2687" spans="1:3" x14ac:dyDescent="0.25">
      <c r="A2687"/>
      <c r="B2687"/>
      <c r="C2687"/>
    </row>
    <row r="2688" spans="1:3" x14ac:dyDescent="0.25">
      <c r="A2688"/>
      <c r="B2688"/>
      <c r="C2688"/>
    </row>
    <row r="2689" spans="1:3" x14ac:dyDescent="0.25">
      <c r="A2689"/>
      <c r="B2689"/>
      <c r="C2689"/>
    </row>
    <row r="2690" spans="1:3" x14ac:dyDescent="0.25">
      <c r="A2690"/>
      <c r="B2690"/>
      <c r="C2690"/>
    </row>
    <row r="2691" spans="1:3" x14ac:dyDescent="0.25">
      <c r="A2691"/>
      <c r="B2691"/>
      <c r="C2691"/>
    </row>
    <row r="2692" spans="1:3" x14ac:dyDescent="0.25">
      <c r="A2692"/>
      <c r="B2692"/>
      <c r="C2692"/>
    </row>
    <row r="2693" spans="1:3" x14ac:dyDescent="0.25">
      <c r="A2693"/>
      <c r="B2693"/>
      <c r="C2693"/>
    </row>
    <row r="2694" spans="1:3" x14ac:dyDescent="0.25">
      <c r="A2694"/>
      <c r="B2694"/>
      <c r="C2694"/>
    </row>
    <row r="2695" spans="1:3" x14ac:dyDescent="0.25">
      <c r="A2695"/>
      <c r="B2695"/>
      <c r="C2695"/>
    </row>
    <row r="2696" spans="1:3" x14ac:dyDescent="0.25">
      <c r="A2696"/>
      <c r="B2696"/>
      <c r="C2696"/>
    </row>
    <row r="2697" spans="1:3" x14ac:dyDescent="0.25">
      <c r="A2697"/>
      <c r="B2697"/>
      <c r="C2697"/>
    </row>
    <row r="2698" spans="1:3" x14ac:dyDescent="0.25">
      <c r="A2698"/>
      <c r="B2698"/>
      <c r="C2698"/>
    </row>
    <row r="2699" spans="1:3" x14ac:dyDescent="0.25">
      <c r="A2699"/>
      <c r="B2699"/>
      <c r="C2699"/>
    </row>
    <row r="2700" spans="1:3" x14ac:dyDescent="0.25">
      <c r="A2700"/>
      <c r="B2700"/>
      <c r="C2700"/>
    </row>
    <row r="2701" spans="1:3" x14ac:dyDescent="0.25">
      <c r="A2701"/>
      <c r="B2701"/>
      <c r="C2701"/>
    </row>
    <row r="2702" spans="1:3" x14ac:dyDescent="0.25">
      <c r="A2702"/>
      <c r="B2702"/>
      <c r="C2702"/>
    </row>
    <row r="2703" spans="1:3" x14ac:dyDescent="0.25">
      <c r="A2703"/>
      <c r="B2703"/>
      <c r="C2703"/>
    </row>
    <row r="2704" spans="1:3" x14ac:dyDescent="0.25">
      <c r="A2704"/>
      <c r="B2704"/>
      <c r="C2704"/>
    </row>
    <row r="2705" spans="1:3" x14ac:dyDescent="0.25">
      <c r="A2705"/>
      <c r="B2705"/>
      <c r="C2705"/>
    </row>
    <row r="2706" spans="1:3" x14ac:dyDescent="0.25">
      <c r="A2706"/>
      <c r="B2706"/>
      <c r="C2706"/>
    </row>
    <row r="2707" spans="1:3" x14ac:dyDescent="0.25">
      <c r="A2707"/>
      <c r="B2707"/>
      <c r="C2707"/>
    </row>
    <row r="2708" spans="1:3" x14ac:dyDescent="0.25">
      <c r="A2708"/>
      <c r="B2708"/>
      <c r="C2708"/>
    </row>
    <row r="2709" spans="1:3" x14ac:dyDescent="0.25">
      <c r="A2709"/>
      <c r="B2709"/>
      <c r="C2709"/>
    </row>
    <row r="2710" spans="1:3" x14ac:dyDescent="0.25">
      <c r="A2710"/>
      <c r="B2710"/>
      <c r="C2710"/>
    </row>
    <row r="2711" spans="1:3" x14ac:dyDescent="0.25">
      <c r="A2711"/>
      <c r="B2711"/>
      <c r="C2711"/>
    </row>
    <row r="2712" spans="1:3" x14ac:dyDescent="0.25">
      <c r="A2712"/>
      <c r="B2712"/>
      <c r="C2712"/>
    </row>
    <row r="2713" spans="1:3" x14ac:dyDescent="0.25">
      <c r="A2713"/>
      <c r="B2713"/>
      <c r="C2713"/>
    </row>
    <row r="2714" spans="1:3" x14ac:dyDescent="0.25">
      <c r="A2714"/>
      <c r="B2714"/>
      <c r="C2714"/>
    </row>
    <row r="2715" spans="1:3" x14ac:dyDescent="0.25">
      <c r="A2715"/>
      <c r="B2715"/>
      <c r="C2715"/>
    </row>
    <row r="2716" spans="1:3" x14ac:dyDescent="0.25">
      <c r="A2716"/>
      <c r="B2716"/>
      <c r="C2716"/>
    </row>
    <row r="2717" spans="1:3" x14ac:dyDescent="0.25">
      <c r="A2717"/>
      <c r="B2717"/>
      <c r="C2717"/>
    </row>
    <row r="2718" spans="1:3" x14ac:dyDescent="0.25">
      <c r="A2718"/>
      <c r="B2718"/>
      <c r="C2718"/>
    </row>
    <row r="2719" spans="1:3" x14ac:dyDescent="0.25">
      <c r="A2719"/>
      <c r="B2719"/>
      <c r="C2719"/>
    </row>
    <row r="2720" spans="1:3" x14ac:dyDescent="0.25">
      <c r="A2720"/>
      <c r="B2720"/>
      <c r="C2720"/>
    </row>
    <row r="2721" spans="1:3" x14ac:dyDescent="0.25">
      <c r="A2721"/>
      <c r="B2721"/>
      <c r="C2721"/>
    </row>
    <row r="2722" spans="1:3" x14ac:dyDescent="0.25">
      <c r="A2722"/>
      <c r="B2722"/>
      <c r="C2722"/>
    </row>
    <row r="2723" spans="1:3" x14ac:dyDescent="0.25">
      <c r="A2723"/>
      <c r="B2723"/>
      <c r="C2723"/>
    </row>
    <row r="2724" spans="1:3" x14ac:dyDescent="0.25">
      <c r="A2724"/>
      <c r="B2724"/>
      <c r="C2724"/>
    </row>
    <row r="2725" spans="1:3" x14ac:dyDescent="0.25">
      <c r="A2725"/>
      <c r="B2725"/>
      <c r="C2725"/>
    </row>
    <row r="2726" spans="1:3" x14ac:dyDescent="0.25">
      <c r="A2726"/>
      <c r="B2726"/>
      <c r="C2726"/>
    </row>
    <row r="2727" spans="1:3" x14ac:dyDescent="0.25">
      <c r="A2727"/>
      <c r="B2727"/>
      <c r="C2727"/>
    </row>
    <row r="2728" spans="1:3" x14ac:dyDescent="0.25">
      <c r="A2728"/>
      <c r="B2728"/>
      <c r="C2728"/>
    </row>
    <row r="2729" spans="1:3" x14ac:dyDescent="0.25">
      <c r="A2729"/>
      <c r="B2729"/>
      <c r="C2729"/>
    </row>
    <row r="2730" spans="1:3" x14ac:dyDescent="0.25">
      <c r="A2730"/>
      <c r="B2730"/>
      <c r="C2730"/>
    </row>
    <row r="2731" spans="1:3" x14ac:dyDescent="0.25">
      <c r="A2731"/>
      <c r="B2731"/>
      <c r="C2731"/>
    </row>
    <row r="2732" spans="1:3" x14ac:dyDescent="0.25">
      <c r="A2732"/>
      <c r="B2732"/>
      <c r="C2732"/>
    </row>
    <row r="2733" spans="1:3" x14ac:dyDescent="0.25">
      <c r="A2733"/>
      <c r="B2733"/>
      <c r="C2733"/>
    </row>
    <row r="2734" spans="1:3" x14ac:dyDescent="0.25">
      <c r="A2734"/>
      <c r="B2734"/>
      <c r="C2734"/>
    </row>
    <row r="2735" spans="1:3" x14ac:dyDescent="0.25">
      <c r="A2735"/>
      <c r="B2735"/>
      <c r="C2735"/>
    </row>
    <row r="2736" spans="1:3" x14ac:dyDescent="0.25">
      <c r="A2736"/>
      <c r="B2736"/>
      <c r="C2736"/>
    </row>
    <row r="2737" spans="1:3" x14ac:dyDescent="0.25">
      <c r="A2737"/>
      <c r="B2737"/>
      <c r="C2737"/>
    </row>
    <row r="2738" spans="1:3" x14ac:dyDescent="0.25">
      <c r="A2738"/>
      <c r="B2738"/>
      <c r="C2738"/>
    </row>
    <row r="2739" spans="1:3" x14ac:dyDescent="0.25">
      <c r="A2739"/>
      <c r="B2739"/>
      <c r="C2739"/>
    </row>
    <row r="2740" spans="1:3" x14ac:dyDescent="0.25">
      <c r="A2740"/>
      <c r="B2740"/>
      <c r="C2740"/>
    </row>
    <row r="2741" spans="1:3" x14ac:dyDescent="0.25">
      <c r="A2741"/>
      <c r="B2741"/>
      <c r="C2741"/>
    </row>
    <row r="2742" spans="1:3" x14ac:dyDescent="0.25">
      <c r="A2742"/>
      <c r="B2742"/>
      <c r="C2742"/>
    </row>
    <row r="2743" spans="1:3" x14ac:dyDescent="0.25">
      <c r="A2743"/>
      <c r="B2743"/>
      <c r="C2743"/>
    </row>
    <row r="2744" spans="1:3" x14ac:dyDescent="0.25">
      <c r="A2744"/>
      <c r="B2744"/>
      <c r="C2744"/>
    </row>
    <row r="2745" spans="1:3" x14ac:dyDescent="0.25">
      <c r="A2745"/>
      <c r="B2745"/>
      <c r="C2745"/>
    </row>
    <row r="2746" spans="1:3" x14ac:dyDescent="0.25">
      <c r="A2746"/>
      <c r="B2746"/>
      <c r="C2746"/>
    </row>
    <row r="2747" spans="1:3" x14ac:dyDescent="0.25">
      <c r="A2747"/>
      <c r="B2747"/>
      <c r="C2747"/>
    </row>
    <row r="2748" spans="1:3" x14ac:dyDescent="0.25">
      <c r="A2748"/>
      <c r="B2748"/>
      <c r="C2748"/>
    </row>
    <row r="2749" spans="1:3" x14ac:dyDescent="0.25">
      <c r="A2749"/>
      <c r="B2749"/>
      <c r="C2749"/>
    </row>
    <row r="2750" spans="1:3" x14ac:dyDescent="0.25">
      <c r="A2750"/>
      <c r="B2750"/>
      <c r="C2750"/>
    </row>
    <row r="2751" spans="1:3" x14ac:dyDescent="0.25">
      <c r="A2751"/>
      <c r="B2751"/>
      <c r="C2751"/>
    </row>
    <row r="2752" spans="1:3" x14ac:dyDescent="0.25">
      <c r="A2752"/>
      <c r="B2752"/>
      <c r="C2752"/>
    </row>
    <row r="2753" spans="1:3" x14ac:dyDescent="0.25">
      <c r="A2753"/>
      <c r="B2753"/>
      <c r="C2753"/>
    </row>
    <row r="2754" spans="1:3" x14ac:dyDescent="0.25">
      <c r="A2754"/>
      <c r="B2754"/>
      <c r="C2754"/>
    </row>
    <row r="2755" spans="1:3" x14ac:dyDescent="0.25">
      <c r="A2755"/>
      <c r="B2755"/>
      <c r="C2755"/>
    </row>
    <row r="2756" spans="1:3" x14ac:dyDescent="0.25">
      <c r="A2756"/>
      <c r="B2756"/>
      <c r="C2756"/>
    </row>
    <row r="2757" spans="1:3" x14ac:dyDescent="0.25">
      <c r="A2757"/>
      <c r="B2757"/>
      <c r="C2757"/>
    </row>
    <row r="2758" spans="1:3" x14ac:dyDescent="0.25">
      <c r="A2758"/>
      <c r="B2758"/>
      <c r="C2758"/>
    </row>
    <row r="2759" spans="1:3" x14ac:dyDescent="0.25">
      <c r="A2759"/>
      <c r="B2759"/>
      <c r="C2759"/>
    </row>
    <row r="2760" spans="1:3" x14ac:dyDescent="0.25">
      <c r="A2760"/>
      <c r="B2760"/>
      <c r="C2760"/>
    </row>
    <row r="2761" spans="1:3" x14ac:dyDescent="0.25">
      <c r="A2761"/>
      <c r="B2761"/>
      <c r="C2761"/>
    </row>
    <row r="2762" spans="1:3" x14ac:dyDescent="0.25">
      <c r="A2762"/>
      <c r="B2762"/>
      <c r="C2762"/>
    </row>
    <row r="2763" spans="1:3" x14ac:dyDescent="0.25">
      <c r="A2763"/>
      <c r="B2763"/>
      <c r="C2763"/>
    </row>
    <row r="2764" spans="1:3" x14ac:dyDescent="0.25">
      <c r="A2764"/>
      <c r="B2764"/>
      <c r="C2764"/>
    </row>
    <row r="2765" spans="1:3" x14ac:dyDescent="0.25">
      <c r="A2765"/>
      <c r="B2765"/>
      <c r="C2765"/>
    </row>
    <row r="2766" spans="1:3" x14ac:dyDescent="0.25">
      <c r="A2766"/>
      <c r="B2766"/>
      <c r="C2766"/>
    </row>
    <row r="2767" spans="1:3" x14ac:dyDescent="0.25">
      <c r="A2767"/>
      <c r="B2767"/>
      <c r="C2767"/>
    </row>
    <row r="2768" spans="1:3" x14ac:dyDescent="0.25">
      <c r="A2768"/>
      <c r="B2768"/>
      <c r="C2768"/>
    </row>
    <row r="2769" spans="1:3" x14ac:dyDescent="0.25">
      <c r="A2769"/>
      <c r="B2769"/>
      <c r="C2769"/>
    </row>
    <row r="2770" spans="1:3" x14ac:dyDescent="0.25">
      <c r="A2770"/>
      <c r="B2770"/>
      <c r="C2770"/>
    </row>
    <row r="2771" spans="1:3" x14ac:dyDescent="0.25">
      <c r="A2771"/>
      <c r="B2771"/>
      <c r="C2771"/>
    </row>
    <row r="2772" spans="1:3" x14ac:dyDescent="0.25">
      <c r="A2772"/>
      <c r="B2772"/>
      <c r="C2772"/>
    </row>
    <row r="2773" spans="1:3" x14ac:dyDescent="0.25">
      <c r="A2773"/>
      <c r="B2773"/>
      <c r="C2773"/>
    </row>
    <row r="2774" spans="1:3" x14ac:dyDescent="0.25">
      <c r="A2774"/>
      <c r="B2774"/>
      <c r="C2774"/>
    </row>
    <row r="2775" spans="1:3" x14ac:dyDescent="0.25">
      <c r="A2775"/>
      <c r="B2775"/>
      <c r="C2775"/>
    </row>
    <row r="2776" spans="1:3" x14ac:dyDescent="0.25">
      <c r="A2776"/>
      <c r="B2776"/>
      <c r="C2776"/>
    </row>
    <row r="2777" spans="1:3" x14ac:dyDescent="0.25">
      <c r="A2777"/>
      <c r="B2777"/>
      <c r="C2777"/>
    </row>
    <row r="2778" spans="1:3" x14ac:dyDescent="0.25">
      <c r="A2778"/>
      <c r="B2778"/>
      <c r="C2778"/>
    </row>
    <row r="2779" spans="1:3" x14ac:dyDescent="0.25">
      <c r="A2779"/>
      <c r="B2779"/>
      <c r="C2779"/>
    </row>
    <row r="2780" spans="1:3" x14ac:dyDescent="0.25">
      <c r="A2780"/>
      <c r="B2780"/>
      <c r="C2780"/>
    </row>
    <row r="2781" spans="1:3" x14ac:dyDescent="0.25">
      <c r="A2781"/>
      <c r="B2781"/>
      <c r="C2781"/>
    </row>
    <row r="2782" spans="1:3" x14ac:dyDescent="0.25">
      <c r="A2782"/>
      <c r="B2782"/>
      <c r="C2782"/>
    </row>
    <row r="2783" spans="1:3" x14ac:dyDescent="0.25">
      <c r="A2783"/>
      <c r="B2783"/>
      <c r="C2783"/>
    </row>
    <row r="2784" spans="1:3" x14ac:dyDescent="0.25">
      <c r="A2784"/>
      <c r="B2784"/>
      <c r="C2784"/>
    </row>
    <row r="2785" spans="1:3" x14ac:dyDescent="0.25">
      <c r="A2785"/>
      <c r="B2785"/>
      <c r="C2785"/>
    </row>
    <row r="2786" spans="1:3" x14ac:dyDescent="0.25">
      <c r="A2786"/>
      <c r="B2786"/>
      <c r="C2786"/>
    </row>
    <row r="2787" spans="1:3" x14ac:dyDescent="0.25">
      <c r="A2787"/>
      <c r="B2787"/>
      <c r="C2787"/>
    </row>
    <row r="2788" spans="1:3" x14ac:dyDescent="0.25">
      <c r="A2788"/>
      <c r="B2788"/>
      <c r="C2788"/>
    </row>
    <row r="2789" spans="1:3" x14ac:dyDescent="0.25">
      <c r="A2789"/>
      <c r="B2789"/>
      <c r="C2789"/>
    </row>
    <row r="2790" spans="1:3" x14ac:dyDescent="0.25">
      <c r="A2790"/>
      <c r="B2790"/>
      <c r="C2790"/>
    </row>
    <row r="2791" spans="1:3" x14ac:dyDescent="0.25">
      <c r="A2791"/>
      <c r="B2791"/>
      <c r="C2791"/>
    </row>
    <row r="2792" spans="1:3" x14ac:dyDescent="0.25">
      <c r="A2792"/>
      <c r="B2792"/>
      <c r="C2792"/>
    </row>
    <row r="2793" spans="1:3" x14ac:dyDescent="0.25">
      <c r="A2793"/>
      <c r="B2793"/>
      <c r="C2793"/>
    </row>
    <row r="2794" spans="1:3" x14ac:dyDescent="0.25">
      <c r="A2794"/>
      <c r="B2794"/>
      <c r="C2794"/>
    </row>
    <row r="2795" spans="1:3" x14ac:dyDescent="0.25">
      <c r="A2795"/>
      <c r="B2795"/>
      <c r="C2795"/>
    </row>
    <row r="2796" spans="1:3" x14ac:dyDescent="0.25">
      <c r="A2796"/>
      <c r="B2796"/>
      <c r="C2796"/>
    </row>
    <row r="2797" spans="1:3" x14ac:dyDescent="0.25">
      <c r="A2797"/>
      <c r="B2797"/>
      <c r="C2797"/>
    </row>
    <row r="2798" spans="1:3" x14ac:dyDescent="0.25">
      <c r="A2798"/>
      <c r="B2798"/>
      <c r="C2798"/>
    </row>
    <row r="2799" spans="1:3" x14ac:dyDescent="0.25">
      <c r="A2799"/>
      <c r="B2799"/>
      <c r="C2799"/>
    </row>
    <row r="2800" spans="1:3" x14ac:dyDescent="0.25">
      <c r="A2800"/>
      <c r="B2800"/>
      <c r="C2800"/>
    </row>
    <row r="2801" spans="1:3" x14ac:dyDescent="0.25">
      <c r="A2801"/>
      <c r="B2801"/>
      <c r="C2801"/>
    </row>
    <row r="2802" spans="1:3" x14ac:dyDescent="0.25">
      <c r="A2802"/>
      <c r="B2802"/>
      <c r="C2802"/>
    </row>
    <row r="2803" spans="1:3" x14ac:dyDescent="0.25">
      <c r="A2803"/>
      <c r="B2803"/>
      <c r="C2803"/>
    </row>
    <row r="2804" spans="1:3" x14ac:dyDescent="0.25">
      <c r="A2804"/>
      <c r="B2804"/>
      <c r="C2804"/>
    </row>
    <row r="2805" spans="1:3" x14ac:dyDescent="0.25">
      <c r="A2805"/>
      <c r="B2805"/>
      <c r="C2805"/>
    </row>
    <row r="2806" spans="1:3" x14ac:dyDescent="0.25">
      <c r="A2806"/>
      <c r="B2806"/>
      <c r="C2806"/>
    </row>
    <row r="2807" spans="1:3" x14ac:dyDescent="0.25">
      <c r="A2807"/>
      <c r="B2807"/>
      <c r="C2807"/>
    </row>
    <row r="2808" spans="1:3" x14ac:dyDescent="0.25">
      <c r="A2808"/>
      <c r="B2808"/>
      <c r="C2808"/>
    </row>
    <row r="2809" spans="1:3" x14ac:dyDescent="0.25">
      <c r="A2809"/>
      <c r="B2809"/>
      <c r="C2809"/>
    </row>
    <row r="2810" spans="1:3" x14ac:dyDescent="0.25">
      <c r="A2810"/>
      <c r="B2810"/>
      <c r="C2810"/>
    </row>
    <row r="2811" spans="1:3" x14ac:dyDescent="0.25">
      <c r="A2811"/>
      <c r="B2811"/>
      <c r="C2811"/>
    </row>
    <row r="2812" spans="1:3" x14ac:dyDescent="0.25">
      <c r="A2812"/>
      <c r="B2812"/>
      <c r="C2812"/>
    </row>
    <row r="2813" spans="1:3" x14ac:dyDescent="0.25">
      <c r="A2813"/>
      <c r="B2813"/>
      <c r="C2813"/>
    </row>
    <row r="2814" spans="1:3" x14ac:dyDescent="0.25">
      <c r="A2814"/>
      <c r="B2814"/>
      <c r="C2814"/>
    </row>
    <row r="2815" spans="1:3" x14ac:dyDescent="0.25">
      <c r="A2815"/>
      <c r="B2815"/>
      <c r="C2815"/>
    </row>
    <row r="2816" spans="1:3" x14ac:dyDescent="0.25">
      <c r="A2816"/>
      <c r="B2816"/>
      <c r="C2816"/>
    </row>
    <row r="2817" spans="1:3" x14ac:dyDescent="0.25">
      <c r="A2817"/>
      <c r="B2817"/>
      <c r="C2817"/>
    </row>
    <row r="2818" spans="1:3" x14ac:dyDescent="0.25">
      <c r="A2818"/>
      <c r="B2818"/>
      <c r="C2818"/>
    </row>
    <row r="2819" spans="1:3" x14ac:dyDescent="0.25">
      <c r="A2819"/>
      <c r="B2819"/>
      <c r="C2819"/>
    </row>
    <row r="2820" spans="1:3" x14ac:dyDescent="0.25">
      <c r="A2820"/>
      <c r="B2820"/>
      <c r="C2820"/>
    </row>
    <row r="2821" spans="1:3" x14ac:dyDescent="0.25">
      <c r="A2821"/>
      <c r="B2821"/>
      <c r="C2821"/>
    </row>
    <row r="2822" spans="1:3" x14ac:dyDescent="0.25">
      <c r="A2822"/>
      <c r="B2822"/>
      <c r="C2822"/>
    </row>
    <row r="2823" spans="1:3" x14ac:dyDescent="0.25">
      <c r="A2823"/>
      <c r="B2823"/>
      <c r="C2823"/>
    </row>
    <row r="2824" spans="1:3" x14ac:dyDescent="0.25">
      <c r="A2824"/>
      <c r="B2824"/>
      <c r="C2824"/>
    </row>
    <row r="2825" spans="1:3" x14ac:dyDescent="0.25">
      <c r="A2825"/>
      <c r="B2825"/>
      <c r="C2825"/>
    </row>
    <row r="2826" spans="1:3" x14ac:dyDescent="0.25">
      <c r="A2826"/>
      <c r="B2826"/>
      <c r="C2826"/>
    </row>
    <row r="2827" spans="1:3" x14ac:dyDescent="0.25">
      <c r="A2827"/>
      <c r="B2827"/>
      <c r="C2827"/>
    </row>
    <row r="2828" spans="1:3" x14ac:dyDescent="0.25">
      <c r="A2828"/>
      <c r="B2828"/>
      <c r="C2828"/>
    </row>
    <row r="2829" spans="1:3" x14ac:dyDescent="0.25">
      <c r="A2829"/>
      <c r="B2829"/>
      <c r="C2829"/>
    </row>
    <row r="2830" spans="1:3" x14ac:dyDescent="0.25">
      <c r="A2830"/>
      <c r="B2830"/>
      <c r="C2830"/>
    </row>
    <row r="2831" spans="1:3" x14ac:dyDescent="0.25">
      <c r="A2831"/>
      <c r="B2831"/>
      <c r="C2831"/>
    </row>
    <row r="2832" spans="1:3" x14ac:dyDescent="0.25">
      <c r="A2832"/>
      <c r="B2832"/>
      <c r="C2832"/>
    </row>
    <row r="2833" spans="1:3" x14ac:dyDescent="0.25">
      <c r="A2833"/>
      <c r="B2833"/>
      <c r="C2833"/>
    </row>
    <row r="2834" spans="1:3" x14ac:dyDescent="0.25">
      <c r="A2834"/>
      <c r="B2834"/>
      <c r="C2834"/>
    </row>
    <row r="2835" spans="1:3" x14ac:dyDescent="0.25">
      <c r="A2835"/>
      <c r="B2835"/>
      <c r="C2835"/>
    </row>
    <row r="2836" spans="1:3" x14ac:dyDescent="0.25">
      <c r="A2836"/>
      <c r="B2836"/>
      <c r="C2836"/>
    </row>
    <row r="2837" spans="1:3" x14ac:dyDescent="0.25">
      <c r="A2837"/>
      <c r="B2837"/>
      <c r="C2837"/>
    </row>
    <row r="2838" spans="1:3" x14ac:dyDescent="0.25">
      <c r="A2838"/>
      <c r="B2838"/>
      <c r="C2838"/>
    </row>
    <row r="2839" spans="1:3" x14ac:dyDescent="0.25">
      <c r="A2839"/>
      <c r="B2839"/>
      <c r="C2839"/>
    </row>
    <row r="2840" spans="1:3" x14ac:dyDescent="0.25">
      <c r="A2840"/>
      <c r="B2840"/>
      <c r="C2840"/>
    </row>
    <row r="2841" spans="1:3" x14ac:dyDescent="0.25">
      <c r="A2841"/>
      <c r="B2841"/>
      <c r="C2841"/>
    </row>
    <row r="2842" spans="1:3" x14ac:dyDescent="0.25">
      <c r="A2842"/>
      <c r="B2842"/>
      <c r="C2842"/>
    </row>
    <row r="2843" spans="1:3" x14ac:dyDescent="0.25">
      <c r="A2843"/>
      <c r="B2843"/>
      <c r="C2843"/>
    </row>
    <row r="2844" spans="1:3" x14ac:dyDescent="0.25">
      <c r="A2844"/>
      <c r="B2844"/>
      <c r="C2844"/>
    </row>
    <row r="2845" spans="1:3" x14ac:dyDescent="0.25">
      <c r="A2845"/>
      <c r="B2845"/>
      <c r="C2845"/>
    </row>
    <row r="2846" spans="1:3" x14ac:dyDescent="0.25">
      <c r="A2846"/>
      <c r="B2846"/>
      <c r="C2846"/>
    </row>
    <row r="2847" spans="1:3" x14ac:dyDescent="0.25">
      <c r="A2847"/>
      <c r="B2847"/>
      <c r="C2847"/>
    </row>
    <row r="2848" spans="1:3" x14ac:dyDescent="0.25">
      <c r="A2848"/>
      <c r="B2848"/>
      <c r="C2848"/>
    </row>
    <row r="2849" spans="1:3" x14ac:dyDescent="0.25">
      <c r="A2849"/>
      <c r="B2849"/>
      <c r="C2849"/>
    </row>
    <row r="2850" spans="1:3" x14ac:dyDescent="0.25">
      <c r="A2850"/>
      <c r="B2850"/>
      <c r="C2850"/>
    </row>
    <row r="2851" spans="1:3" x14ac:dyDescent="0.25">
      <c r="A2851"/>
      <c r="B2851"/>
      <c r="C2851"/>
    </row>
    <row r="2852" spans="1:3" x14ac:dyDescent="0.25">
      <c r="A2852"/>
      <c r="B2852"/>
      <c r="C2852"/>
    </row>
    <row r="2853" spans="1:3" x14ac:dyDescent="0.25">
      <c r="A2853"/>
      <c r="B2853"/>
      <c r="C2853"/>
    </row>
    <row r="2854" spans="1:3" x14ac:dyDescent="0.25">
      <c r="A2854"/>
      <c r="B2854"/>
      <c r="C2854"/>
    </row>
    <row r="2855" spans="1:3" x14ac:dyDescent="0.25">
      <c r="A2855"/>
      <c r="B2855"/>
      <c r="C2855"/>
    </row>
    <row r="2856" spans="1:3" x14ac:dyDescent="0.25">
      <c r="A2856"/>
      <c r="B2856"/>
      <c r="C2856"/>
    </row>
    <row r="2857" spans="1:3" x14ac:dyDescent="0.25">
      <c r="A2857"/>
      <c r="B2857"/>
      <c r="C2857"/>
    </row>
    <row r="2858" spans="1:3" x14ac:dyDescent="0.25">
      <c r="A2858"/>
      <c r="B2858"/>
      <c r="C2858"/>
    </row>
    <row r="2859" spans="1:3" x14ac:dyDescent="0.25">
      <c r="A2859"/>
      <c r="B2859"/>
      <c r="C2859"/>
    </row>
    <row r="2860" spans="1:3" x14ac:dyDescent="0.25">
      <c r="A2860"/>
      <c r="B2860"/>
      <c r="C2860"/>
    </row>
    <row r="2861" spans="1:3" x14ac:dyDescent="0.25">
      <c r="A2861"/>
      <c r="B2861"/>
      <c r="C2861"/>
    </row>
    <row r="2862" spans="1:3" x14ac:dyDescent="0.25">
      <c r="A2862"/>
      <c r="B2862"/>
      <c r="C2862"/>
    </row>
    <row r="2863" spans="1:3" x14ac:dyDescent="0.25">
      <c r="A2863"/>
      <c r="B2863"/>
      <c r="C2863"/>
    </row>
    <row r="2864" spans="1:3" x14ac:dyDescent="0.25">
      <c r="A2864"/>
      <c r="B2864"/>
      <c r="C2864"/>
    </row>
    <row r="2865" spans="1:3" x14ac:dyDescent="0.25">
      <c r="A2865"/>
      <c r="B2865"/>
      <c r="C2865"/>
    </row>
    <row r="2866" spans="1:3" x14ac:dyDescent="0.25">
      <c r="A2866"/>
      <c r="B2866"/>
      <c r="C2866"/>
    </row>
    <row r="2867" spans="1:3" x14ac:dyDescent="0.25">
      <c r="A2867"/>
      <c r="B2867"/>
      <c r="C2867"/>
    </row>
    <row r="2868" spans="1:3" x14ac:dyDescent="0.25">
      <c r="A2868"/>
      <c r="B2868"/>
      <c r="C2868"/>
    </row>
    <row r="2869" spans="1:3" x14ac:dyDescent="0.25">
      <c r="A2869"/>
      <c r="B2869"/>
      <c r="C2869"/>
    </row>
    <row r="2870" spans="1:3" x14ac:dyDescent="0.25">
      <c r="A2870"/>
      <c r="B2870"/>
      <c r="C2870"/>
    </row>
    <row r="2871" spans="1:3" x14ac:dyDescent="0.25">
      <c r="A2871"/>
      <c r="B2871"/>
      <c r="C2871"/>
    </row>
    <row r="2872" spans="1:3" x14ac:dyDescent="0.25">
      <c r="A2872"/>
      <c r="B2872"/>
      <c r="C2872"/>
    </row>
    <row r="2873" spans="1:3" x14ac:dyDescent="0.25">
      <c r="A2873"/>
      <c r="B2873"/>
      <c r="C2873"/>
    </row>
    <row r="2874" spans="1:3" x14ac:dyDescent="0.25">
      <c r="A2874"/>
      <c r="B2874"/>
      <c r="C2874"/>
    </row>
    <row r="2875" spans="1:3" x14ac:dyDescent="0.25">
      <c r="A2875"/>
      <c r="B2875"/>
      <c r="C2875"/>
    </row>
    <row r="2876" spans="1:3" x14ac:dyDescent="0.25">
      <c r="A2876"/>
      <c r="B2876"/>
      <c r="C2876"/>
    </row>
    <row r="2877" spans="1:3" x14ac:dyDescent="0.25">
      <c r="A2877"/>
      <c r="B2877"/>
      <c r="C2877"/>
    </row>
    <row r="2878" spans="1:3" x14ac:dyDescent="0.25">
      <c r="A2878"/>
      <c r="B2878"/>
      <c r="C2878"/>
    </row>
    <row r="2879" spans="1:3" x14ac:dyDescent="0.25">
      <c r="A2879"/>
      <c r="B2879"/>
      <c r="C2879"/>
    </row>
    <row r="2880" spans="1:3" x14ac:dyDescent="0.25">
      <c r="A2880"/>
      <c r="B2880"/>
      <c r="C2880"/>
    </row>
    <row r="2881" spans="1:3" x14ac:dyDescent="0.25">
      <c r="A2881"/>
      <c r="B2881"/>
      <c r="C2881"/>
    </row>
    <row r="2882" spans="1:3" x14ac:dyDescent="0.25">
      <c r="A2882"/>
      <c r="B2882"/>
      <c r="C2882"/>
    </row>
    <row r="2883" spans="1:3" x14ac:dyDescent="0.25">
      <c r="A2883"/>
      <c r="B2883"/>
      <c r="C2883"/>
    </row>
    <row r="2884" spans="1:3" x14ac:dyDescent="0.25">
      <c r="A2884"/>
      <c r="B2884"/>
      <c r="C2884"/>
    </row>
    <row r="2885" spans="1:3" x14ac:dyDescent="0.25">
      <c r="A2885"/>
      <c r="B2885"/>
      <c r="C2885"/>
    </row>
    <row r="2886" spans="1:3" x14ac:dyDescent="0.25">
      <c r="A2886"/>
      <c r="B2886"/>
      <c r="C2886"/>
    </row>
    <row r="2887" spans="1:3" x14ac:dyDescent="0.25">
      <c r="A2887"/>
      <c r="B2887"/>
      <c r="C2887"/>
    </row>
    <row r="2888" spans="1:3" x14ac:dyDescent="0.25">
      <c r="A2888"/>
      <c r="B2888"/>
      <c r="C2888"/>
    </row>
    <row r="2889" spans="1:3" x14ac:dyDescent="0.25">
      <c r="A2889"/>
      <c r="B2889"/>
      <c r="C2889"/>
    </row>
    <row r="2890" spans="1:3" x14ac:dyDescent="0.25">
      <c r="A2890"/>
      <c r="B2890"/>
      <c r="C2890"/>
    </row>
    <row r="2891" spans="1:3" x14ac:dyDescent="0.25">
      <c r="A2891"/>
      <c r="B2891"/>
      <c r="C2891"/>
    </row>
    <row r="2892" spans="1:3" x14ac:dyDescent="0.25">
      <c r="A2892"/>
      <c r="B2892"/>
      <c r="C2892"/>
    </row>
    <row r="2893" spans="1:3" x14ac:dyDescent="0.25">
      <c r="A2893"/>
      <c r="B2893"/>
      <c r="C2893"/>
    </row>
    <row r="2894" spans="1:3" x14ac:dyDescent="0.25">
      <c r="A2894"/>
      <c r="B2894"/>
      <c r="C2894"/>
    </row>
    <row r="2895" spans="1:3" x14ac:dyDescent="0.25">
      <c r="A2895"/>
      <c r="B2895"/>
      <c r="C2895"/>
    </row>
    <row r="2896" spans="1:3" x14ac:dyDescent="0.25">
      <c r="A2896"/>
      <c r="B2896"/>
      <c r="C2896"/>
    </row>
    <row r="2897" spans="1:3" x14ac:dyDescent="0.25">
      <c r="A2897"/>
      <c r="B2897"/>
      <c r="C2897"/>
    </row>
    <row r="2898" spans="1:3" x14ac:dyDescent="0.25">
      <c r="A2898"/>
      <c r="B2898"/>
      <c r="C2898"/>
    </row>
    <row r="2899" spans="1:3" x14ac:dyDescent="0.25">
      <c r="A2899"/>
      <c r="B2899"/>
      <c r="C2899"/>
    </row>
    <row r="2900" spans="1:3" x14ac:dyDescent="0.25">
      <c r="A2900"/>
      <c r="B2900"/>
      <c r="C2900"/>
    </row>
    <row r="2901" spans="1:3" x14ac:dyDescent="0.25">
      <c r="A2901"/>
      <c r="B2901"/>
      <c r="C2901"/>
    </row>
    <row r="2902" spans="1:3" x14ac:dyDescent="0.25">
      <c r="A2902"/>
      <c r="B2902"/>
      <c r="C2902"/>
    </row>
    <row r="2903" spans="1:3" x14ac:dyDescent="0.25">
      <c r="A2903"/>
      <c r="B2903"/>
      <c r="C2903"/>
    </row>
    <row r="2904" spans="1:3" x14ac:dyDescent="0.25">
      <c r="A2904"/>
      <c r="B2904"/>
      <c r="C2904"/>
    </row>
    <row r="2905" spans="1:3" x14ac:dyDescent="0.25">
      <c r="A2905"/>
      <c r="B2905"/>
      <c r="C2905"/>
    </row>
    <row r="2906" spans="1:3" x14ac:dyDescent="0.25">
      <c r="A2906"/>
      <c r="B2906"/>
      <c r="C2906"/>
    </row>
    <row r="2907" spans="1:3" x14ac:dyDescent="0.25">
      <c r="A2907"/>
      <c r="B2907"/>
      <c r="C2907"/>
    </row>
    <row r="2908" spans="1:3" x14ac:dyDescent="0.25">
      <c r="A2908"/>
      <c r="B2908"/>
      <c r="C2908"/>
    </row>
    <row r="2909" spans="1:3" x14ac:dyDescent="0.25">
      <c r="A2909"/>
      <c r="B2909"/>
      <c r="C2909"/>
    </row>
    <row r="2910" spans="1:3" x14ac:dyDescent="0.25">
      <c r="A2910"/>
      <c r="B2910"/>
      <c r="C2910"/>
    </row>
    <row r="2911" spans="1:3" x14ac:dyDescent="0.25">
      <c r="A2911"/>
      <c r="B2911"/>
      <c r="C2911"/>
    </row>
    <row r="2912" spans="1:3" x14ac:dyDescent="0.25">
      <c r="A2912"/>
      <c r="B2912"/>
      <c r="C2912"/>
    </row>
    <row r="2913" spans="1:3" x14ac:dyDescent="0.25">
      <c r="A2913"/>
      <c r="B2913"/>
      <c r="C2913"/>
    </row>
    <row r="2914" spans="1:3" x14ac:dyDescent="0.25">
      <c r="A2914"/>
      <c r="B2914"/>
      <c r="C2914"/>
    </row>
    <row r="2915" spans="1:3" x14ac:dyDescent="0.25">
      <c r="A2915"/>
      <c r="B2915"/>
      <c r="C2915"/>
    </row>
    <row r="2916" spans="1:3" x14ac:dyDescent="0.25">
      <c r="A2916"/>
      <c r="B2916"/>
      <c r="C2916"/>
    </row>
    <row r="2917" spans="1:3" x14ac:dyDescent="0.25">
      <c r="A2917"/>
      <c r="B2917"/>
      <c r="C2917"/>
    </row>
    <row r="2918" spans="1:3" x14ac:dyDescent="0.25">
      <c r="A2918"/>
      <c r="B2918"/>
      <c r="C2918"/>
    </row>
    <row r="2919" spans="1:3" x14ac:dyDescent="0.25">
      <c r="A2919"/>
      <c r="B2919"/>
      <c r="C2919"/>
    </row>
    <row r="2920" spans="1:3" x14ac:dyDescent="0.25">
      <c r="A2920"/>
      <c r="B2920"/>
      <c r="C2920"/>
    </row>
    <row r="2921" spans="1:3" x14ac:dyDescent="0.25">
      <c r="A2921"/>
      <c r="B2921"/>
      <c r="C2921"/>
    </row>
    <row r="2922" spans="1:3" x14ac:dyDescent="0.25">
      <c r="A2922"/>
      <c r="B2922"/>
      <c r="C2922"/>
    </row>
    <row r="2923" spans="1:3" x14ac:dyDescent="0.25">
      <c r="A2923"/>
      <c r="B2923"/>
      <c r="C2923"/>
    </row>
    <row r="2924" spans="1:3" x14ac:dyDescent="0.25">
      <c r="A2924"/>
      <c r="B2924"/>
      <c r="C2924"/>
    </row>
    <row r="2925" spans="1:3" x14ac:dyDescent="0.25">
      <c r="A2925"/>
      <c r="B2925"/>
      <c r="C2925"/>
    </row>
    <row r="2926" spans="1:3" x14ac:dyDescent="0.25">
      <c r="A2926"/>
      <c r="B2926"/>
      <c r="C2926"/>
    </row>
    <row r="2927" spans="1:3" x14ac:dyDescent="0.25">
      <c r="A2927"/>
      <c r="B2927"/>
      <c r="C2927"/>
    </row>
    <row r="2928" spans="1:3" x14ac:dyDescent="0.25">
      <c r="A2928"/>
      <c r="B2928"/>
      <c r="C2928"/>
    </row>
    <row r="2929" spans="1:3" x14ac:dyDescent="0.25">
      <c r="A2929"/>
      <c r="B2929"/>
      <c r="C2929"/>
    </row>
    <row r="2930" spans="1:3" x14ac:dyDescent="0.25">
      <c r="A2930"/>
      <c r="B2930"/>
      <c r="C2930"/>
    </row>
    <row r="2931" spans="1:3" x14ac:dyDescent="0.25">
      <c r="A2931"/>
      <c r="B2931"/>
      <c r="C2931"/>
    </row>
    <row r="2932" spans="1:3" x14ac:dyDescent="0.25">
      <c r="A2932"/>
      <c r="B2932"/>
      <c r="C2932"/>
    </row>
    <row r="2933" spans="1:3" x14ac:dyDescent="0.25">
      <c r="A2933"/>
      <c r="B2933"/>
      <c r="C2933"/>
    </row>
    <row r="2934" spans="1:3" x14ac:dyDescent="0.25">
      <c r="A2934"/>
      <c r="B2934"/>
      <c r="C2934"/>
    </row>
    <row r="2935" spans="1:3" x14ac:dyDescent="0.25">
      <c r="A2935"/>
      <c r="B2935"/>
      <c r="C2935"/>
    </row>
    <row r="2936" spans="1:3" x14ac:dyDescent="0.25">
      <c r="A2936"/>
      <c r="B2936"/>
      <c r="C2936"/>
    </row>
    <row r="2937" spans="1:3" x14ac:dyDescent="0.25">
      <c r="A2937"/>
      <c r="B2937"/>
      <c r="C2937"/>
    </row>
    <row r="2938" spans="1:3" x14ac:dyDescent="0.25">
      <c r="A2938"/>
      <c r="B2938"/>
      <c r="C2938"/>
    </row>
    <row r="2939" spans="1:3" x14ac:dyDescent="0.25">
      <c r="A2939"/>
      <c r="B2939"/>
      <c r="C2939"/>
    </row>
    <row r="2940" spans="1:3" x14ac:dyDescent="0.25">
      <c r="A2940"/>
      <c r="B2940"/>
      <c r="C2940"/>
    </row>
    <row r="2941" spans="1:3" x14ac:dyDescent="0.25">
      <c r="A2941"/>
      <c r="B2941"/>
      <c r="C2941"/>
    </row>
    <row r="2942" spans="1:3" x14ac:dyDescent="0.25">
      <c r="A2942"/>
      <c r="B2942"/>
      <c r="C2942"/>
    </row>
    <row r="2943" spans="1:3" x14ac:dyDescent="0.25">
      <c r="A2943"/>
      <c r="B2943"/>
      <c r="C2943"/>
    </row>
    <row r="2944" spans="1:3" x14ac:dyDescent="0.25">
      <c r="A2944"/>
      <c r="B2944"/>
      <c r="C2944"/>
    </row>
    <row r="2945" spans="1:3" x14ac:dyDescent="0.25">
      <c r="A2945"/>
      <c r="B2945"/>
      <c r="C2945"/>
    </row>
    <row r="2946" spans="1:3" x14ac:dyDescent="0.25">
      <c r="A2946"/>
      <c r="B2946"/>
      <c r="C2946"/>
    </row>
    <row r="2947" spans="1:3" x14ac:dyDescent="0.25">
      <c r="A2947"/>
      <c r="B2947"/>
      <c r="C2947"/>
    </row>
    <row r="2948" spans="1:3" x14ac:dyDescent="0.25">
      <c r="A2948"/>
      <c r="B2948"/>
      <c r="C2948"/>
    </row>
    <row r="2949" spans="1:3" x14ac:dyDescent="0.25">
      <c r="A2949"/>
      <c r="B2949"/>
      <c r="C2949"/>
    </row>
    <row r="2950" spans="1:3" x14ac:dyDescent="0.25">
      <c r="A2950"/>
      <c r="B2950"/>
      <c r="C2950"/>
    </row>
    <row r="2951" spans="1:3" x14ac:dyDescent="0.25">
      <c r="A2951"/>
      <c r="B2951"/>
      <c r="C2951"/>
    </row>
    <row r="2952" spans="1:3" x14ac:dyDescent="0.25">
      <c r="A2952"/>
      <c r="B2952"/>
      <c r="C2952"/>
    </row>
    <row r="2953" spans="1:3" x14ac:dyDescent="0.25">
      <c r="A2953"/>
      <c r="B2953"/>
      <c r="C2953"/>
    </row>
    <row r="2954" spans="1:3" x14ac:dyDescent="0.25">
      <c r="A2954"/>
      <c r="B2954"/>
      <c r="C2954"/>
    </row>
    <row r="2955" spans="1:3" x14ac:dyDescent="0.25">
      <c r="A2955"/>
      <c r="B2955"/>
      <c r="C2955"/>
    </row>
    <row r="2956" spans="1:3" x14ac:dyDescent="0.25">
      <c r="A2956"/>
      <c r="B2956"/>
      <c r="C2956"/>
    </row>
    <row r="2957" spans="1:3" x14ac:dyDescent="0.25">
      <c r="A2957"/>
      <c r="B2957"/>
      <c r="C2957"/>
    </row>
    <row r="2958" spans="1:3" x14ac:dyDescent="0.25">
      <c r="A2958"/>
      <c r="B2958"/>
      <c r="C2958"/>
    </row>
    <row r="2959" spans="1:3" x14ac:dyDescent="0.25">
      <c r="A2959"/>
      <c r="B2959"/>
      <c r="C2959"/>
    </row>
    <row r="2960" spans="1:3" x14ac:dyDescent="0.25">
      <c r="A2960"/>
      <c r="B2960"/>
      <c r="C2960"/>
    </row>
    <row r="2961" spans="1:3" x14ac:dyDescent="0.25">
      <c r="A2961"/>
      <c r="B2961"/>
      <c r="C2961"/>
    </row>
    <row r="2962" spans="1:3" x14ac:dyDescent="0.25">
      <c r="A2962"/>
      <c r="B2962"/>
      <c r="C2962"/>
    </row>
    <row r="2963" spans="1:3" x14ac:dyDescent="0.25">
      <c r="A2963"/>
      <c r="B2963"/>
      <c r="C2963"/>
    </row>
    <row r="2964" spans="1:3" x14ac:dyDescent="0.25">
      <c r="A2964"/>
      <c r="B2964"/>
      <c r="C2964"/>
    </row>
    <row r="2965" spans="1:3" x14ac:dyDescent="0.25">
      <c r="A2965"/>
      <c r="B2965"/>
      <c r="C2965"/>
    </row>
    <row r="2966" spans="1:3" x14ac:dyDescent="0.25">
      <c r="A2966"/>
      <c r="B2966"/>
      <c r="C2966"/>
    </row>
    <row r="2967" spans="1:3" x14ac:dyDescent="0.25">
      <c r="A2967"/>
      <c r="B2967"/>
      <c r="C2967"/>
    </row>
    <row r="2968" spans="1:3" x14ac:dyDescent="0.25">
      <c r="A2968"/>
      <c r="B2968"/>
      <c r="C2968"/>
    </row>
    <row r="2969" spans="1:3" x14ac:dyDescent="0.25">
      <c r="A2969"/>
      <c r="B2969"/>
      <c r="C2969"/>
    </row>
    <row r="2970" spans="1:3" x14ac:dyDescent="0.25">
      <c r="A2970"/>
      <c r="B2970"/>
      <c r="C2970"/>
    </row>
    <row r="2971" spans="1:3" x14ac:dyDescent="0.25">
      <c r="A2971"/>
      <c r="B2971"/>
      <c r="C2971"/>
    </row>
    <row r="2972" spans="1:3" x14ac:dyDescent="0.25">
      <c r="A2972"/>
      <c r="B2972"/>
      <c r="C2972"/>
    </row>
    <row r="2973" spans="1:3" x14ac:dyDescent="0.25">
      <c r="A2973"/>
      <c r="B2973"/>
      <c r="C2973"/>
    </row>
    <row r="2974" spans="1:3" x14ac:dyDescent="0.25">
      <c r="A2974"/>
      <c r="B2974"/>
      <c r="C2974"/>
    </row>
    <row r="2975" spans="1:3" x14ac:dyDescent="0.25">
      <c r="A2975"/>
      <c r="B2975"/>
      <c r="C2975"/>
    </row>
    <row r="2976" spans="1:3" x14ac:dyDescent="0.25">
      <c r="A2976"/>
      <c r="B2976"/>
      <c r="C2976"/>
    </row>
    <row r="2977" spans="1:3" x14ac:dyDescent="0.25">
      <c r="A2977"/>
      <c r="B2977"/>
      <c r="C2977"/>
    </row>
    <row r="2978" spans="1:3" x14ac:dyDescent="0.25">
      <c r="A2978"/>
      <c r="B2978"/>
      <c r="C2978"/>
    </row>
    <row r="2979" spans="1:3" x14ac:dyDescent="0.25">
      <c r="A2979"/>
      <c r="B2979"/>
      <c r="C2979"/>
    </row>
    <row r="2980" spans="1:3" x14ac:dyDescent="0.25">
      <c r="A2980"/>
      <c r="B2980"/>
      <c r="C2980"/>
    </row>
    <row r="2981" spans="1:3" x14ac:dyDescent="0.25">
      <c r="A2981"/>
      <c r="B2981"/>
      <c r="C2981"/>
    </row>
    <row r="2982" spans="1:3" x14ac:dyDescent="0.25">
      <c r="A2982"/>
      <c r="B2982"/>
      <c r="C2982"/>
    </row>
    <row r="2983" spans="1:3" x14ac:dyDescent="0.25">
      <c r="A2983"/>
      <c r="B2983"/>
      <c r="C2983"/>
    </row>
    <row r="2984" spans="1:3" x14ac:dyDescent="0.25">
      <c r="A2984"/>
      <c r="B2984"/>
      <c r="C2984"/>
    </row>
    <row r="2985" spans="1:3" x14ac:dyDescent="0.25">
      <c r="A2985"/>
      <c r="B2985"/>
      <c r="C2985"/>
    </row>
    <row r="2986" spans="1:3" x14ac:dyDescent="0.25">
      <c r="A2986"/>
      <c r="B2986"/>
      <c r="C2986"/>
    </row>
    <row r="2987" spans="1:3" x14ac:dyDescent="0.25">
      <c r="A2987"/>
      <c r="B2987"/>
      <c r="C2987"/>
    </row>
    <row r="2988" spans="1:3" x14ac:dyDescent="0.25">
      <c r="A2988"/>
      <c r="B2988"/>
      <c r="C2988"/>
    </row>
    <row r="2989" spans="1:3" x14ac:dyDescent="0.25">
      <c r="A2989"/>
      <c r="B2989"/>
      <c r="C2989"/>
    </row>
    <row r="2990" spans="1:3" x14ac:dyDescent="0.25">
      <c r="A2990"/>
      <c r="B2990"/>
      <c r="C2990"/>
    </row>
    <row r="2991" spans="1:3" x14ac:dyDescent="0.25">
      <c r="A2991"/>
      <c r="B2991"/>
      <c r="C2991"/>
    </row>
    <row r="2992" spans="1:3" x14ac:dyDescent="0.25">
      <c r="A2992"/>
      <c r="B2992"/>
      <c r="C2992"/>
    </row>
    <row r="2993" spans="1:3" x14ac:dyDescent="0.25">
      <c r="A2993"/>
      <c r="B2993"/>
      <c r="C2993"/>
    </row>
    <row r="2994" spans="1:3" x14ac:dyDescent="0.25">
      <c r="A2994"/>
      <c r="B2994"/>
      <c r="C2994"/>
    </row>
    <row r="2995" spans="1:3" x14ac:dyDescent="0.25">
      <c r="A2995"/>
      <c r="B2995"/>
      <c r="C2995"/>
    </row>
    <row r="2996" spans="1:3" x14ac:dyDescent="0.25">
      <c r="A2996"/>
      <c r="B2996"/>
      <c r="C2996"/>
    </row>
    <row r="2997" spans="1:3" x14ac:dyDescent="0.25">
      <c r="A2997"/>
      <c r="B2997"/>
      <c r="C2997"/>
    </row>
    <row r="2998" spans="1:3" x14ac:dyDescent="0.25">
      <c r="A2998"/>
      <c r="B2998"/>
      <c r="C2998"/>
    </row>
    <row r="2999" spans="1:3" x14ac:dyDescent="0.25">
      <c r="A2999"/>
      <c r="B2999"/>
      <c r="C2999"/>
    </row>
    <row r="3000" spans="1:3" x14ac:dyDescent="0.25">
      <c r="A3000"/>
      <c r="B3000"/>
      <c r="C3000"/>
    </row>
    <row r="3001" spans="1:3" x14ac:dyDescent="0.25">
      <c r="A3001"/>
      <c r="B3001"/>
      <c r="C3001"/>
    </row>
    <row r="3002" spans="1:3" x14ac:dyDescent="0.25">
      <c r="A3002"/>
      <c r="B3002"/>
      <c r="C3002"/>
    </row>
    <row r="3003" spans="1:3" x14ac:dyDescent="0.25">
      <c r="A3003"/>
      <c r="B3003"/>
      <c r="C3003"/>
    </row>
    <row r="3004" spans="1:3" x14ac:dyDescent="0.25">
      <c r="A3004"/>
      <c r="B3004"/>
      <c r="C3004"/>
    </row>
    <row r="3005" spans="1:3" x14ac:dyDescent="0.25">
      <c r="A3005"/>
      <c r="B3005"/>
      <c r="C3005"/>
    </row>
    <row r="3006" spans="1:3" x14ac:dyDescent="0.25">
      <c r="A3006"/>
      <c r="B3006"/>
      <c r="C3006"/>
    </row>
    <row r="3007" spans="1:3" x14ac:dyDescent="0.25">
      <c r="A3007"/>
      <c r="B3007"/>
      <c r="C3007"/>
    </row>
    <row r="3008" spans="1:3" x14ac:dyDescent="0.25">
      <c r="A3008"/>
      <c r="B3008"/>
      <c r="C3008"/>
    </row>
    <row r="3009" spans="1:3" x14ac:dyDescent="0.25">
      <c r="A3009"/>
      <c r="B3009"/>
      <c r="C3009"/>
    </row>
    <row r="3010" spans="1:3" x14ac:dyDescent="0.25">
      <c r="A3010"/>
      <c r="B3010"/>
      <c r="C3010"/>
    </row>
    <row r="3011" spans="1:3" x14ac:dyDescent="0.25">
      <c r="A3011"/>
      <c r="B3011"/>
      <c r="C3011"/>
    </row>
    <row r="3012" spans="1:3" x14ac:dyDescent="0.25">
      <c r="A3012"/>
      <c r="B3012"/>
      <c r="C3012"/>
    </row>
    <row r="3013" spans="1:3" x14ac:dyDescent="0.25">
      <c r="A3013"/>
      <c r="B3013"/>
      <c r="C3013"/>
    </row>
    <row r="3014" spans="1:3" x14ac:dyDescent="0.25">
      <c r="A3014"/>
      <c r="B3014"/>
      <c r="C3014"/>
    </row>
    <row r="3015" spans="1:3" x14ac:dyDescent="0.25">
      <c r="A3015"/>
      <c r="B3015"/>
      <c r="C3015"/>
    </row>
    <row r="3016" spans="1:3" x14ac:dyDescent="0.25">
      <c r="A3016"/>
      <c r="B3016"/>
      <c r="C3016"/>
    </row>
    <row r="3017" spans="1:3" x14ac:dyDescent="0.25">
      <c r="A3017"/>
      <c r="B3017"/>
      <c r="C3017"/>
    </row>
    <row r="3018" spans="1:3" x14ac:dyDescent="0.25">
      <c r="A3018"/>
      <c r="B3018"/>
      <c r="C3018"/>
    </row>
    <row r="3019" spans="1:3" x14ac:dyDescent="0.25">
      <c r="A3019"/>
      <c r="B3019"/>
      <c r="C3019"/>
    </row>
    <row r="3020" spans="1:3" x14ac:dyDescent="0.25">
      <c r="A3020"/>
      <c r="B3020"/>
      <c r="C3020"/>
    </row>
    <row r="3021" spans="1:3" x14ac:dyDescent="0.25">
      <c r="A3021"/>
      <c r="B3021"/>
      <c r="C3021"/>
    </row>
    <row r="3022" spans="1:3" x14ac:dyDescent="0.25">
      <c r="A3022"/>
      <c r="B3022"/>
      <c r="C3022"/>
    </row>
    <row r="3023" spans="1:3" x14ac:dyDescent="0.25">
      <c r="A3023"/>
      <c r="B3023"/>
      <c r="C3023"/>
    </row>
    <row r="3024" spans="1:3" x14ac:dyDescent="0.25">
      <c r="A3024"/>
      <c r="B3024"/>
      <c r="C3024"/>
    </row>
    <row r="3025" spans="1:3" x14ac:dyDescent="0.25">
      <c r="A3025"/>
      <c r="B3025"/>
      <c r="C3025"/>
    </row>
    <row r="3026" spans="1:3" x14ac:dyDescent="0.25">
      <c r="A3026"/>
      <c r="B3026"/>
      <c r="C3026"/>
    </row>
    <row r="3027" spans="1:3" x14ac:dyDescent="0.25">
      <c r="A3027"/>
      <c r="B3027"/>
      <c r="C3027"/>
    </row>
    <row r="3028" spans="1:3" x14ac:dyDescent="0.25">
      <c r="A3028"/>
      <c r="B3028"/>
      <c r="C3028"/>
    </row>
    <row r="3029" spans="1:3" x14ac:dyDescent="0.25">
      <c r="A3029"/>
      <c r="B3029"/>
      <c r="C3029"/>
    </row>
    <row r="3030" spans="1:3" x14ac:dyDescent="0.25">
      <c r="A3030"/>
      <c r="B3030"/>
      <c r="C3030"/>
    </row>
    <row r="3031" spans="1:3" x14ac:dyDescent="0.25">
      <c r="A3031"/>
      <c r="B3031"/>
      <c r="C3031"/>
    </row>
    <row r="3032" spans="1:3" x14ac:dyDescent="0.25">
      <c r="A3032"/>
      <c r="B3032"/>
      <c r="C3032"/>
    </row>
    <row r="3033" spans="1:3" x14ac:dyDescent="0.25">
      <c r="A3033"/>
      <c r="B3033"/>
      <c r="C3033"/>
    </row>
    <row r="3034" spans="1:3" x14ac:dyDescent="0.25">
      <c r="A3034"/>
      <c r="B3034"/>
      <c r="C3034"/>
    </row>
    <row r="3035" spans="1:3" x14ac:dyDescent="0.25">
      <c r="A3035"/>
      <c r="B3035"/>
      <c r="C3035"/>
    </row>
    <row r="3036" spans="1:3" x14ac:dyDescent="0.25">
      <c r="A3036"/>
      <c r="B3036"/>
      <c r="C3036"/>
    </row>
    <row r="3037" spans="1:3" x14ac:dyDescent="0.25">
      <c r="A3037"/>
      <c r="B3037"/>
      <c r="C3037"/>
    </row>
    <row r="3038" spans="1:3" x14ac:dyDescent="0.25">
      <c r="A3038"/>
      <c r="B3038"/>
      <c r="C3038"/>
    </row>
    <row r="3039" spans="1:3" x14ac:dyDescent="0.25">
      <c r="A3039"/>
      <c r="B3039"/>
      <c r="C3039"/>
    </row>
    <row r="3040" spans="1:3" x14ac:dyDescent="0.25">
      <c r="A3040"/>
      <c r="B3040"/>
      <c r="C3040"/>
    </row>
    <row r="3041" spans="1:3" x14ac:dyDescent="0.25">
      <c r="A3041"/>
      <c r="B3041"/>
      <c r="C3041"/>
    </row>
    <row r="3042" spans="1:3" x14ac:dyDescent="0.25">
      <c r="A3042"/>
      <c r="B3042"/>
      <c r="C3042"/>
    </row>
    <row r="3043" spans="1:3" x14ac:dyDescent="0.25">
      <c r="A3043"/>
      <c r="B3043"/>
      <c r="C3043"/>
    </row>
    <row r="3044" spans="1:3" x14ac:dyDescent="0.25">
      <c r="A3044"/>
      <c r="B3044"/>
      <c r="C3044"/>
    </row>
    <row r="3045" spans="1:3" x14ac:dyDescent="0.25">
      <c r="A3045"/>
      <c r="B3045"/>
      <c r="C3045"/>
    </row>
    <row r="3046" spans="1:3" x14ac:dyDescent="0.25">
      <c r="A3046"/>
      <c r="B3046"/>
      <c r="C3046"/>
    </row>
    <row r="3047" spans="1:3" x14ac:dyDescent="0.25">
      <c r="A3047"/>
      <c r="B3047"/>
      <c r="C3047"/>
    </row>
    <row r="3048" spans="1:3" x14ac:dyDescent="0.25">
      <c r="A3048"/>
      <c r="B3048"/>
      <c r="C3048"/>
    </row>
    <row r="3049" spans="1:3" x14ac:dyDescent="0.25">
      <c r="A3049"/>
      <c r="B3049"/>
      <c r="C3049"/>
    </row>
    <row r="3050" spans="1:3" x14ac:dyDescent="0.25">
      <c r="A3050"/>
      <c r="B3050"/>
      <c r="C3050"/>
    </row>
    <row r="3051" spans="1:3" x14ac:dyDescent="0.25">
      <c r="A3051"/>
      <c r="B3051"/>
      <c r="C3051"/>
    </row>
    <row r="3052" spans="1:3" x14ac:dyDescent="0.25">
      <c r="A3052"/>
      <c r="B3052"/>
      <c r="C3052"/>
    </row>
    <row r="3053" spans="1:3" x14ac:dyDescent="0.25">
      <c r="A3053"/>
      <c r="B3053"/>
      <c r="C3053"/>
    </row>
    <row r="3054" spans="1:3" x14ac:dyDescent="0.25">
      <c r="A3054"/>
      <c r="B3054"/>
      <c r="C3054"/>
    </row>
    <row r="3055" spans="1:3" x14ac:dyDescent="0.25">
      <c r="A3055"/>
      <c r="B3055"/>
      <c r="C3055"/>
    </row>
    <row r="3056" spans="1:3" x14ac:dyDescent="0.25">
      <c r="A3056"/>
      <c r="B3056"/>
      <c r="C3056"/>
    </row>
    <row r="3057" spans="1:3" x14ac:dyDescent="0.25">
      <c r="A3057"/>
      <c r="B3057"/>
      <c r="C3057"/>
    </row>
    <row r="3058" spans="1:3" x14ac:dyDescent="0.25">
      <c r="A3058"/>
      <c r="B3058"/>
      <c r="C3058"/>
    </row>
    <row r="3059" spans="1:3" x14ac:dyDescent="0.25">
      <c r="A3059"/>
      <c r="B3059"/>
      <c r="C3059"/>
    </row>
    <row r="3060" spans="1:3" x14ac:dyDescent="0.25">
      <c r="A3060"/>
      <c r="B3060"/>
      <c r="C3060"/>
    </row>
    <row r="3061" spans="1:3" x14ac:dyDescent="0.25">
      <c r="A3061"/>
      <c r="B3061"/>
      <c r="C3061"/>
    </row>
    <row r="3062" spans="1:3" x14ac:dyDescent="0.25">
      <c r="A3062"/>
      <c r="B3062"/>
      <c r="C3062"/>
    </row>
    <row r="3063" spans="1:3" x14ac:dyDescent="0.25">
      <c r="A3063"/>
      <c r="B3063"/>
      <c r="C3063"/>
    </row>
    <row r="3064" spans="1:3" x14ac:dyDescent="0.25">
      <c r="A3064"/>
      <c r="B3064"/>
      <c r="C3064"/>
    </row>
    <row r="3065" spans="1:3" x14ac:dyDescent="0.25">
      <c r="A3065"/>
      <c r="B3065"/>
      <c r="C3065"/>
    </row>
    <row r="3066" spans="1:3" x14ac:dyDescent="0.25">
      <c r="A3066"/>
      <c r="B3066"/>
      <c r="C3066"/>
    </row>
    <row r="3067" spans="1:3" x14ac:dyDescent="0.25">
      <c r="A3067"/>
      <c r="B3067"/>
      <c r="C3067"/>
    </row>
    <row r="3068" spans="1:3" x14ac:dyDescent="0.25">
      <c r="A3068"/>
      <c r="B3068"/>
      <c r="C3068"/>
    </row>
    <row r="3069" spans="1:3" x14ac:dyDescent="0.25">
      <c r="A3069"/>
      <c r="B3069"/>
      <c r="C3069"/>
    </row>
    <row r="3070" spans="1:3" x14ac:dyDescent="0.25">
      <c r="A3070"/>
      <c r="B3070"/>
      <c r="C3070"/>
    </row>
    <row r="3071" spans="1:3" x14ac:dyDescent="0.25">
      <c r="A3071"/>
      <c r="B3071"/>
      <c r="C3071"/>
    </row>
    <row r="3072" spans="1:3" x14ac:dyDescent="0.25">
      <c r="A3072"/>
      <c r="B3072"/>
      <c r="C3072"/>
    </row>
    <row r="3073" spans="1:3" x14ac:dyDescent="0.25">
      <c r="A3073"/>
      <c r="B3073"/>
      <c r="C3073"/>
    </row>
    <row r="3074" spans="1:3" x14ac:dyDescent="0.25">
      <c r="A3074"/>
      <c r="B3074"/>
      <c r="C3074"/>
    </row>
    <row r="3075" spans="1:3" x14ac:dyDescent="0.25">
      <c r="A3075"/>
      <c r="B3075"/>
      <c r="C3075"/>
    </row>
    <row r="3076" spans="1:3" x14ac:dyDescent="0.25">
      <c r="A3076"/>
      <c r="B3076"/>
      <c r="C3076"/>
    </row>
    <row r="3077" spans="1:3" x14ac:dyDescent="0.25">
      <c r="A3077"/>
      <c r="B3077"/>
      <c r="C3077"/>
    </row>
    <row r="3078" spans="1:3" x14ac:dyDescent="0.25">
      <c r="A3078"/>
      <c r="B3078"/>
      <c r="C3078"/>
    </row>
    <row r="3079" spans="1:3" x14ac:dyDescent="0.25">
      <c r="A3079"/>
      <c r="B3079"/>
      <c r="C3079"/>
    </row>
    <row r="3080" spans="1:3" x14ac:dyDescent="0.25">
      <c r="A3080"/>
      <c r="B3080"/>
      <c r="C3080"/>
    </row>
    <row r="3081" spans="1:3" x14ac:dyDescent="0.25">
      <c r="A3081"/>
      <c r="B3081"/>
      <c r="C3081"/>
    </row>
    <row r="3082" spans="1:3" x14ac:dyDescent="0.25">
      <c r="A3082"/>
      <c r="B3082"/>
      <c r="C3082"/>
    </row>
    <row r="3083" spans="1:3" x14ac:dyDescent="0.25">
      <c r="A3083"/>
      <c r="B3083"/>
      <c r="C3083"/>
    </row>
    <row r="3084" spans="1:3" x14ac:dyDescent="0.25">
      <c r="A3084"/>
      <c r="B3084"/>
      <c r="C3084"/>
    </row>
    <row r="3085" spans="1:3" x14ac:dyDescent="0.25">
      <c r="A3085"/>
      <c r="B3085"/>
      <c r="C3085"/>
    </row>
    <row r="3086" spans="1:3" x14ac:dyDescent="0.25">
      <c r="A3086"/>
      <c r="B3086"/>
      <c r="C3086"/>
    </row>
    <row r="3087" spans="1:3" x14ac:dyDescent="0.25">
      <c r="A3087"/>
      <c r="B3087"/>
      <c r="C3087"/>
    </row>
    <row r="3088" spans="1:3" x14ac:dyDescent="0.25">
      <c r="A3088"/>
      <c r="B3088"/>
      <c r="C3088"/>
    </row>
    <row r="3089" spans="1:3" x14ac:dyDescent="0.25">
      <c r="A3089"/>
      <c r="B3089"/>
      <c r="C3089"/>
    </row>
    <row r="3090" spans="1:3" x14ac:dyDescent="0.25">
      <c r="A3090"/>
      <c r="B3090"/>
      <c r="C3090"/>
    </row>
    <row r="3091" spans="1:3" x14ac:dyDescent="0.25">
      <c r="A3091"/>
      <c r="B3091"/>
      <c r="C3091"/>
    </row>
    <row r="3092" spans="1:3" x14ac:dyDescent="0.25">
      <c r="A3092"/>
      <c r="B3092"/>
      <c r="C3092"/>
    </row>
    <row r="3093" spans="1:3" x14ac:dyDescent="0.25">
      <c r="A3093"/>
      <c r="B3093"/>
      <c r="C3093"/>
    </row>
    <row r="3094" spans="1:3" x14ac:dyDescent="0.25">
      <c r="A3094"/>
      <c r="B3094"/>
      <c r="C3094"/>
    </row>
    <row r="3095" spans="1:3" x14ac:dyDescent="0.25">
      <c r="A3095"/>
      <c r="B3095"/>
      <c r="C3095"/>
    </row>
    <row r="3096" spans="1:3" x14ac:dyDescent="0.25">
      <c r="A3096"/>
      <c r="B3096"/>
      <c r="C3096"/>
    </row>
    <row r="3097" spans="1:3" x14ac:dyDescent="0.25">
      <c r="A3097"/>
      <c r="B3097"/>
      <c r="C3097"/>
    </row>
    <row r="3098" spans="1:3" x14ac:dyDescent="0.25">
      <c r="A3098"/>
      <c r="B3098"/>
      <c r="C3098"/>
    </row>
    <row r="3099" spans="1:3" x14ac:dyDescent="0.25">
      <c r="A3099"/>
      <c r="B3099"/>
      <c r="C3099"/>
    </row>
    <row r="3100" spans="1:3" x14ac:dyDescent="0.25">
      <c r="A3100"/>
      <c r="B3100"/>
      <c r="C3100"/>
    </row>
    <row r="3101" spans="1:3" x14ac:dyDescent="0.25">
      <c r="A3101"/>
      <c r="B3101"/>
      <c r="C3101"/>
    </row>
    <row r="3102" spans="1:3" x14ac:dyDescent="0.25">
      <c r="A3102"/>
      <c r="B3102"/>
      <c r="C3102"/>
    </row>
    <row r="3103" spans="1:3" x14ac:dyDescent="0.25">
      <c r="A3103"/>
      <c r="B3103"/>
      <c r="C3103"/>
    </row>
    <row r="3104" spans="1:3" x14ac:dyDescent="0.25">
      <c r="A3104"/>
      <c r="B3104"/>
      <c r="C3104"/>
    </row>
    <row r="3105" spans="1:3" x14ac:dyDescent="0.25">
      <c r="A3105"/>
      <c r="B3105"/>
      <c r="C3105"/>
    </row>
    <row r="3106" spans="1:3" x14ac:dyDescent="0.25">
      <c r="A3106"/>
      <c r="B3106"/>
      <c r="C3106"/>
    </row>
    <row r="3107" spans="1:3" x14ac:dyDescent="0.25">
      <c r="A3107"/>
      <c r="B3107"/>
      <c r="C3107"/>
    </row>
    <row r="3108" spans="1:3" x14ac:dyDescent="0.25">
      <c r="A3108"/>
      <c r="B3108"/>
      <c r="C3108"/>
    </row>
    <row r="3109" spans="1:3" x14ac:dyDescent="0.25">
      <c r="A3109"/>
      <c r="B3109"/>
      <c r="C3109"/>
    </row>
    <row r="3110" spans="1:3" x14ac:dyDescent="0.25">
      <c r="A3110"/>
      <c r="B3110"/>
      <c r="C3110"/>
    </row>
    <row r="3111" spans="1:3" x14ac:dyDescent="0.25">
      <c r="A3111"/>
      <c r="B3111"/>
      <c r="C3111"/>
    </row>
    <row r="3112" spans="1:3" x14ac:dyDescent="0.25">
      <c r="A3112"/>
      <c r="B3112"/>
      <c r="C3112"/>
    </row>
    <row r="3113" spans="1:3" x14ac:dyDescent="0.25">
      <c r="A3113"/>
      <c r="B3113"/>
      <c r="C3113"/>
    </row>
    <row r="3114" spans="1:3" x14ac:dyDescent="0.25">
      <c r="A3114"/>
      <c r="B3114"/>
      <c r="C3114"/>
    </row>
    <row r="3115" spans="1:3" x14ac:dyDescent="0.25">
      <c r="A3115"/>
      <c r="B3115"/>
      <c r="C3115"/>
    </row>
    <row r="3116" spans="1:3" x14ac:dyDescent="0.25">
      <c r="A3116"/>
      <c r="B3116"/>
      <c r="C3116"/>
    </row>
    <row r="3117" spans="1:3" x14ac:dyDescent="0.25">
      <c r="A3117"/>
      <c r="B3117"/>
      <c r="C3117"/>
    </row>
    <row r="3118" spans="1:3" x14ac:dyDescent="0.25">
      <c r="A3118"/>
      <c r="B3118"/>
      <c r="C3118"/>
    </row>
    <row r="3119" spans="1:3" x14ac:dyDescent="0.25">
      <c r="A3119"/>
      <c r="B3119"/>
      <c r="C3119"/>
    </row>
    <row r="3120" spans="1:3" x14ac:dyDescent="0.25">
      <c r="A3120"/>
      <c r="B3120"/>
      <c r="C3120"/>
    </row>
    <row r="3121" spans="1:3" x14ac:dyDescent="0.25">
      <c r="A3121"/>
      <c r="B3121"/>
      <c r="C3121"/>
    </row>
    <row r="3122" spans="1:3" x14ac:dyDescent="0.25">
      <c r="A3122"/>
      <c r="B3122"/>
      <c r="C3122"/>
    </row>
    <row r="3123" spans="1:3" x14ac:dyDescent="0.25">
      <c r="A3123"/>
      <c r="B3123"/>
      <c r="C3123"/>
    </row>
    <row r="3124" spans="1:3" x14ac:dyDescent="0.25">
      <c r="A3124"/>
      <c r="B3124"/>
      <c r="C3124"/>
    </row>
    <row r="3125" spans="1:3" x14ac:dyDescent="0.25">
      <c r="A3125"/>
      <c r="B3125"/>
      <c r="C3125"/>
    </row>
    <row r="3126" spans="1:3" x14ac:dyDescent="0.25">
      <c r="A3126"/>
      <c r="B3126"/>
      <c r="C3126"/>
    </row>
    <row r="3127" spans="1:3" x14ac:dyDescent="0.25">
      <c r="A3127"/>
      <c r="B3127"/>
      <c r="C3127"/>
    </row>
    <row r="3128" spans="1:3" x14ac:dyDescent="0.25">
      <c r="A3128"/>
      <c r="B3128"/>
      <c r="C3128"/>
    </row>
    <row r="3129" spans="1:3" x14ac:dyDescent="0.25">
      <c r="A3129"/>
      <c r="B3129"/>
      <c r="C3129"/>
    </row>
    <row r="3130" spans="1:3" x14ac:dyDescent="0.25">
      <c r="A3130"/>
      <c r="B3130"/>
      <c r="C3130"/>
    </row>
    <row r="3131" spans="1:3" x14ac:dyDescent="0.25">
      <c r="A3131"/>
      <c r="B3131"/>
      <c r="C3131"/>
    </row>
    <row r="3132" spans="1:3" x14ac:dyDescent="0.25">
      <c r="A3132"/>
      <c r="B3132"/>
      <c r="C3132"/>
    </row>
    <row r="3133" spans="1:3" x14ac:dyDescent="0.25">
      <c r="A3133"/>
      <c r="B3133"/>
      <c r="C3133"/>
    </row>
    <row r="3134" spans="1:3" x14ac:dyDescent="0.25">
      <c r="A3134"/>
      <c r="B3134"/>
      <c r="C3134"/>
    </row>
    <row r="3135" spans="1:3" x14ac:dyDescent="0.25">
      <c r="A3135"/>
      <c r="B3135"/>
      <c r="C3135"/>
    </row>
    <row r="3136" spans="1:3" x14ac:dyDescent="0.25">
      <c r="A3136"/>
      <c r="B3136"/>
      <c r="C3136"/>
    </row>
    <row r="3137" spans="1:3" x14ac:dyDescent="0.25">
      <c r="A3137"/>
      <c r="B3137"/>
      <c r="C3137"/>
    </row>
    <row r="3138" spans="1:3" x14ac:dyDescent="0.25">
      <c r="A3138"/>
      <c r="B3138"/>
      <c r="C3138"/>
    </row>
    <row r="3139" spans="1:3" x14ac:dyDescent="0.25">
      <c r="A3139"/>
      <c r="B3139"/>
      <c r="C3139"/>
    </row>
    <row r="3140" spans="1:3" x14ac:dyDescent="0.25">
      <c r="A3140"/>
      <c r="B3140"/>
      <c r="C3140"/>
    </row>
    <row r="3141" spans="1:3" x14ac:dyDescent="0.25">
      <c r="A3141"/>
      <c r="B3141"/>
      <c r="C3141"/>
    </row>
    <row r="3142" spans="1:3" x14ac:dyDescent="0.25">
      <c r="A3142"/>
      <c r="B3142"/>
      <c r="C3142"/>
    </row>
    <row r="3143" spans="1:3" x14ac:dyDescent="0.25">
      <c r="A3143"/>
      <c r="B3143"/>
      <c r="C3143"/>
    </row>
    <row r="3144" spans="1:3" x14ac:dyDescent="0.25">
      <c r="A3144"/>
      <c r="B3144"/>
      <c r="C3144"/>
    </row>
    <row r="3145" spans="1:3" x14ac:dyDescent="0.25">
      <c r="A3145"/>
      <c r="B3145"/>
      <c r="C3145"/>
    </row>
    <row r="3146" spans="1:3" x14ac:dyDescent="0.25">
      <c r="A3146"/>
      <c r="B3146"/>
      <c r="C3146"/>
    </row>
    <row r="3147" spans="1:3" x14ac:dyDescent="0.25">
      <c r="A3147"/>
      <c r="B3147"/>
      <c r="C3147"/>
    </row>
    <row r="3148" spans="1:3" x14ac:dyDescent="0.25">
      <c r="A3148"/>
      <c r="B3148"/>
      <c r="C3148"/>
    </row>
    <row r="3149" spans="1:3" x14ac:dyDescent="0.25">
      <c r="A3149"/>
      <c r="B3149"/>
      <c r="C3149"/>
    </row>
    <row r="3150" spans="1:3" x14ac:dyDescent="0.25">
      <c r="A3150"/>
      <c r="B3150"/>
      <c r="C3150"/>
    </row>
    <row r="3151" spans="1:3" x14ac:dyDescent="0.25">
      <c r="A3151"/>
      <c r="B3151"/>
      <c r="C3151"/>
    </row>
    <row r="3152" spans="1:3" x14ac:dyDescent="0.25">
      <c r="A3152"/>
      <c r="B3152"/>
      <c r="C3152"/>
    </row>
    <row r="3153" spans="1:3" x14ac:dyDescent="0.25">
      <c r="A3153"/>
      <c r="B3153"/>
      <c r="C3153"/>
    </row>
    <row r="3154" spans="1:3" x14ac:dyDescent="0.25">
      <c r="A3154"/>
      <c r="B3154"/>
      <c r="C3154"/>
    </row>
    <row r="3155" spans="1:3" x14ac:dyDescent="0.25">
      <c r="A3155"/>
      <c r="B3155"/>
      <c r="C3155"/>
    </row>
    <row r="3156" spans="1:3" x14ac:dyDescent="0.25">
      <c r="A3156"/>
      <c r="B3156"/>
      <c r="C3156"/>
    </row>
    <row r="3157" spans="1:3" x14ac:dyDescent="0.25">
      <c r="A3157"/>
      <c r="B3157"/>
      <c r="C3157"/>
    </row>
    <row r="3158" spans="1:3" x14ac:dyDescent="0.25">
      <c r="A3158"/>
      <c r="B3158"/>
      <c r="C3158"/>
    </row>
    <row r="3159" spans="1:3" x14ac:dyDescent="0.25">
      <c r="A3159"/>
      <c r="B3159"/>
      <c r="C3159"/>
    </row>
    <row r="3160" spans="1:3" x14ac:dyDescent="0.25">
      <c r="A3160"/>
      <c r="B3160"/>
      <c r="C3160"/>
    </row>
    <row r="3161" spans="1:3" x14ac:dyDescent="0.25">
      <c r="A3161"/>
      <c r="B3161"/>
      <c r="C3161"/>
    </row>
    <row r="3162" spans="1:3" x14ac:dyDescent="0.25">
      <c r="A3162"/>
      <c r="B3162"/>
      <c r="C3162"/>
    </row>
    <row r="3163" spans="1:3" x14ac:dyDescent="0.25">
      <c r="A3163"/>
      <c r="B3163"/>
      <c r="C3163"/>
    </row>
    <row r="3164" spans="1:3" x14ac:dyDescent="0.25">
      <c r="A3164"/>
      <c r="B3164"/>
      <c r="C3164"/>
    </row>
    <row r="3165" spans="1:3" x14ac:dyDescent="0.25">
      <c r="A3165"/>
      <c r="B3165"/>
      <c r="C3165"/>
    </row>
    <row r="3166" spans="1:3" x14ac:dyDescent="0.25">
      <c r="A3166"/>
      <c r="B3166"/>
      <c r="C3166"/>
    </row>
    <row r="3167" spans="1:3" x14ac:dyDescent="0.25">
      <c r="A3167"/>
      <c r="B3167"/>
      <c r="C3167"/>
    </row>
    <row r="3168" spans="1:3" x14ac:dyDescent="0.25">
      <c r="A3168"/>
      <c r="B3168"/>
      <c r="C3168"/>
    </row>
    <row r="3169" spans="1:3" x14ac:dyDescent="0.25">
      <c r="A3169"/>
      <c r="B3169"/>
      <c r="C3169"/>
    </row>
    <row r="3170" spans="1:3" x14ac:dyDescent="0.25">
      <c r="A3170"/>
      <c r="B3170"/>
      <c r="C3170"/>
    </row>
    <row r="3171" spans="1:3" x14ac:dyDescent="0.25">
      <c r="A3171"/>
      <c r="B3171"/>
      <c r="C3171"/>
    </row>
    <row r="3172" spans="1:3" x14ac:dyDescent="0.25">
      <c r="A3172"/>
      <c r="B3172"/>
      <c r="C3172"/>
    </row>
    <row r="3173" spans="1:3" x14ac:dyDescent="0.25">
      <c r="A3173"/>
      <c r="B3173"/>
      <c r="C3173"/>
    </row>
    <row r="3174" spans="1:3" x14ac:dyDescent="0.25">
      <c r="A3174"/>
      <c r="B3174"/>
      <c r="C3174"/>
    </row>
    <row r="3175" spans="1:3" x14ac:dyDescent="0.25">
      <c r="A3175"/>
      <c r="B3175"/>
      <c r="C3175"/>
    </row>
    <row r="3176" spans="1:3" x14ac:dyDescent="0.25">
      <c r="A3176"/>
      <c r="B3176"/>
      <c r="C3176"/>
    </row>
    <row r="3177" spans="1:3" x14ac:dyDescent="0.25">
      <c r="A3177"/>
      <c r="B3177"/>
      <c r="C3177"/>
    </row>
    <row r="3178" spans="1:3" x14ac:dyDescent="0.25">
      <c r="A3178"/>
      <c r="B3178"/>
      <c r="C3178"/>
    </row>
    <row r="3179" spans="1:3" x14ac:dyDescent="0.25">
      <c r="A3179"/>
      <c r="B3179"/>
      <c r="C3179"/>
    </row>
    <row r="3180" spans="1:3" x14ac:dyDescent="0.25">
      <c r="A3180"/>
      <c r="B3180"/>
      <c r="C3180"/>
    </row>
    <row r="3181" spans="1:3" x14ac:dyDescent="0.25">
      <c r="A3181"/>
      <c r="B3181"/>
      <c r="C3181"/>
    </row>
    <row r="3182" spans="1:3" x14ac:dyDescent="0.25">
      <c r="A3182"/>
      <c r="B3182"/>
      <c r="C3182"/>
    </row>
    <row r="3183" spans="1:3" x14ac:dyDescent="0.25">
      <c r="A3183"/>
      <c r="B3183"/>
      <c r="C3183"/>
    </row>
    <row r="3184" spans="1:3" x14ac:dyDescent="0.25">
      <c r="A3184"/>
      <c r="B3184"/>
      <c r="C3184"/>
    </row>
    <row r="3185" spans="1:3" x14ac:dyDescent="0.25">
      <c r="A3185"/>
      <c r="B3185"/>
      <c r="C3185"/>
    </row>
    <row r="3186" spans="1:3" x14ac:dyDescent="0.25">
      <c r="A3186"/>
      <c r="B3186"/>
      <c r="C3186"/>
    </row>
    <row r="3187" spans="1:3" x14ac:dyDescent="0.25">
      <c r="A3187"/>
      <c r="B3187"/>
      <c r="C3187"/>
    </row>
    <row r="3188" spans="1:3" x14ac:dyDescent="0.25">
      <c r="A3188"/>
      <c r="B3188"/>
      <c r="C3188"/>
    </row>
    <row r="3189" spans="1:3" x14ac:dyDescent="0.25">
      <c r="A3189"/>
      <c r="B3189"/>
      <c r="C3189"/>
    </row>
    <row r="3190" spans="1:3" x14ac:dyDescent="0.25">
      <c r="A3190"/>
      <c r="B3190"/>
      <c r="C3190"/>
    </row>
    <row r="3191" spans="1:3" x14ac:dyDescent="0.25">
      <c r="A3191"/>
      <c r="B3191"/>
      <c r="C3191"/>
    </row>
    <row r="3192" spans="1:3" x14ac:dyDescent="0.25">
      <c r="A3192"/>
      <c r="B3192"/>
      <c r="C3192"/>
    </row>
    <row r="3193" spans="1:3" x14ac:dyDescent="0.25">
      <c r="A3193"/>
      <c r="B3193"/>
      <c r="C3193"/>
    </row>
    <row r="3194" spans="1:3" x14ac:dyDescent="0.25">
      <c r="A3194"/>
      <c r="B3194"/>
      <c r="C3194"/>
    </row>
    <row r="3195" spans="1:3" x14ac:dyDescent="0.25">
      <c r="A3195"/>
      <c r="B3195"/>
      <c r="C3195"/>
    </row>
    <row r="3196" spans="1:3" x14ac:dyDescent="0.25">
      <c r="A3196"/>
      <c r="B3196"/>
      <c r="C3196"/>
    </row>
    <row r="3197" spans="1:3" x14ac:dyDescent="0.25">
      <c r="A3197"/>
      <c r="B3197"/>
      <c r="C3197"/>
    </row>
    <row r="3198" spans="1:3" x14ac:dyDescent="0.25">
      <c r="A3198"/>
      <c r="B3198"/>
      <c r="C3198"/>
    </row>
    <row r="3199" spans="1:3" x14ac:dyDescent="0.25">
      <c r="A3199"/>
      <c r="B3199"/>
      <c r="C3199"/>
    </row>
    <row r="3200" spans="1:3" x14ac:dyDescent="0.25">
      <c r="A3200"/>
      <c r="B3200"/>
      <c r="C3200"/>
    </row>
    <row r="3201" spans="1:3" x14ac:dyDescent="0.25">
      <c r="A3201"/>
      <c r="B3201"/>
      <c r="C3201"/>
    </row>
    <row r="3202" spans="1:3" x14ac:dyDescent="0.25">
      <c r="A3202"/>
      <c r="B3202"/>
      <c r="C3202"/>
    </row>
    <row r="3203" spans="1:3" x14ac:dyDescent="0.25">
      <c r="A3203"/>
      <c r="B3203"/>
      <c r="C3203"/>
    </row>
    <row r="3204" spans="1:3" x14ac:dyDescent="0.25">
      <c r="A3204"/>
      <c r="B3204"/>
      <c r="C3204"/>
    </row>
    <row r="3205" spans="1:3" x14ac:dyDescent="0.25">
      <c r="A3205"/>
      <c r="B3205"/>
      <c r="C3205"/>
    </row>
    <row r="3206" spans="1:3" x14ac:dyDescent="0.25">
      <c r="A3206"/>
      <c r="B3206"/>
      <c r="C3206"/>
    </row>
    <row r="3207" spans="1:3" x14ac:dyDescent="0.25">
      <c r="A3207"/>
      <c r="B3207"/>
      <c r="C3207"/>
    </row>
    <row r="3208" spans="1:3" x14ac:dyDescent="0.25">
      <c r="A3208"/>
      <c r="B3208"/>
      <c r="C3208"/>
    </row>
    <row r="3209" spans="1:3" x14ac:dyDescent="0.25">
      <c r="A3209"/>
      <c r="B3209"/>
      <c r="C3209"/>
    </row>
    <row r="3210" spans="1:3" x14ac:dyDescent="0.25">
      <c r="A3210"/>
      <c r="B3210"/>
      <c r="C3210"/>
    </row>
    <row r="3211" spans="1:3" x14ac:dyDescent="0.25">
      <c r="A3211"/>
      <c r="B3211"/>
      <c r="C3211"/>
    </row>
    <row r="3212" spans="1:3" x14ac:dyDescent="0.25">
      <c r="A3212"/>
      <c r="B3212"/>
      <c r="C3212"/>
    </row>
    <row r="3213" spans="1:3" x14ac:dyDescent="0.25">
      <c r="A3213"/>
      <c r="B3213"/>
      <c r="C3213"/>
    </row>
    <row r="3214" spans="1:3" x14ac:dyDescent="0.25">
      <c r="A3214"/>
      <c r="B3214"/>
      <c r="C3214"/>
    </row>
    <row r="3215" spans="1:3" x14ac:dyDescent="0.25">
      <c r="A3215"/>
      <c r="B3215"/>
      <c r="C3215"/>
    </row>
    <row r="3216" spans="1:3" x14ac:dyDescent="0.25">
      <c r="A3216"/>
      <c r="B3216"/>
      <c r="C3216"/>
    </row>
    <row r="3217" spans="1:3" x14ac:dyDescent="0.25">
      <c r="A3217"/>
      <c r="B3217"/>
      <c r="C3217"/>
    </row>
    <row r="3218" spans="1:3" x14ac:dyDescent="0.25">
      <c r="A3218"/>
      <c r="B3218"/>
      <c r="C3218"/>
    </row>
    <row r="3219" spans="1:3" x14ac:dyDescent="0.25">
      <c r="A3219"/>
      <c r="B3219"/>
      <c r="C3219"/>
    </row>
    <row r="3220" spans="1:3" x14ac:dyDescent="0.25">
      <c r="A3220"/>
      <c r="B3220"/>
      <c r="C3220"/>
    </row>
    <row r="3221" spans="1:3" x14ac:dyDescent="0.25">
      <c r="A3221"/>
      <c r="B3221"/>
      <c r="C3221"/>
    </row>
    <row r="3222" spans="1:3" x14ac:dyDescent="0.25">
      <c r="A3222"/>
      <c r="B3222"/>
      <c r="C3222"/>
    </row>
    <row r="3223" spans="1:3" x14ac:dyDescent="0.25">
      <c r="A3223"/>
      <c r="B3223"/>
      <c r="C3223"/>
    </row>
    <row r="3224" spans="1:3" x14ac:dyDescent="0.25">
      <c r="A3224"/>
      <c r="B3224"/>
      <c r="C3224"/>
    </row>
    <row r="3225" spans="1:3" x14ac:dyDescent="0.25">
      <c r="A3225"/>
      <c r="B3225"/>
      <c r="C3225"/>
    </row>
    <row r="3226" spans="1:3" x14ac:dyDescent="0.25">
      <c r="A3226"/>
      <c r="B3226"/>
      <c r="C3226"/>
    </row>
    <row r="3227" spans="1:3" x14ac:dyDescent="0.25">
      <c r="A3227"/>
      <c r="B3227"/>
      <c r="C3227"/>
    </row>
    <row r="3228" spans="1:3" x14ac:dyDescent="0.25">
      <c r="A3228"/>
      <c r="B3228"/>
      <c r="C3228"/>
    </row>
    <row r="3229" spans="1:3" x14ac:dyDescent="0.25">
      <c r="A3229"/>
      <c r="B3229"/>
      <c r="C3229"/>
    </row>
    <row r="3230" spans="1:3" x14ac:dyDescent="0.25">
      <c r="A3230"/>
      <c r="B3230"/>
      <c r="C3230"/>
    </row>
    <row r="3231" spans="1:3" x14ac:dyDescent="0.25">
      <c r="A3231"/>
      <c r="B3231"/>
      <c r="C3231"/>
    </row>
    <row r="3232" spans="1:3" x14ac:dyDescent="0.25">
      <c r="A3232"/>
      <c r="B3232"/>
      <c r="C3232"/>
    </row>
    <row r="3233" spans="1:3" x14ac:dyDescent="0.25">
      <c r="A3233"/>
      <c r="B3233"/>
      <c r="C3233"/>
    </row>
    <row r="3234" spans="1:3" x14ac:dyDescent="0.25">
      <c r="A3234"/>
      <c r="B3234"/>
      <c r="C3234"/>
    </row>
    <row r="3235" spans="1:3" x14ac:dyDescent="0.25">
      <c r="A3235"/>
      <c r="B3235"/>
      <c r="C3235"/>
    </row>
    <row r="3236" spans="1:3" x14ac:dyDescent="0.25">
      <c r="A3236"/>
      <c r="B3236"/>
      <c r="C3236"/>
    </row>
    <row r="3237" spans="1:3" x14ac:dyDescent="0.25">
      <c r="A3237"/>
      <c r="B3237"/>
      <c r="C3237"/>
    </row>
    <row r="3238" spans="1:3" x14ac:dyDescent="0.25">
      <c r="A3238"/>
      <c r="B3238"/>
      <c r="C3238"/>
    </row>
    <row r="3239" spans="1:3" x14ac:dyDescent="0.25">
      <c r="A3239"/>
      <c r="B3239"/>
      <c r="C3239"/>
    </row>
    <row r="3240" spans="1:3" x14ac:dyDescent="0.25">
      <c r="A3240"/>
      <c r="B3240"/>
      <c r="C3240"/>
    </row>
    <row r="3241" spans="1:3" x14ac:dyDescent="0.25">
      <c r="A3241"/>
      <c r="B3241"/>
      <c r="C3241"/>
    </row>
    <row r="3242" spans="1:3" x14ac:dyDescent="0.25">
      <c r="A3242"/>
      <c r="B3242"/>
      <c r="C3242"/>
    </row>
    <row r="3243" spans="1:3" x14ac:dyDescent="0.25">
      <c r="A3243"/>
      <c r="B3243"/>
      <c r="C3243"/>
    </row>
    <row r="3244" spans="1:3" x14ac:dyDescent="0.25">
      <c r="A3244"/>
      <c r="B3244"/>
      <c r="C3244"/>
    </row>
    <row r="3245" spans="1:3" x14ac:dyDescent="0.25">
      <c r="A3245"/>
      <c r="B3245"/>
      <c r="C3245"/>
    </row>
    <row r="3246" spans="1:3" x14ac:dyDescent="0.25">
      <c r="A3246"/>
      <c r="B3246"/>
      <c r="C3246"/>
    </row>
    <row r="3247" spans="1:3" x14ac:dyDescent="0.25">
      <c r="A3247"/>
      <c r="B3247"/>
      <c r="C3247"/>
    </row>
    <row r="3248" spans="1:3" x14ac:dyDescent="0.25">
      <c r="A3248"/>
      <c r="B3248"/>
      <c r="C3248"/>
    </row>
    <row r="3249" spans="1:3" x14ac:dyDescent="0.25">
      <c r="A3249"/>
      <c r="B3249"/>
      <c r="C3249"/>
    </row>
    <row r="3250" spans="1:3" x14ac:dyDescent="0.25">
      <c r="A3250"/>
      <c r="B3250"/>
      <c r="C3250"/>
    </row>
    <row r="3251" spans="1:3" x14ac:dyDescent="0.25">
      <c r="A3251"/>
      <c r="B3251"/>
      <c r="C3251"/>
    </row>
    <row r="3252" spans="1:3" x14ac:dyDescent="0.25">
      <c r="A3252"/>
      <c r="B3252"/>
      <c r="C3252"/>
    </row>
    <row r="3253" spans="1:3" x14ac:dyDescent="0.25">
      <c r="A3253"/>
      <c r="B3253"/>
      <c r="C3253"/>
    </row>
    <row r="3254" spans="1:3" x14ac:dyDescent="0.25">
      <c r="A3254"/>
      <c r="B3254"/>
      <c r="C3254"/>
    </row>
    <row r="3255" spans="1:3" x14ac:dyDescent="0.25">
      <c r="A3255"/>
      <c r="B3255"/>
      <c r="C3255"/>
    </row>
    <row r="3256" spans="1:3" x14ac:dyDescent="0.25">
      <c r="A3256"/>
      <c r="B3256"/>
      <c r="C3256"/>
    </row>
    <row r="3257" spans="1:3" x14ac:dyDescent="0.25">
      <c r="A3257"/>
      <c r="B3257"/>
      <c r="C3257"/>
    </row>
    <row r="3258" spans="1:3" x14ac:dyDescent="0.25">
      <c r="A3258"/>
      <c r="B3258"/>
      <c r="C3258"/>
    </row>
    <row r="3259" spans="1:3" x14ac:dyDescent="0.25">
      <c r="A3259"/>
      <c r="B3259"/>
      <c r="C3259"/>
    </row>
    <row r="3260" spans="1:3" x14ac:dyDescent="0.25">
      <c r="A3260"/>
      <c r="B3260"/>
      <c r="C3260"/>
    </row>
    <row r="3261" spans="1:3" x14ac:dyDescent="0.25">
      <c r="A3261"/>
      <c r="B3261"/>
      <c r="C3261"/>
    </row>
    <row r="3262" spans="1:3" x14ac:dyDescent="0.25">
      <c r="A3262"/>
      <c r="B3262"/>
      <c r="C3262"/>
    </row>
    <row r="3263" spans="1:3" x14ac:dyDescent="0.25">
      <c r="A3263"/>
      <c r="B3263"/>
      <c r="C3263"/>
    </row>
    <row r="3264" spans="1:3" x14ac:dyDescent="0.25">
      <c r="A3264"/>
      <c r="B3264"/>
      <c r="C3264"/>
    </row>
    <row r="3265" spans="1:3" x14ac:dyDescent="0.25">
      <c r="A3265"/>
      <c r="B3265"/>
      <c r="C3265"/>
    </row>
    <row r="3266" spans="1:3" x14ac:dyDescent="0.25">
      <c r="A3266"/>
      <c r="B3266"/>
      <c r="C3266"/>
    </row>
    <row r="3267" spans="1:3" x14ac:dyDescent="0.25">
      <c r="A3267"/>
      <c r="B3267"/>
      <c r="C3267"/>
    </row>
    <row r="3268" spans="1:3" x14ac:dyDescent="0.25">
      <c r="A3268"/>
      <c r="B3268"/>
      <c r="C3268"/>
    </row>
    <row r="3269" spans="1:3" x14ac:dyDescent="0.25">
      <c r="A3269"/>
      <c r="B3269"/>
      <c r="C3269"/>
    </row>
    <row r="3270" spans="1:3" x14ac:dyDescent="0.25">
      <c r="A3270"/>
      <c r="B3270"/>
      <c r="C3270"/>
    </row>
    <row r="3271" spans="1:3" x14ac:dyDescent="0.25">
      <c r="A3271"/>
      <c r="B3271"/>
      <c r="C3271"/>
    </row>
    <row r="3272" spans="1:3" x14ac:dyDescent="0.25">
      <c r="A3272"/>
      <c r="B3272"/>
      <c r="C3272"/>
    </row>
    <row r="3273" spans="1:3" x14ac:dyDescent="0.25">
      <c r="A3273"/>
      <c r="B3273"/>
      <c r="C3273"/>
    </row>
    <row r="3274" spans="1:3" x14ac:dyDescent="0.25">
      <c r="A3274"/>
      <c r="B3274"/>
      <c r="C3274"/>
    </row>
    <row r="3275" spans="1:3" x14ac:dyDescent="0.25">
      <c r="A3275"/>
      <c r="B3275"/>
      <c r="C3275"/>
    </row>
    <row r="3276" spans="1:3" x14ac:dyDescent="0.25">
      <c r="A3276"/>
      <c r="B3276"/>
      <c r="C3276"/>
    </row>
    <row r="3277" spans="1:3" x14ac:dyDescent="0.25">
      <c r="A3277"/>
      <c r="B3277"/>
      <c r="C3277"/>
    </row>
    <row r="3278" spans="1:3" x14ac:dyDescent="0.25">
      <c r="A3278"/>
      <c r="B3278"/>
      <c r="C3278"/>
    </row>
    <row r="3279" spans="1:3" x14ac:dyDescent="0.25">
      <c r="A3279"/>
      <c r="B3279"/>
      <c r="C3279"/>
    </row>
    <row r="3280" spans="1:3" x14ac:dyDescent="0.25">
      <c r="A3280"/>
      <c r="B3280"/>
      <c r="C3280"/>
    </row>
    <row r="3281" spans="1:3" x14ac:dyDescent="0.25">
      <c r="A3281"/>
      <c r="B3281"/>
      <c r="C3281"/>
    </row>
    <row r="3282" spans="1:3" x14ac:dyDescent="0.25">
      <c r="A3282"/>
      <c r="B3282"/>
      <c r="C3282"/>
    </row>
    <row r="3283" spans="1:3" x14ac:dyDescent="0.25">
      <c r="A3283"/>
      <c r="B3283"/>
      <c r="C3283"/>
    </row>
    <row r="3284" spans="1:3" x14ac:dyDescent="0.25">
      <c r="A3284"/>
      <c r="B3284"/>
      <c r="C3284"/>
    </row>
    <row r="3285" spans="1:3" x14ac:dyDescent="0.25">
      <c r="A3285"/>
      <c r="B3285"/>
      <c r="C3285"/>
    </row>
    <row r="3286" spans="1:3" x14ac:dyDescent="0.25">
      <c r="A3286"/>
      <c r="B3286"/>
      <c r="C3286"/>
    </row>
    <row r="3287" spans="1:3" x14ac:dyDescent="0.25">
      <c r="A3287"/>
      <c r="B3287"/>
      <c r="C3287"/>
    </row>
    <row r="3288" spans="1:3" x14ac:dyDescent="0.25">
      <c r="A3288"/>
      <c r="B3288"/>
      <c r="C3288"/>
    </row>
    <row r="3289" spans="1:3" x14ac:dyDescent="0.25">
      <c r="A3289"/>
      <c r="B3289"/>
      <c r="C3289"/>
    </row>
    <row r="3290" spans="1:3" x14ac:dyDescent="0.25">
      <c r="A3290"/>
      <c r="B3290"/>
      <c r="C3290"/>
    </row>
    <row r="3291" spans="1:3" x14ac:dyDescent="0.25">
      <c r="A3291"/>
      <c r="B3291"/>
      <c r="C3291"/>
    </row>
    <row r="3292" spans="1:3" x14ac:dyDescent="0.25">
      <c r="A3292"/>
      <c r="B3292"/>
      <c r="C3292"/>
    </row>
    <row r="3293" spans="1:3" x14ac:dyDescent="0.25">
      <c r="A3293"/>
      <c r="B3293"/>
      <c r="C3293"/>
    </row>
    <row r="3294" spans="1:3" x14ac:dyDescent="0.25">
      <c r="A3294"/>
      <c r="B3294"/>
      <c r="C3294"/>
    </row>
    <row r="3295" spans="1:3" x14ac:dyDescent="0.25">
      <c r="A3295"/>
      <c r="B3295"/>
      <c r="C3295"/>
    </row>
    <row r="3296" spans="1:3" x14ac:dyDescent="0.25">
      <c r="A3296"/>
      <c r="B3296"/>
      <c r="C3296"/>
    </row>
    <row r="3297" spans="1:3" x14ac:dyDescent="0.25">
      <c r="A3297"/>
      <c r="B3297"/>
      <c r="C3297"/>
    </row>
    <row r="3298" spans="1:3" x14ac:dyDescent="0.25">
      <c r="A3298"/>
      <c r="B3298"/>
      <c r="C3298"/>
    </row>
    <row r="3299" spans="1:3" x14ac:dyDescent="0.25">
      <c r="A3299"/>
      <c r="B3299"/>
      <c r="C3299"/>
    </row>
    <row r="3300" spans="1:3" x14ac:dyDescent="0.25">
      <c r="A3300"/>
      <c r="B3300"/>
      <c r="C3300"/>
    </row>
    <row r="3301" spans="1:3" x14ac:dyDescent="0.25">
      <c r="A3301"/>
      <c r="B3301"/>
      <c r="C3301"/>
    </row>
    <row r="3302" spans="1:3" x14ac:dyDescent="0.25">
      <c r="A3302"/>
      <c r="B3302"/>
      <c r="C3302"/>
    </row>
    <row r="3303" spans="1:3" x14ac:dyDescent="0.25">
      <c r="A3303"/>
      <c r="B3303"/>
      <c r="C3303"/>
    </row>
    <row r="3304" spans="1:3" x14ac:dyDescent="0.25">
      <c r="A3304"/>
      <c r="B3304"/>
      <c r="C3304"/>
    </row>
    <row r="3305" spans="1:3" x14ac:dyDescent="0.25">
      <c r="A3305"/>
      <c r="B3305"/>
      <c r="C3305"/>
    </row>
    <row r="3306" spans="1:3" x14ac:dyDescent="0.25">
      <c r="A3306"/>
      <c r="B3306"/>
      <c r="C3306"/>
    </row>
    <row r="3307" spans="1:3" x14ac:dyDescent="0.25">
      <c r="A3307"/>
      <c r="B3307"/>
      <c r="C3307"/>
    </row>
    <row r="3308" spans="1:3" x14ac:dyDescent="0.25">
      <c r="A3308"/>
      <c r="B3308"/>
      <c r="C3308"/>
    </row>
    <row r="3309" spans="1:3" x14ac:dyDescent="0.25">
      <c r="A3309"/>
      <c r="B3309"/>
      <c r="C3309"/>
    </row>
    <row r="3310" spans="1:3" x14ac:dyDescent="0.25">
      <c r="A3310"/>
      <c r="B3310"/>
      <c r="C3310"/>
    </row>
    <row r="3311" spans="1:3" x14ac:dyDescent="0.25">
      <c r="A3311"/>
      <c r="B3311"/>
      <c r="C3311"/>
    </row>
    <row r="3312" spans="1:3" x14ac:dyDescent="0.25">
      <c r="A3312"/>
      <c r="B3312"/>
      <c r="C3312"/>
    </row>
    <row r="3313" spans="1:3" x14ac:dyDescent="0.25">
      <c r="A3313"/>
      <c r="B3313"/>
      <c r="C3313"/>
    </row>
    <row r="3314" spans="1:3" x14ac:dyDescent="0.25">
      <c r="A3314"/>
      <c r="B3314"/>
      <c r="C3314"/>
    </row>
    <row r="3315" spans="1:3" x14ac:dyDescent="0.25">
      <c r="A3315"/>
      <c r="B3315"/>
      <c r="C3315"/>
    </row>
    <row r="3316" spans="1:3" x14ac:dyDescent="0.25">
      <c r="A3316"/>
      <c r="B3316"/>
      <c r="C3316"/>
    </row>
    <row r="3317" spans="1:3" x14ac:dyDescent="0.25">
      <c r="A3317"/>
      <c r="B3317"/>
      <c r="C3317"/>
    </row>
    <row r="3318" spans="1:3" x14ac:dyDescent="0.25">
      <c r="A3318"/>
      <c r="B3318"/>
      <c r="C3318"/>
    </row>
    <row r="3319" spans="1:3" x14ac:dyDescent="0.25">
      <c r="A3319"/>
      <c r="B3319"/>
      <c r="C3319"/>
    </row>
    <row r="3320" spans="1:3" x14ac:dyDescent="0.25">
      <c r="A3320"/>
      <c r="B3320"/>
      <c r="C3320"/>
    </row>
    <row r="3321" spans="1:3" x14ac:dyDescent="0.25">
      <c r="A3321"/>
      <c r="B3321"/>
      <c r="C3321"/>
    </row>
    <row r="3322" spans="1:3" x14ac:dyDescent="0.25">
      <c r="A3322"/>
      <c r="B3322"/>
      <c r="C3322"/>
    </row>
    <row r="3323" spans="1:3" x14ac:dyDescent="0.25">
      <c r="A3323"/>
      <c r="B3323"/>
      <c r="C3323"/>
    </row>
    <row r="3324" spans="1:3" x14ac:dyDescent="0.25">
      <c r="A3324"/>
      <c r="B3324"/>
      <c r="C3324"/>
    </row>
    <row r="3325" spans="1:3" x14ac:dyDescent="0.25">
      <c r="A3325"/>
      <c r="B3325"/>
      <c r="C3325"/>
    </row>
    <row r="3326" spans="1:3" x14ac:dyDescent="0.25">
      <c r="A3326"/>
      <c r="B3326"/>
      <c r="C3326"/>
    </row>
    <row r="3327" spans="1:3" x14ac:dyDescent="0.25">
      <c r="A3327"/>
      <c r="B3327"/>
      <c r="C3327"/>
    </row>
    <row r="3328" spans="1:3" x14ac:dyDescent="0.25">
      <c r="A3328"/>
      <c r="B3328"/>
      <c r="C3328"/>
    </row>
    <row r="3329" spans="1:3" x14ac:dyDescent="0.25">
      <c r="A3329"/>
      <c r="B3329"/>
      <c r="C3329"/>
    </row>
    <row r="3330" spans="1:3" x14ac:dyDescent="0.25">
      <c r="A3330"/>
      <c r="B3330"/>
      <c r="C3330"/>
    </row>
    <row r="3331" spans="1:3" x14ac:dyDescent="0.25">
      <c r="A3331"/>
      <c r="B3331"/>
      <c r="C3331"/>
    </row>
    <row r="3332" spans="1:3" x14ac:dyDescent="0.25">
      <c r="A3332"/>
      <c r="B3332"/>
      <c r="C3332"/>
    </row>
    <row r="3333" spans="1:3" x14ac:dyDescent="0.25">
      <c r="A3333"/>
      <c r="B3333"/>
      <c r="C3333"/>
    </row>
    <row r="3334" spans="1:3" x14ac:dyDescent="0.25">
      <c r="A3334"/>
      <c r="B3334"/>
      <c r="C3334"/>
    </row>
    <row r="3335" spans="1:3" x14ac:dyDescent="0.25">
      <c r="A3335"/>
      <c r="B3335"/>
      <c r="C3335"/>
    </row>
    <row r="3336" spans="1:3" x14ac:dyDescent="0.25">
      <c r="A3336"/>
      <c r="B3336"/>
      <c r="C3336"/>
    </row>
    <row r="3337" spans="1:3" x14ac:dyDescent="0.25">
      <c r="A3337"/>
      <c r="B3337"/>
      <c r="C3337"/>
    </row>
    <row r="3338" spans="1:3" x14ac:dyDescent="0.25">
      <c r="A3338"/>
      <c r="B3338"/>
      <c r="C3338"/>
    </row>
    <row r="3339" spans="1:3" x14ac:dyDescent="0.25">
      <c r="A3339"/>
      <c r="B3339"/>
      <c r="C3339"/>
    </row>
    <row r="3340" spans="1:3" x14ac:dyDescent="0.25">
      <c r="A3340"/>
      <c r="B3340"/>
      <c r="C3340"/>
    </row>
    <row r="3341" spans="1:3" x14ac:dyDescent="0.25">
      <c r="A3341"/>
      <c r="B3341"/>
      <c r="C3341"/>
    </row>
    <row r="3342" spans="1:3" x14ac:dyDescent="0.25">
      <c r="A3342"/>
      <c r="B3342"/>
      <c r="C3342"/>
    </row>
    <row r="3343" spans="1:3" x14ac:dyDescent="0.25">
      <c r="A3343"/>
      <c r="B3343"/>
      <c r="C3343"/>
    </row>
    <row r="3344" spans="1:3" x14ac:dyDescent="0.25">
      <c r="A3344"/>
      <c r="B3344"/>
      <c r="C3344"/>
    </row>
    <row r="3345" spans="1:3" x14ac:dyDescent="0.25">
      <c r="A3345"/>
      <c r="B3345"/>
      <c r="C3345"/>
    </row>
    <row r="3346" spans="1:3" x14ac:dyDescent="0.25">
      <c r="A3346"/>
      <c r="B3346"/>
      <c r="C3346"/>
    </row>
    <row r="3347" spans="1:3" x14ac:dyDescent="0.25">
      <c r="A3347"/>
      <c r="B3347"/>
      <c r="C3347"/>
    </row>
    <row r="3348" spans="1:3" x14ac:dyDescent="0.25">
      <c r="A3348"/>
      <c r="B3348"/>
      <c r="C3348"/>
    </row>
    <row r="3349" spans="1:3" x14ac:dyDescent="0.25">
      <c r="A3349"/>
      <c r="B3349"/>
      <c r="C3349"/>
    </row>
    <row r="3350" spans="1:3" x14ac:dyDescent="0.25">
      <c r="A3350"/>
      <c r="B3350"/>
      <c r="C3350"/>
    </row>
    <row r="3351" spans="1:3" x14ac:dyDescent="0.25">
      <c r="A3351"/>
      <c r="B3351"/>
      <c r="C3351"/>
    </row>
    <row r="3352" spans="1:3" x14ac:dyDescent="0.25">
      <c r="A3352"/>
      <c r="B3352"/>
      <c r="C3352"/>
    </row>
    <row r="3353" spans="1:3" x14ac:dyDescent="0.25">
      <c r="A3353"/>
      <c r="B3353"/>
      <c r="C3353"/>
    </row>
    <row r="3354" spans="1:3" x14ac:dyDescent="0.25">
      <c r="A3354"/>
      <c r="B3354"/>
      <c r="C3354"/>
    </row>
    <row r="3355" spans="1:3" x14ac:dyDescent="0.25">
      <c r="A3355"/>
      <c r="B3355"/>
      <c r="C3355"/>
    </row>
    <row r="3356" spans="1:3" x14ac:dyDescent="0.25">
      <c r="A3356"/>
      <c r="B3356"/>
      <c r="C3356"/>
    </row>
    <row r="3357" spans="1:3" x14ac:dyDescent="0.25">
      <c r="A3357"/>
      <c r="B3357"/>
      <c r="C3357"/>
    </row>
    <row r="3358" spans="1:3" x14ac:dyDescent="0.25">
      <c r="A3358"/>
      <c r="B3358"/>
      <c r="C3358"/>
    </row>
    <row r="3359" spans="1:3" x14ac:dyDescent="0.25">
      <c r="A3359"/>
      <c r="B3359"/>
      <c r="C3359"/>
    </row>
    <row r="3360" spans="1:3" x14ac:dyDescent="0.25">
      <c r="A3360"/>
      <c r="B3360"/>
      <c r="C3360"/>
    </row>
    <row r="3361" spans="1:3" x14ac:dyDescent="0.25">
      <c r="A3361"/>
      <c r="B3361"/>
      <c r="C3361"/>
    </row>
    <row r="3362" spans="1:3" x14ac:dyDescent="0.25">
      <c r="A3362"/>
      <c r="B3362"/>
      <c r="C3362"/>
    </row>
    <row r="3363" spans="1:3" x14ac:dyDescent="0.25">
      <c r="A3363"/>
      <c r="B3363"/>
      <c r="C3363"/>
    </row>
    <row r="3364" spans="1:3" x14ac:dyDescent="0.25">
      <c r="A3364"/>
      <c r="B3364"/>
      <c r="C3364"/>
    </row>
    <row r="3365" spans="1:3" x14ac:dyDescent="0.25">
      <c r="A3365"/>
      <c r="B3365"/>
      <c r="C3365"/>
    </row>
    <row r="3366" spans="1:3" x14ac:dyDescent="0.25">
      <c r="A3366"/>
      <c r="B3366"/>
      <c r="C3366"/>
    </row>
    <row r="3367" spans="1:3" x14ac:dyDescent="0.25">
      <c r="A3367"/>
      <c r="B3367"/>
      <c r="C3367"/>
    </row>
    <row r="3368" spans="1:3" x14ac:dyDescent="0.25">
      <c r="A3368"/>
      <c r="B3368"/>
      <c r="C3368"/>
    </row>
    <row r="3369" spans="1:3" x14ac:dyDescent="0.25">
      <c r="A3369"/>
      <c r="B3369"/>
      <c r="C3369"/>
    </row>
    <row r="3370" spans="1:3" x14ac:dyDescent="0.25">
      <c r="A3370"/>
      <c r="B3370"/>
      <c r="C3370"/>
    </row>
    <row r="3371" spans="1:3" x14ac:dyDescent="0.25">
      <c r="A3371"/>
      <c r="B3371"/>
      <c r="C3371"/>
    </row>
    <row r="3372" spans="1:3" x14ac:dyDescent="0.25">
      <c r="A3372"/>
      <c r="B3372"/>
      <c r="C3372"/>
    </row>
    <row r="3373" spans="1:3" x14ac:dyDescent="0.25">
      <c r="A3373"/>
      <c r="B3373"/>
      <c r="C3373"/>
    </row>
    <row r="3374" spans="1:3" x14ac:dyDescent="0.25">
      <c r="A3374"/>
      <c r="B3374"/>
      <c r="C3374"/>
    </row>
    <row r="3375" spans="1:3" x14ac:dyDescent="0.25">
      <c r="A3375"/>
      <c r="B3375"/>
      <c r="C3375"/>
    </row>
    <row r="3376" spans="1:3" x14ac:dyDescent="0.25">
      <c r="A3376"/>
      <c r="B3376"/>
      <c r="C3376"/>
    </row>
    <row r="3377" spans="1:3" x14ac:dyDescent="0.25">
      <c r="A3377"/>
      <c r="B3377"/>
      <c r="C3377"/>
    </row>
    <row r="3378" spans="1:3" x14ac:dyDescent="0.25">
      <c r="A3378"/>
      <c r="B3378"/>
      <c r="C3378"/>
    </row>
    <row r="3379" spans="1:3" x14ac:dyDescent="0.25">
      <c r="A3379"/>
      <c r="B3379"/>
      <c r="C3379"/>
    </row>
    <row r="3380" spans="1:3" x14ac:dyDescent="0.25">
      <c r="A3380"/>
      <c r="B3380"/>
      <c r="C3380"/>
    </row>
    <row r="3381" spans="1:3" x14ac:dyDescent="0.25">
      <c r="A3381"/>
      <c r="B3381"/>
      <c r="C3381"/>
    </row>
    <row r="3382" spans="1:3" x14ac:dyDescent="0.25">
      <c r="A3382"/>
      <c r="B3382"/>
      <c r="C3382"/>
    </row>
    <row r="3383" spans="1:3" x14ac:dyDescent="0.25">
      <c r="A3383"/>
      <c r="B3383"/>
      <c r="C3383"/>
    </row>
    <row r="3384" spans="1:3" x14ac:dyDescent="0.25">
      <c r="A3384"/>
      <c r="B3384"/>
      <c r="C3384"/>
    </row>
    <row r="3385" spans="1:3" x14ac:dyDescent="0.25">
      <c r="A3385"/>
      <c r="B3385"/>
      <c r="C3385"/>
    </row>
    <row r="3386" spans="1:3" x14ac:dyDescent="0.25">
      <c r="A3386"/>
      <c r="B3386"/>
      <c r="C3386"/>
    </row>
    <row r="3387" spans="1:3" x14ac:dyDescent="0.25">
      <c r="A3387"/>
      <c r="B3387"/>
      <c r="C3387"/>
    </row>
    <row r="3388" spans="1:3" x14ac:dyDescent="0.25">
      <c r="A3388"/>
      <c r="B3388"/>
      <c r="C3388"/>
    </row>
    <row r="3389" spans="1:3" x14ac:dyDescent="0.25">
      <c r="A3389"/>
      <c r="B3389"/>
      <c r="C3389"/>
    </row>
    <row r="3390" spans="1:3" x14ac:dyDescent="0.25">
      <c r="A3390"/>
      <c r="B3390"/>
      <c r="C3390"/>
    </row>
    <row r="3391" spans="1:3" x14ac:dyDescent="0.25">
      <c r="A3391"/>
      <c r="B3391"/>
      <c r="C3391"/>
    </row>
    <row r="3392" spans="1:3" x14ac:dyDescent="0.25">
      <c r="A3392"/>
      <c r="B3392"/>
      <c r="C3392"/>
    </row>
    <row r="3393" spans="1:3" x14ac:dyDescent="0.25">
      <c r="A3393"/>
      <c r="B3393"/>
      <c r="C3393"/>
    </row>
    <row r="3394" spans="1:3" x14ac:dyDescent="0.25">
      <c r="A3394"/>
      <c r="B3394"/>
      <c r="C3394"/>
    </row>
    <row r="3395" spans="1:3" x14ac:dyDescent="0.25">
      <c r="A3395"/>
      <c r="B3395"/>
      <c r="C3395"/>
    </row>
    <row r="3396" spans="1:3" x14ac:dyDescent="0.25">
      <c r="A3396"/>
      <c r="B3396"/>
      <c r="C3396"/>
    </row>
    <row r="3397" spans="1:3" x14ac:dyDescent="0.25">
      <c r="A3397"/>
      <c r="B3397"/>
      <c r="C3397"/>
    </row>
    <row r="3398" spans="1:3" x14ac:dyDescent="0.25">
      <c r="A3398"/>
      <c r="B3398"/>
      <c r="C3398"/>
    </row>
    <row r="3399" spans="1:3" x14ac:dyDescent="0.25">
      <c r="A3399"/>
      <c r="B3399"/>
      <c r="C3399"/>
    </row>
    <row r="3400" spans="1:3" x14ac:dyDescent="0.25">
      <c r="A3400"/>
      <c r="B3400"/>
      <c r="C3400"/>
    </row>
    <row r="3401" spans="1:3" x14ac:dyDescent="0.25">
      <c r="A3401"/>
      <c r="B3401"/>
      <c r="C3401"/>
    </row>
    <row r="3402" spans="1:3" x14ac:dyDescent="0.25">
      <c r="A3402"/>
      <c r="B3402"/>
      <c r="C3402"/>
    </row>
    <row r="3403" spans="1:3" x14ac:dyDescent="0.25">
      <c r="A3403"/>
      <c r="B3403"/>
      <c r="C3403"/>
    </row>
    <row r="3404" spans="1:3" x14ac:dyDescent="0.25">
      <c r="A3404"/>
      <c r="B3404"/>
      <c r="C3404"/>
    </row>
    <row r="3405" spans="1:3" x14ac:dyDescent="0.25">
      <c r="A3405"/>
      <c r="B3405"/>
      <c r="C3405"/>
    </row>
    <row r="3406" spans="1:3" x14ac:dyDescent="0.25">
      <c r="A3406"/>
      <c r="B3406"/>
      <c r="C3406"/>
    </row>
    <row r="3407" spans="1:3" x14ac:dyDescent="0.25">
      <c r="A3407"/>
      <c r="B3407"/>
      <c r="C3407"/>
    </row>
    <row r="3408" spans="1:3" x14ac:dyDescent="0.25">
      <c r="A3408"/>
      <c r="B3408"/>
      <c r="C3408"/>
    </row>
    <row r="3409" spans="1:3" x14ac:dyDescent="0.25">
      <c r="A3409"/>
      <c r="B3409"/>
      <c r="C3409"/>
    </row>
    <row r="3410" spans="1:3" x14ac:dyDescent="0.25">
      <c r="A3410"/>
      <c r="B3410"/>
      <c r="C3410"/>
    </row>
    <row r="3411" spans="1:3" x14ac:dyDescent="0.25">
      <c r="A3411"/>
      <c r="B3411"/>
      <c r="C3411"/>
    </row>
    <row r="3412" spans="1:3" x14ac:dyDescent="0.25">
      <c r="A3412"/>
      <c r="B3412"/>
      <c r="C3412"/>
    </row>
    <row r="3413" spans="1:3" x14ac:dyDescent="0.25">
      <c r="A3413"/>
      <c r="B3413"/>
      <c r="C3413"/>
    </row>
    <row r="3414" spans="1:3" x14ac:dyDescent="0.25">
      <c r="A3414"/>
      <c r="B3414"/>
      <c r="C3414"/>
    </row>
    <row r="3415" spans="1:3" x14ac:dyDescent="0.25">
      <c r="A3415"/>
      <c r="B3415"/>
      <c r="C3415"/>
    </row>
    <row r="3416" spans="1:3" x14ac:dyDescent="0.25">
      <c r="A3416"/>
      <c r="B3416"/>
      <c r="C3416"/>
    </row>
    <row r="3417" spans="1:3" x14ac:dyDescent="0.25">
      <c r="A3417"/>
      <c r="B3417"/>
      <c r="C3417"/>
    </row>
    <row r="3418" spans="1:3" x14ac:dyDescent="0.25">
      <c r="A3418"/>
      <c r="B3418"/>
      <c r="C3418"/>
    </row>
    <row r="3419" spans="1:3" x14ac:dyDescent="0.25">
      <c r="A3419"/>
      <c r="B3419"/>
      <c r="C3419"/>
    </row>
    <row r="3420" spans="1:3" x14ac:dyDescent="0.25">
      <c r="A3420"/>
      <c r="B3420"/>
      <c r="C3420"/>
    </row>
    <row r="3421" spans="1:3" x14ac:dyDescent="0.25">
      <c r="A3421"/>
      <c r="B3421"/>
      <c r="C3421"/>
    </row>
    <row r="3422" spans="1:3" x14ac:dyDescent="0.25">
      <c r="A3422"/>
      <c r="B3422"/>
      <c r="C3422"/>
    </row>
    <row r="3423" spans="1:3" x14ac:dyDescent="0.25">
      <c r="A3423"/>
      <c r="B3423"/>
      <c r="C3423"/>
    </row>
    <row r="3424" spans="1:3" x14ac:dyDescent="0.25">
      <c r="A3424"/>
      <c r="B3424"/>
      <c r="C3424"/>
    </row>
    <row r="3425" spans="1:3" x14ac:dyDescent="0.25">
      <c r="A3425"/>
      <c r="B3425"/>
      <c r="C3425"/>
    </row>
    <row r="3426" spans="1:3" x14ac:dyDescent="0.25">
      <c r="A3426"/>
      <c r="B3426"/>
      <c r="C3426"/>
    </row>
    <row r="3427" spans="1:3" x14ac:dyDescent="0.25">
      <c r="A3427"/>
      <c r="B3427"/>
      <c r="C3427"/>
    </row>
    <row r="3428" spans="1:3" x14ac:dyDescent="0.25">
      <c r="A3428"/>
      <c r="B3428"/>
      <c r="C3428"/>
    </row>
    <row r="3429" spans="1:3" x14ac:dyDescent="0.25">
      <c r="A3429"/>
      <c r="B3429"/>
      <c r="C3429"/>
    </row>
    <row r="3430" spans="1:3" x14ac:dyDescent="0.25">
      <c r="A3430"/>
      <c r="B3430"/>
      <c r="C3430"/>
    </row>
    <row r="3431" spans="1:3" x14ac:dyDescent="0.25">
      <c r="A3431"/>
      <c r="B3431"/>
      <c r="C3431"/>
    </row>
    <row r="3432" spans="1:3" x14ac:dyDescent="0.25">
      <c r="A3432"/>
      <c r="B3432"/>
      <c r="C3432"/>
    </row>
    <row r="3433" spans="1:3" x14ac:dyDescent="0.25">
      <c r="A3433"/>
      <c r="B3433"/>
      <c r="C3433"/>
    </row>
    <row r="3434" spans="1:3" x14ac:dyDescent="0.25">
      <c r="A3434"/>
      <c r="B3434"/>
      <c r="C3434"/>
    </row>
    <row r="3435" spans="1:3" x14ac:dyDescent="0.25">
      <c r="A3435"/>
      <c r="B3435"/>
      <c r="C3435"/>
    </row>
    <row r="3436" spans="1:3" x14ac:dyDescent="0.25">
      <c r="A3436"/>
      <c r="B3436"/>
      <c r="C3436"/>
    </row>
    <row r="3437" spans="1:3" x14ac:dyDescent="0.25">
      <c r="A3437"/>
      <c r="B3437"/>
      <c r="C3437"/>
    </row>
    <row r="3438" spans="1:3" x14ac:dyDescent="0.25">
      <c r="A3438"/>
      <c r="B3438"/>
      <c r="C3438"/>
    </row>
    <row r="3439" spans="1:3" x14ac:dyDescent="0.25">
      <c r="A3439"/>
      <c r="B3439"/>
      <c r="C3439"/>
    </row>
    <row r="3440" spans="1:3" x14ac:dyDescent="0.25">
      <c r="A3440"/>
      <c r="B3440"/>
      <c r="C3440"/>
    </row>
    <row r="3441" spans="1:3" x14ac:dyDescent="0.25">
      <c r="A3441"/>
      <c r="B3441"/>
      <c r="C3441"/>
    </row>
    <row r="3442" spans="1:3" x14ac:dyDescent="0.25">
      <c r="A3442"/>
      <c r="B3442"/>
      <c r="C3442"/>
    </row>
    <row r="3443" spans="1:3" x14ac:dyDescent="0.25">
      <c r="A3443"/>
      <c r="B3443"/>
      <c r="C3443"/>
    </row>
    <row r="3444" spans="1:3" x14ac:dyDescent="0.25">
      <c r="A3444"/>
      <c r="B3444"/>
      <c r="C3444"/>
    </row>
    <row r="3445" spans="1:3" x14ac:dyDescent="0.25">
      <c r="A3445"/>
      <c r="B3445"/>
      <c r="C3445"/>
    </row>
    <row r="3446" spans="1:3" x14ac:dyDescent="0.25">
      <c r="A3446"/>
      <c r="B3446"/>
      <c r="C3446"/>
    </row>
    <row r="3447" spans="1:3" x14ac:dyDescent="0.25">
      <c r="A3447"/>
      <c r="B3447"/>
      <c r="C3447"/>
    </row>
    <row r="3448" spans="1:3" x14ac:dyDescent="0.25">
      <c r="A3448"/>
      <c r="B3448"/>
      <c r="C3448"/>
    </row>
    <row r="3449" spans="1:3" x14ac:dyDescent="0.25">
      <c r="A3449"/>
      <c r="B3449"/>
      <c r="C3449"/>
    </row>
    <row r="3450" spans="1:3" x14ac:dyDescent="0.25">
      <c r="A3450"/>
      <c r="B3450"/>
      <c r="C3450"/>
    </row>
    <row r="3451" spans="1:3" x14ac:dyDescent="0.25">
      <c r="A3451"/>
      <c r="B3451"/>
      <c r="C3451"/>
    </row>
    <row r="3452" spans="1:3" x14ac:dyDescent="0.25">
      <c r="A3452"/>
      <c r="B3452"/>
      <c r="C3452"/>
    </row>
    <row r="3453" spans="1:3" x14ac:dyDescent="0.25">
      <c r="A3453"/>
      <c r="B3453"/>
      <c r="C3453"/>
    </row>
    <row r="3454" spans="1:3" x14ac:dyDescent="0.25">
      <c r="A3454"/>
      <c r="B3454"/>
      <c r="C3454"/>
    </row>
    <row r="3455" spans="1:3" x14ac:dyDescent="0.25">
      <c r="A3455"/>
      <c r="B3455"/>
      <c r="C3455"/>
    </row>
    <row r="3456" spans="1:3" x14ac:dyDescent="0.25">
      <c r="A3456"/>
      <c r="B3456"/>
      <c r="C3456"/>
    </row>
    <row r="3457" spans="1:3" x14ac:dyDescent="0.25">
      <c r="A3457"/>
      <c r="B3457"/>
      <c r="C3457"/>
    </row>
    <row r="3458" spans="1:3" x14ac:dyDescent="0.25">
      <c r="A3458"/>
      <c r="B3458"/>
      <c r="C3458"/>
    </row>
    <row r="3459" spans="1:3" x14ac:dyDescent="0.25">
      <c r="A3459"/>
      <c r="B3459"/>
      <c r="C3459"/>
    </row>
    <row r="3460" spans="1:3" x14ac:dyDescent="0.25">
      <c r="A3460"/>
      <c r="B3460"/>
      <c r="C3460"/>
    </row>
    <row r="3461" spans="1:3" x14ac:dyDescent="0.25">
      <c r="A3461"/>
      <c r="B3461"/>
      <c r="C3461"/>
    </row>
    <row r="3462" spans="1:3" x14ac:dyDescent="0.25">
      <c r="A3462"/>
      <c r="B3462"/>
      <c r="C3462"/>
    </row>
    <row r="3463" spans="1:3" x14ac:dyDescent="0.25">
      <c r="A3463"/>
      <c r="B3463"/>
      <c r="C3463"/>
    </row>
    <row r="3464" spans="1:3" x14ac:dyDescent="0.25">
      <c r="A3464"/>
      <c r="B3464"/>
      <c r="C3464"/>
    </row>
    <row r="3465" spans="1:3" x14ac:dyDescent="0.25">
      <c r="A3465"/>
      <c r="B3465"/>
      <c r="C3465"/>
    </row>
    <row r="3466" spans="1:3" x14ac:dyDescent="0.25">
      <c r="A3466"/>
      <c r="B3466"/>
      <c r="C3466"/>
    </row>
    <row r="3467" spans="1:3" x14ac:dyDescent="0.25">
      <c r="A3467"/>
      <c r="B3467"/>
      <c r="C3467"/>
    </row>
    <row r="3468" spans="1:3" x14ac:dyDescent="0.25">
      <c r="A3468"/>
      <c r="B3468"/>
      <c r="C3468"/>
    </row>
    <row r="3469" spans="1:3" x14ac:dyDescent="0.25">
      <c r="A3469"/>
      <c r="B3469"/>
      <c r="C3469"/>
    </row>
    <row r="3470" spans="1:3" x14ac:dyDescent="0.25">
      <c r="A3470"/>
      <c r="B3470"/>
      <c r="C3470"/>
    </row>
    <row r="3471" spans="1:3" x14ac:dyDescent="0.25">
      <c r="A3471"/>
      <c r="B3471"/>
      <c r="C3471"/>
    </row>
    <row r="3472" spans="1:3" x14ac:dyDescent="0.25">
      <c r="A3472"/>
      <c r="B3472"/>
      <c r="C3472"/>
    </row>
    <row r="3473" spans="1:3" x14ac:dyDescent="0.25">
      <c r="A3473"/>
      <c r="B3473"/>
      <c r="C3473"/>
    </row>
    <row r="3474" spans="1:3" x14ac:dyDescent="0.25">
      <c r="A3474"/>
      <c r="B3474"/>
      <c r="C3474"/>
    </row>
    <row r="3475" spans="1:3" x14ac:dyDescent="0.25">
      <c r="A3475"/>
      <c r="B3475"/>
      <c r="C3475"/>
    </row>
    <row r="3476" spans="1:3" x14ac:dyDescent="0.25">
      <c r="A3476"/>
      <c r="B3476"/>
      <c r="C3476"/>
    </row>
    <row r="3477" spans="1:3" x14ac:dyDescent="0.25">
      <c r="A3477"/>
      <c r="B3477"/>
      <c r="C3477"/>
    </row>
    <row r="3478" spans="1:3" x14ac:dyDescent="0.25">
      <c r="A3478"/>
      <c r="B3478"/>
      <c r="C3478"/>
    </row>
    <row r="3479" spans="1:3" x14ac:dyDescent="0.25">
      <c r="A3479"/>
      <c r="B3479"/>
      <c r="C3479"/>
    </row>
    <row r="3480" spans="1:3" x14ac:dyDescent="0.25">
      <c r="A3480"/>
      <c r="B3480"/>
      <c r="C3480"/>
    </row>
    <row r="3481" spans="1:3" x14ac:dyDescent="0.25">
      <c r="A3481"/>
      <c r="B3481"/>
      <c r="C3481"/>
    </row>
    <row r="3482" spans="1:3" x14ac:dyDescent="0.25">
      <c r="A3482"/>
      <c r="B3482"/>
      <c r="C3482"/>
    </row>
    <row r="3483" spans="1:3" x14ac:dyDescent="0.25">
      <c r="A3483"/>
      <c r="B3483"/>
      <c r="C3483"/>
    </row>
    <row r="3484" spans="1:3" x14ac:dyDescent="0.25">
      <c r="A3484"/>
      <c r="B3484"/>
      <c r="C3484"/>
    </row>
    <row r="3485" spans="1:3" x14ac:dyDescent="0.25">
      <c r="A3485"/>
      <c r="B3485"/>
      <c r="C3485"/>
    </row>
    <row r="3486" spans="1:3" x14ac:dyDescent="0.25">
      <c r="A3486"/>
      <c r="B3486"/>
      <c r="C3486"/>
    </row>
    <row r="3487" spans="1:3" x14ac:dyDescent="0.25">
      <c r="A3487"/>
      <c r="B3487"/>
      <c r="C3487"/>
    </row>
    <row r="3488" spans="1:3" x14ac:dyDescent="0.25">
      <c r="A3488"/>
      <c r="B3488"/>
      <c r="C3488"/>
    </row>
    <row r="3489" spans="1:3" x14ac:dyDescent="0.25">
      <c r="A3489"/>
      <c r="B3489"/>
      <c r="C3489"/>
    </row>
    <row r="3490" spans="1:3" x14ac:dyDescent="0.25">
      <c r="A3490"/>
      <c r="B3490"/>
      <c r="C3490"/>
    </row>
    <row r="3491" spans="1:3" x14ac:dyDescent="0.25">
      <c r="A3491"/>
      <c r="B3491"/>
      <c r="C3491"/>
    </row>
    <row r="3492" spans="1:3" x14ac:dyDescent="0.25">
      <c r="A3492"/>
      <c r="B3492"/>
      <c r="C3492"/>
    </row>
    <row r="3493" spans="1:3" x14ac:dyDescent="0.25">
      <c r="A3493"/>
      <c r="B3493"/>
      <c r="C3493"/>
    </row>
    <row r="3494" spans="1:3" x14ac:dyDescent="0.25">
      <c r="A3494"/>
      <c r="B3494"/>
      <c r="C3494"/>
    </row>
    <row r="3495" spans="1:3" x14ac:dyDescent="0.25">
      <c r="A3495"/>
      <c r="B3495"/>
      <c r="C3495"/>
    </row>
    <row r="3496" spans="1:3" x14ac:dyDescent="0.25">
      <c r="A3496"/>
      <c r="B3496"/>
      <c r="C3496"/>
    </row>
    <row r="3497" spans="1:3" x14ac:dyDescent="0.25">
      <c r="A3497"/>
      <c r="B3497"/>
      <c r="C3497"/>
    </row>
    <row r="3498" spans="1:3" x14ac:dyDescent="0.25">
      <c r="A3498"/>
      <c r="B3498"/>
      <c r="C3498"/>
    </row>
    <row r="3499" spans="1:3" x14ac:dyDescent="0.25">
      <c r="A3499"/>
      <c r="B3499"/>
      <c r="C3499"/>
    </row>
    <row r="3500" spans="1:3" x14ac:dyDescent="0.25">
      <c r="A3500"/>
      <c r="B3500"/>
      <c r="C3500"/>
    </row>
    <row r="3501" spans="1:3" x14ac:dyDescent="0.25">
      <c r="A3501"/>
      <c r="B3501"/>
      <c r="C3501"/>
    </row>
    <row r="3502" spans="1:3" x14ac:dyDescent="0.25">
      <c r="A3502"/>
      <c r="B3502"/>
      <c r="C3502"/>
    </row>
    <row r="3503" spans="1:3" x14ac:dyDescent="0.25">
      <c r="A3503"/>
      <c r="B3503"/>
      <c r="C3503"/>
    </row>
    <row r="3504" spans="1:3" x14ac:dyDescent="0.25">
      <c r="A3504"/>
      <c r="B3504"/>
      <c r="C3504"/>
    </row>
    <row r="3505" spans="1:3" x14ac:dyDescent="0.25">
      <c r="A3505"/>
      <c r="B3505"/>
      <c r="C3505"/>
    </row>
    <row r="3506" spans="1:3" x14ac:dyDescent="0.25">
      <c r="A3506"/>
      <c r="B3506"/>
      <c r="C3506"/>
    </row>
    <row r="3507" spans="1:3" x14ac:dyDescent="0.25">
      <c r="A3507"/>
      <c r="B3507"/>
      <c r="C3507"/>
    </row>
    <row r="3508" spans="1:3" x14ac:dyDescent="0.25">
      <c r="A3508"/>
      <c r="B3508"/>
      <c r="C3508"/>
    </row>
    <row r="3509" spans="1:3" x14ac:dyDescent="0.25">
      <c r="A3509"/>
      <c r="B3509"/>
      <c r="C3509"/>
    </row>
    <row r="3510" spans="1:3" x14ac:dyDescent="0.25">
      <c r="A3510"/>
      <c r="B3510"/>
      <c r="C3510"/>
    </row>
    <row r="3511" spans="1:3" x14ac:dyDescent="0.25">
      <c r="A3511"/>
      <c r="B3511"/>
      <c r="C3511"/>
    </row>
    <row r="3512" spans="1:3" x14ac:dyDescent="0.25">
      <c r="A3512"/>
      <c r="B3512"/>
      <c r="C3512"/>
    </row>
    <row r="3513" spans="1:3" x14ac:dyDescent="0.25">
      <c r="A3513"/>
      <c r="B3513"/>
      <c r="C3513"/>
    </row>
    <row r="3514" spans="1:3" x14ac:dyDescent="0.25">
      <c r="A3514"/>
      <c r="B3514"/>
      <c r="C3514"/>
    </row>
    <row r="3515" spans="1:3" x14ac:dyDescent="0.25">
      <c r="A3515"/>
      <c r="B3515"/>
      <c r="C3515"/>
    </row>
    <row r="3516" spans="1:3" x14ac:dyDescent="0.25">
      <c r="A3516"/>
      <c r="B3516"/>
      <c r="C3516"/>
    </row>
    <row r="3517" spans="1:3" x14ac:dyDescent="0.25">
      <c r="A3517"/>
      <c r="B3517"/>
      <c r="C3517"/>
    </row>
    <row r="3518" spans="1:3" x14ac:dyDescent="0.25">
      <c r="A3518"/>
      <c r="B3518"/>
      <c r="C3518"/>
    </row>
    <row r="3519" spans="1:3" x14ac:dyDescent="0.25">
      <c r="A3519"/>
      <c r="B3519"/>
      <c r="C3519"/>
    </row>
    <row r="3520" spans="1:3" x14ac:dyDescent="0.25">
      <c r="A3520"/>
      <c r="B3520"/>
      <c r="C3520"/>
    </row>
    <row r="3521" spans="1:3" x14ac:dyDescent="0.25">
      <c r="A3521"/>
      <c r="B3521"/>
      <c r="C3521"/>
    </row>
    <row r="3522" spans="1:3" x14ac:dyDescent="0.25">
      <c r="A3522"/>
      <c r="B3522"/>
      <c r="C3522"/>
    </row>
    <row r="3523" spans="1:3" x14ac:dyDescent="0.25">
      <c r="A3523"/>
      <c r="B3523"/>
      <c r="C3523"/>
    </row>
    <row r="3524" spans="1:3" x14ac:dyDescent="0.25">
      <c r="A3524"/>
      <c r="B3524"/>
      <c r="C3524"/>
    </row>
    <row r="3525" spans="1:3" x14ac:dyDescent="0.25">
      <c r="A3525"/>
      <c r="B3525"/>
      <c r="C3525"/>
    </row>
    <row r="3526" spans="1:3" x14ac:dyDescent="0.25">
      <c r="A3526"/>
      <c r="B3526"/>
      <c r="C3526"/>
    </row>
    <row r="3527" spans="1:3" x14ac:dyDescent="0.25">
      <c r="A3527"/>
      <c r="B3527"/>
      <c r="C3527"/>
    </row>
    <row r="3528" spans="1:3" x14ac:dyDescent="0.25">
      <c r="A3528"/>
      <c r="B3528"/>
      <c r="C3528"/>
    </row>
    <row r="3529" spans="1:3" x14ac:dyDescent="0.25">
      <c r="A3529"/>
      <c r="B3529"/>
      <c r="C3529"/>
    </row>
    <row r="3530" spans="1:3" x14ac:dyDescent="0.25">
      <c r="A3530"/>
      <c r="B3530"/>
      <c r="C3530"/>
    </row>
    <row r="3531" spans="1:3" x14ac:dyDescent="0.25">
      <c r="A3531"/>
      <c r="B3531"/>
      <c r="C3531"/>
    </row>
    <row r="3532" spans="1:3" x14ac:dyDescent="0.25">
      <c r="A3532"/>
      <c r="B3532"/>
      <c r="C3532"/>
    </row>
    <row r="3533" spans="1:3" x14ac:dyDescent="0.25">
      <c r="A3533"/>
      <c r="B3533"/>
      <c r="C3533"/>
    </row>
    <row r="3534" spans="1:3" x14ac:dyDescent="0.25">
      <c r="A3534"/>
      <c r="B3534"/>
      <c r="C3534"/>
    </row>
    <row r="3535" spans="1:3" x14ac:dyDescent="0.25">
      <c r="A3535"/>
      <c r="B3535"/>
      <c r="C3535"/>
    </row>
    <row r="3536" spans="1:3" x14ac:dyDescent="0.25">
      <c r="A3536"/>
      <c r="B3536"/>
      <c r="C3536"/>
    </row>
    <row r="3537" spans="1:3" x14ac:dyDescent="0.25">
      <c r="A3537"/>
      <c r="B3537"/>
      <c r="C3537"/>
    </row>
    <row r="3538" spans="1:3" x14ac:dyDescent="0.25">
      <c r="A3538"/>
      <c r="B3538"/>
      <c r="C3538"/>
    </row>
    <row r="3539" spans="1:3" x14ac:dyDescent="0.25">
      <c r="A3539"/>
      <c r="B3539"/>
      <c r="C3539"/>
    </row>
    <row r="3540" spans="1:3" x14ac:dyDescent="0.25">
      <c r="A3540"/>
      <c r="B3540"/>
      <c r="C3540"/>
    </row>
    <row r="3541" spans="1:3" x14ac:dyDescent="0.25">
      <c r="A3541"/>
      <c r="B3541"/>
      <c r="C3541"/>
    </row>
    <row r="3542" spans="1:3" x14ac:dyDescent="0.25">
      <c r="A3542"/>
      <c r="B3542"/>
      <c r="C3542"/>
    </row>
    <row r="3543" spans="1:3" x14ac:dyDescent="0.25">
      <c r="A3543"/>
      <c r="B3543"/>
      <c r="C3543"/>
    </row>
    <row r="3544" spans="1:3" x14ac:dyDescent="0.25">
      <c r="A3544"/>
      <c r="B3544"/>
      <c r="C3544"/>
    </row>
    <row r="3545" spans="1:3" x14ac:dyDescent="0.25">
      <c r="A3545"/>
      <c r="B3545"/>
      <c r="C3545"/>
    </row>
    <row r="3546" spans="1:3" x14ac:dyDescent="0.25">
      <c r="A3546"/>
      <c r="B3546"/>
      <c r="C3546"/>
    </row>
    <row r="3547" spans="1:3" x14ac:dyDescent="0.25">
      <c r="A3547"/>
      <c r="B3547"/>
      <c r="C3547"/>
    </row>
    <row r="3548" spans="1:3" x14ac:dyDescent="0.25">
      <c r="A3548"/>
      <c r="B3548"/>
      <c r="C3548"/>
    </row>
    <row r="3549" spans="1:3" x14ac:dyDescent="0.25">
      <c r="A3549"/>
      <c r="B3549"/>
      <c r="C3549"/>
    </row>
    <row r="3550" spans="1:3" x14ac:dyDescent="0.25">
      <c r="A3550"/>
      <c r="B3550"/>
      <c r="C3550"/>
    </row>
    <row r="3551" spans="1:3" x14ac:dyDescent="0.25">
      <c r="A3551"/>
      <c r="B3551"/>
      <c r="C3551"/>
    </row>
    <row r="3552" spans="1:3" x14ac:dyDescent="0.25">
      <c r="A3552"/>
      <c r="B3552"/>
      <c r="C3552"/>
    </row>
    <row r="3553" spans="1:3" x14ac:dyDescent="0.25">
      <c r="A3553"/>
      <c r="B3553"/>
      <c r="C3553"/>
    </row>
    <row r="3554" spans="1:3" x14ac:dyDescent="0.25">
      <c r="A3554"/>
      <c r="B3554"/>
      <c r="C3554"/>
    </row>
    <row r="3555" spans="1:3" x14ac:dyDescent="0.25">
      <c r="A3555"/>
      <c r="B3555"/>
      <c r="C3555"/>
    </row>
    <row r="3556" spans="1:3" x14ac:dyDescent="0.25">
      <c r="A3556"/>
      <c r="B3556"/>
      <c r="C3556"/>
    </row>
    <row r="3557" spans="1:3" x14ac:dyDescent="0.25">
      <c r="A3557"/>
      <c r="B3557"/>
      <c r="C3557"/>
    </row>
    <row r="3558" spans="1:3" x14ac:dyDescent="0.25">
      <c r="A3558"/>
      <c r="B3558"/>
      <c r="C3558"/>
    </row>
    <row r="3559" spans="1:3" x14ac:dyDescent="0.25">
      <c r="A3559"/>
      <c r="B3559"/>
      <c r="C3559"/>
    </row>
    <row r="3560" spans="1:3" x14ac:dyDescent="0.25">
      <c r="A3560"/>
      <c r="B3560"/>
      <c r="C3560"/>
    </row>
    <row r="3561" spans="1:3" x14ac:dyDescent="0.25">
      <c r="A3561"/>
      <c r="B3561"/>
      <c r="C3561"/>
    </row>
    <row r="3562" spans="1:3" x14ac:dyDescent="0.25">
      <c r="A3562"/>
      <c r="B3562"/>
      <c r="C3562"/>
    </row>
    <row r="3563" spans="1:3" x14ac:dyDescent="0.25">
      <c r="A3563"/>
      <c r="B3563"/>
      <c r="C3563"/>
    </row>
    <row r="3564" spans="1:3" x14ac:dyDescent="0.25">
      <c r="A3564"/>
      <c r="B3564"/>
      <c r="C3564"/>
    </row>
    <row r="3565" spans="1:3" x14ac:dyDescent="0.25">
      <c r="A3565"/>
      <c r="B3565"/>
      <c r="C3565"/>
    </row>
    <row r="3566" spans="1:3" x14ac:dyDescent="0.25">
      <c r="A3566"/>
      <c r="B3566"/>
      <c r="C3566"/>
    </row>
    <row r="3567" spans="1:3" x14ac:dyDescent="0.25">
      <c r="A3567"/>
      <c r="B3567"/>
      <c r="C3567"/>
    </row>
    <row r="3568" spans="1:3" x14ac:dyDescent="0.25">
      <c r="A3568"/>
      <c r="B3568"/>
      <c r="C3568"/>
    </row>
    <row r="3569" spans="1:3" x14ac:dyDescent="0.25">
      <c r="A3569"/>
      <c r="B3569"/>
      <c r="C3569"/>
    </row>
    <row r="3570" spans="1:3" x14ac:dyDescent="0.25">
      <c r="A3570"/>
      <c r="B3570"/>
      <c r="C3570"/>
    </row>
    <row r="3571" spans="1:3" x14ac:dyDescent="0.25">
      <c r="A3571"/>
      <c r="B3571"/>
      <c r="C3571"/>
    </row>
    <row r="3572" spans="1:3" x14ac:dyDescent="0.25">
      <c r="A3572"/>
      <c r="B3572"/>
      <c r="C3572"/>
    </row>
    <row r="3573" spans="1:3" x14ac:dyDescent="0.25">
      <c r="A3573"/>
      <c r="B3573"/>
      <c r="C3573"/>
    </row>
    <row r="3574" spans="1:3" x14ac:dyDescent="0.25">
      <c r="A3574"/>
      <c r="B3574"/>
      <c r="C3574"/>
    </row>
    <row r="3575" spans="1:3" x14ac:dyDescent="0.25">
      <c r="A3575"/>
      <c r="B3575"/>
      <c r="C3575"/>
    </row>
    <row r="3576" spans="1:3" x14ac:dyDescent="0.25">
      <c r="A3576"/>
      <c r="B3576"/>
      <c r="C3576"/>
    </row>
    <row r="3577" spans="1:3" x14ac:dyDescent="0.25">
      <c r="A3577"/>
      <c r="B3577"/>
      <c r="C3577"/>
    </row>
    <row r="3578" spans="1:3" x14ac:dyDescent="0.25">
      <c r="A3578"/>
      <c r="B3578"/>
      <c r="C3578"/>
    </row>
    <row r="3579" spans="1:3" x14ac:dyDescent="0.25">
      <c r="A3579"/>
      <c r="B3579"/>
      <c r="C3579"/>
    </row>
    <row r="3580" spans="1:3" x14ac:dyDescent="0.25">
      <c r="A3580"/>
      <c r="B3580"/>
      <c r="C3580"/>
    </row>
    <row r="3581" spans="1:3" x14ac:dyDescent="0.25">
      <c r="A3581"/>
      <c r="B3581"/>
      <c r="C3581"/>
    </row>
    <row r="3582" spans="1:3" x14ac:dyDescent="0.25">
      <c r="A3582"/>
      <c r="B3582"/>
      <c r="C3582"/>
    </row>
    <row r="3583" spans="1:3" x14ac:dyDescent="0.25">
      <c r="A3583"/>
      <c r="B3583"/>
      <c r="C3583"/>
    </row>
    <row r="3584" spans="1:3" x14ac:dyDescent="0.25">
      <c r="A3584"/>
      <c r="B3584"/>
      <c r="C3584"/>
    </row>
    <row r="3585" spans="1:3" x14ac:dyDescent="0.25">
      <c r="A3585"/>
      <c r="B3585"/>
      <c r="C3585"/>
    </row>
    <row r="3586" spans="1:3" x14ac:dyDescent="0.25">
      <c r="A3586"/>
      <c r="B3586"/>
      <c r="C3586"/>
    </row>
    <row r="3587" spans="1:3" x14ac:dyDescent="0.25">
      <c r="A3587"/>
      <c r="B3587"/>
      <c r="C3587"/>
    </row>
    <row r="3588" spans="1:3" x14ac:dyDescent="0.25">
      <c r="A3588"/>
      <c r="B3588"/>
      <c r="C3588"/>
    </row>
    <row r="3589" spans="1:3" x14ac:dyDescent="0.25">
      <c r="A3589"/>
      <c r="B3589"/>
      <c r="C3589"/>
    </row>
    <row r="3590" spans="1:3" x14ac:dyDescent="0.25">
      <c r="A3590"/>
      <c r="B3590"/>
      <c r="C3590"/>
    </row>
    <row r="3591" spans="1:3" x14ac:dyDescent="0.25">
      <c r="A3591"/>
      <c r="B3591"/>
      <c r="C3591"/>
    </row>
    <row r="3592" spans="1:3" x14ac:dyDescent="0.25">
      <c r="A3592"/>
      <c r="B3592"/>
      <c r="C3592"/>
    </row>
    <row r="3593" spans="1:3" x14ac:dyDescent="0.25">
      <c r="A3593"/>
      <c r="B3593"/>
      <c r="C3593"/>
    </row>
    <row r="3594" spans="1:3" x14ac:dyDescent="0.25">
      <c r="A3594"/>
      <c r="B3594"/>
      <c r="C3594"/>
    </row>
    <row r="3595" spans="1:3" x14ac:dyDescent="0.25">
      <c r="A3595"/>
      <c r="B3595"/>
      <c r="C3595"/>
    </row>
    <row r="3596" spans="1:3" x14ac:dyDescent="0.25">
      <c r="A3596"/>
      <c r="B3596"/>
      <c r="C3596"/>
    </row>
    <row r="3597" spans="1:3" x14ac:dyDescent="0.25">
      <c r="A3597"/>
      <c r="B3597"/>
      <c r="C3597"/>
    </row>
    <row r="3598" spans="1:3" x14ac:dyDescent="0.25">
      <c r="A3598"/>
      <c r="B3598"/>
      <c r="C3598"/>
    </row>
    <row r="3599" spans="1:3" x14ac:dyDescent="0.25">
      <c r="A3599"/>
      <c r="B3599"/>
      <c r="C3599"/>
    </row>
    <row r="3600" spans="1:3" x14ac:dyDescent="0.25">
      <c r="A3600"/>
      <c r="B3600"/>
      <c r="C3600"/>
    </row>
    <row r="3601" spans="1:3" x14ac:dyDescent="0.25">
      <c r="A3601"/>
      <c r="B3601"/>
      <c r="C3601"/>
    </row>
    <row r="3602" spans="1:3" x14ac:dyDescent="0.25">
      <c r="A3602"/>
      <c r="B3602"/>
      <c r="C3602"/>
    </row>
    <row r="3603" spans="1:3" x14ac:dyDescent="0.25">
      <c r="A3603"/>
      <c r="B3603"/>
      <c r="C3603"/>
    </row>
    <row r="3604" spans="1:3" x14ac:dyDescent="0.25">
      <c r="A3604"/>
      <c r="B3604"/>
      <c r="C3604"/>
    </row>
    <row r="3605" spans="1:3" x14ac:dyDescent="0.25">
      <c r="A3605"/>
      <c r="B3605"/>
      <c r="C3605"/>
    </row>
    <row r="3606" spans="1:3" x14ac:dyDescent="0.25">
      <c r="A3606"/>
      <c r="B3606"/>
      <c r="C3606"/>
    </row>
    <row r="3607" spans="1:3" x14ac:dyDescent="0.25">
      <c r="A3607"/>
      <c r="B3607"/>
      <c r="C3607"/>
    </row>
    <row r="3608" spans="1:3" x14ac:dyDescent="0.25">
      <c r="A3608"/>
      <c r="B3608"/>
      <c r="C3608"/>
    </row>
    <row r="3609" spans="1:3" x14ac:dyDescent="0.25">
      <c r="A3609"/>
      <c r="B3609"/>
      <c r="C3609"/>
    </row>
    <row r="3610" spans="1:3" x14ac:dyDescent="0.25">
      <c r="A3610"/>
      <c r="B3610"/>
      <c r="C3610"/>
    </row>
    <row r="3611" spans="1:3" x14ac:dyDescent="0.25">
      <c r="A3611"/>
      <c r="B3611"/>
      <c r="C3611"/>
    </row>
    <row r="3612" spans="1:3" x14ac:dyDescent="0.25">
      <c r="A3612"/>
      <c r="B3612"/>
      <c r="C3612"/>
    </row>
    <row r="3613" spans="1:3" x14ac:dyDescent="0.25">
      <c r="A3613"/>
      <c r="B3613"/>
      <c r="C3613"/>
    </row>
    <row r="3614" spans="1:3" x14ac:dyDescent="0.25">
      <c r="A3614"/>
      <c r="B3614"/>
      <c r="C3614"/>
    </row>
    <row r="3615" spans="1:3" x14ac:dyDescent="0.25">
      <c r="A3615"/>
      <c r="B3615"/>
      <c r="C3615"/>
    </row>
    <row r="3616" spans="1:3" x14ac:dyDescent="0.25">
      <c r="A3616"/>
      <c r="B3616"/>
      <c r="C3616"/>
    </row>
    <row r="3617" spans="1:3" x14ac:dyDescent="0.25">
      <c r="A3617"/>
      <c r="B3617"/>
      <c r="C3617"/>
    </row>
    <row r="3618" spans="1:3" x14ac:dyDescent="0.25">
      <c r="A3618"/>
      <c r="B3618"/>
      <c r="C3618"/>
    </row>
    <row r="3619" spans="1:3" x14ac:dyDescent="0.25">
      <c r="A3619"/>
      <c r="B3619"/>
      <c r="C3619"/>
    </row>
    <row r="3620" spans="1:3" x14ac:dyDescent="0.25">
      <c r="A3620"/>
      <c r="B3620"/>
      <c r="C3620"/>
    </row>
    <row r="3621" spans="1:3" x14ac:dyDescent="0.25">
      <c r="A3621"/>
      <c r="B3621"/>
      <c r="C3621"/>
    </row>
    <row r="3622" spans="1:3" x14ac:dyDescent="0.25">
      <c r="A3622"/>
      <c r="B3622"/>
      <c r="C3622"/>
    </row>
    <row r="3623" spans="1:3" x14ac:dyDescent="0.25">
      <c r="A3623"/>
      <c r="B3623"/>
      <c r="C3623"/>
    </row>
    <row r="3624" spans="1:3" x14ac:dyDescent="0.25">
      <c r="A3624"/>
      <c r="B3624"/>
      <c r="C3624"/>
    </row>
    <row r="3625" spans="1:3" x14ac:dyDescent="0.25">
      <c r="A3625"/>
      <c r="B3625"/>
      <c r="C3625"/>
    </row>
    <row r="3626" spans="1:3" x14ac:dyDescent="0.25">
      <c r="A3626"/>
      <c r="B3626"/>
      <c r="C3626"/>
    </row>
    <row r="3627" spans="1:3" x14ac:dyDescent="0.25">
      <c r="A3627"/>
      <c r="B3627"/>
      <c r="C3627"/>
    </row>
    <row r="3628" spans="1:3" x14ac:dyDescent="0.25">
      <c r="A3628"/>
      <c r="B3628"/>
      <c r="C3628"/>
    </row>
    <row r="3629" spans="1:3" x14ac:dyDescent="0.25">
      <c r="A3629"/>
      <c r="B3629"/>
      <c r="C3629"/>
    </row>
    <row r="3630" spans="1:3" x14ac:dyDescent="0.25">
      <c r="A3630"/>
      <c r="B3630"/>
      <c r="C3630"/>
    </row>
    <row r="3631" spans="1:3" x14ac:dyDescent="0.25">
      <c r="A3631"/>
      <c r="B3631"/>
      <c r="C3631"/>
    </row>
    <row r="3632" spans="1:3" x14ac:dyDescent="0.25">
      <c r="A3632"/>
      <c r="B3632"/>
      <c r="C3632"/>
    </row>
    <row r="3633" spans="1:3" x14ac:dyDescent="0.25">
      <c r="A3633"/>
      <c r="B3633"/>
      <c r="C3633"/>
    </row>
    <row r="3634" spans="1:3" x14ac:dyDescent="0.25">
      <c r="A3634"/>
      <c r="B3634"/>
      <c r="C3634"/>
    </row>
    <row r="3635" spans="1:3" x14ac:dyDescent="0.25">
      <c r="A3635"/>
      <c r="B3635"/>
      <c r="C3635"/>
    </row>
    <row r="3636" spans="1:3" x14ac:dyDescent="0.25">
      <c r="A3636"/>
      <c r="B3636"/>
      <c r="C3636"/>
    </row>
    <row r="3637" spans="1:3" x14ac:dyDescent="0.25">
      <c r="A3637"/>
      <c r="B3637"/>
      <c r="C3637"/>
    </row>
    <row r="3638" spans="1:3" x14ac:dyDescent="0.25">
      <c r="A3638"/>
      <c r="B3638"/>
      <c r="C3638"/>
    </row>
    <row r="3639" spans="1:3" x14ac:dyDescent="0.25">
      <c r="A3639"/>
      <c r="B3639"/>
      <c r="C3639"/>
    </row>
    <row r="3640" spans="1:3" x14ac:dyDescent="0.25">
      <c r="A3640"/>
      <c r="B3640"/>
      <c r="C3640"/>
    </row>
    <row r="3641" spans="1:3" x14ac:dyDescent="0.25">
      <c r="A3641"/>
      <c r="B3641"/>
      <c r="C3641"/>
    </row>
    <row r="3642" spans="1:3" x14ac:dyDescent="0.25">
      <c r="A3642"/>
      <c r="B3642"/>
      <c r="C3642"/>
    </row>
    <row r="3643" spans="1:3" x14ac:dyDescent="0.25">
      <c r="A3643"/>
      <c r="B3643"/>
      <c r="C3643"/>
    </row>
    <row r="3644" spans="1:3" x14ac:dyDescent="0.25">
      <c r="A3644"/>
      <c r="B3644"/>
      <c r="C3644"/>
    </row>
    <row r="3645" spans="1:3" x14ac:dyDescent="0.25">
      <c r="A3645"/>
      <c r="B3645"/>
      <c r="C3645"/>
    </row>
    <row r="3646" spans="1:3" x14ac:dyDescent="0.25">
      <c r="A3646"/>
      <c r="B3646"/>
      <c r="C3646"/>
    </row>
    <row r="3647" spans="1:3" x14ac:dyDescent="0.25">
      <c r="A3647"/>
      <c r="B3647"/>
      <c r="C3647"/>
    </row>
    <row r="3648" spans="1:3" x14ac:dyDescent="0.25">
      <c r="A3648"/>
      <c r="B3648"/>
      <c r="C3648"/>
    </row>
    <row r="3649" spans="1:3" x14ac:dyDescent="0.25">
      <c r="A3649"/>
      <c r="B3649"/>
      <c r="C3649"/>
    </row>
    <row r="3650" spans="1:3" x14ac:dyDescent="0.25">
      <c r="A3650"/>
      <c r="B3650"/>
      <c r="C3650"/>
    </row>
    <row r="3651" spans="1:3" x14ac:dyDescent="0.25">
      <c r="A3651"/>
      <c r="B3651"/>
      <c r="C3651"/>
    </row>
    <row r="3652" spans="1:3" x14ac:dyDescent="0.25">
      <c r="A3652"/>
      <c r="B3652"/>
      <c r="C3652"/>
    </row>
    <row r="3653" spans="1:3" x14ac:dyDescent="0.25">
      <c r="A3653"/>
      <c r="B3653"/>
      <c r="C3653"/>
    </row>
    <row r="3654" spans="1:3" x14ac:dyDescent="0.25">
      <c r="A3654"/>
      <c r="B3654"/>
      <c r="C3654"/>
    </row>
    <row r="3655" spans="1:3" x14ac:dyDescent="0.25">
      <c r="A3655"/>
      <c r="B3655"/>
      <c r="C3655"/>
    </row>
    <row r="3656" spans="1:3" x14ac:dyDescent="0.25">
      <c r="A3656"/>
      <c r="B3656"/>
      <c r="C3656"/>
    </row>
    <row r="3657" spans="1:3" x14ac:dyDescent="0.25">
      <c r="A3657"/>
      <c r="B3657"/>
      <c r="C3657"/>
    </row>
    <row r="3658" spans="1:3" x14ac:dyDescent="0.25">
      <c r="A3658"/>
      <c r="B3658"/>
      <c r="C3658"/>
    </row>
    <row r="3659" spans="1:3" x14ac:dyDescent="0.25">
      <c r="A3659"/>
      <c r="B3659"/>
      <c r="C3659"/>
    </row>
    <row r="3660" spans="1:3" x14ac:dyDescent="0.25">
      <c r="A3660"/>
      <c r="B3660"/>
      <c r="C3660"/>
    </row>
    <row r="3661" spans="1:3" x14ac:dyDescent="0.25">
      <c r="A3661"/>
      <c r="B3661"/>
      <c r="C3661"/>
    </row>
    <row r="3662" spans="1:3" x14ac:dyDescent="0.25">
      <c r="A3662"/>
      <c r="B3662"/>
      <c r="C3662"/>
    </row>
    <row r="3663" spans="1:3" x14ac:dyDescent="0.25">
      <c r="A3663"/>
      <c r="B3663"/>
      <c r="C3663"/>
    </row>
    <row r="3664" spans="1:3" x14ac:dyDescent="0.25">
      <c r="A3664"/>
      <c r="B3664"/>
      <c r="C3664"/>
    </row>
    <row r="3665" spans="1:3" x14ac:dyDescent="0.25">
      <c r="A3665"/>
      <c r="B3665"/>
      <c r="C3665"/>
    </row>
    <row r="3666" spans="1:3" x14ac:dyDescent="0.25">
      <c r="A3666"/>
      <c r="B3666"/>
      <c r="C3666"/>
    </row>
    <row r="3667" spans="1:3" x14ac:dyDescent="0.25">
      <c r="A3667"/>
      <c r="B3667"/>
      <c r="C3667"/>
    </row>
    <row r="3668" spans="1:3" x14ac:dyDescent="0.25">
      <c r="A3668"/>
      <c r="B3668"/>
      <c r="C3668"/>
    </row>
    <row r="3669" spans="1:3" x14ac:dyDescent="0.25">
      <c r="A3669"/>
      <c r="B3669"/>
      <c r="C3669"/>
    </row>
    <row r="3670" spans="1:3" x14ac:dyDescent="0.25">
      <c r="A3670"/>
      <c r="B3670"/>
      <c r="C3670"/>
    </row>
    <row r="3671" spans="1:3" x14ac:dyDescent="0.25">
      <c r="A3671"/>
      <c r="B3671"/>
      <c r="C3671"/>
    </row>
    <row r="3672" spans="1:3" x14ac:dyDescent="0.25">
      <c r="A3672"/>
      <c r="B3672"/>
      <c r="C3672"/>
    </row>
    <row r="3673" spans="1:3" x14ac:dyDescent="0.25">
      <c r="A3673"/>
      <c r="B3673"/>
      <c r="C3673"/>
    </row>
    <row r="3674" spans="1:3" x14ac:dyDescent="0.25">
      <c r="A3674"/>
      <c r="B3674"/>
      <c r="C3674"/>
    </row>
    <row r="3675" spans="1:3" x14ac:dyDescent="0.25">
      <c r="A3675"/>
      <c r="B3675"/>
      <c r="C3675"/>
    </row>
    <row r="3676" spans="1:3" x14ac:dyDescent="0.25">
      <c r="A3676"/>
      <c r="B3676"/>
      <c r="C3676"/>
    </row>
    <row r="3677" spans="1:3" x14ac:dyDescent="0.25">
      <c r="A3677"/>
      <c r="B3677"/>
      <c r="C3677"/>
    </row>
    <row r="3678" spans="1:3" x14ac:dyDescent="0.25">
      <c r="A3678"/>
      <c r="B3678"/>
      <c r="C3678"/>
    </row>
    <row r="3679" spans="1:3" x14ac:dyDescent="0.25">
      <c r="A3679"/>
      <c r="B3679"/>
      <c r="C3679"/>
    </row>
    <row r="3680" spans="1:3" x14ac:dyDescent="0.25">
      <c r="A3680"/>
      <c r="B3680"/>
      <c r="C3680"/>
    </row>
    <row r="3681" spans="1:3" x14ac:dyDescent="0.25">
      <c r="A3681"/>
      <c r="B3681"/>
      <c r="C3681"/>
    </row>
    <row r="3682" spans="1:3" x14ac:dyDescent="0.25">
      <c r="A3682"/>
      <c r="B3682"/>
      <c r="C3682"/>
    </row>
    <row r="3683" spans="1:3" x14ac:dyDescent="0.25">
      <c r="A3683"/>
      <c r="B3683"/>
      <c r="C3683"/>
    </row>
    <row r="3684" spans="1:3" x14ac:dyDescent="0.25">
      <c r="A3684"/>
      <c r="B3684"/>
      <c r="C3684"/>
    </row>
    <row r="3685" spans="1:3" x14ac:dyDescent="0.25">
      <c r="A3685"/>
      <c r="B3685"/>
      <c r="C3685"/>
    </row>
    <row r="3686" spans="1:3" x14ac:dyDescent="0.25">
      <c r="A3686"/>
      <c r="B3686"/>
      <c r="C3686"/>
    </row>
    <row r="3687" spans="1:3" x14ac:dyDescent="0.25">
      <c r="A3687"/>
      <c r="B3687"/>
      <c r="C3687"/>
    </row>
    <row r="3688" spans="1:3" x14ac:dyDescent="0.25">
      <c r="A3688"/>
      <c r="B3688"/>
      <c r="C3688"/>
    </row>
    <row r="3689" spans="1:3" x14ac:dyDescent="0.25">
      <c r="A3689"/>
      <c r="B3689"/>
      <c r="C3689"/>
    </row>
    <row r="3690" spans="1:3" x14ac:dyDescent="0.25">
      <c r="A3690"/>
      <c r="B3690"/>
      <c r="C3690"/>
    </row>
    <row r="3691" spans="1:3" x14ac:dyDescent="0.25">
      <c r="A3691"/>
      <c r="B3691"/>
      <c r="C3691"/>
    </row>
    <row r="3692" spans="1:3" x14ac:dyDescent="0.25">
      <c r="A3692"/>
      <c r="B3692"/>
      <c r="C3692"/>
    </row>
    <row r="3693" spans="1:3" x14ac:dyDescent="0.25">
      <c r="A3693"/>
      <c r="B3693"/>
      <c r="C3693"/>
    </row>
    <row r="3694" spans="1:3" x14ac:dyDescent="0.25">
      <c r="A3694"/>
      <c r="B3694"/>
      <c r="C3694"/>
    </row>
    <row r="3695" spans="1:3" x14ac:dyDescent="0.25">
      <c r="A3695"/>
      <c r="B3695"/>
      <c r="C3695"/>
    </row>
    <row r="3696" spans="1:3" x14ac:dyDescent="0.25">
      <c r="A3696"/>
      <c r="B3696"/>
      <c r="C3696"/>
    </row>
    <row r="3697" spans="1:3" x14ac:dyDescent="0.25">
      <c r="A3697"/>
      <c r="B3697"/>
      <c r="C3697"/>
    </row>
    <row r="3698" spans="1:3" x14ac:dyDescent="0.25">
      <c r="A3698"/>
      <c r="B3698"/>
      <c r="C3698"/>
    </row>
    <row r="3699" spans="1:3" x14ac:dyDescent="0.25">
      <c r="A3699"/>
      <c r="B3699"/>
      <c r="C3699"/>
    </row>
    <row r="3700" spans="1:3" x14ac:dyDescent="0.25">
      <c r="A3700"/>
      <c r="B3700"/>
      <c r="C3700"/>
    </row>
    <row r="3701" spans="1:3" x14ac:dyDescent="0.25">
      <c r="A3701"/>
      <c r="B3701"/>
      <c r="C3701"/>
    </row>
    <row r="3702" spans="1:3" x14ac:dyDescent="0.25">
      <c r="A3702"/>
      <c r="B3702"/>
      <c r="C3702"/>
    </row>
    <row r="3703" spans="1:3" x14ac:dyDescent="0.25">
      <c r="A3703"/>
      <c r="B3703"/>
      <c r="C3703"/>
    </row>
    <row r="3704" spans="1:3" x14ac:dyDescent="0.25">
      <c r="A3704"/>
      <c r="B3704"/>
      <c r="C3704"/>
    </row>
    <row r="3705" spans="1:3" x14ac:dyDescent="0.25">
      <c r="A3705"/>
      <c r="B3705"/>
      <c r="C3705"/>
    </row>
    <row r="3706" spans="1:3" x14ac:dyDescent="0.25">
      <c r="A3706"/>
      <c r="B3706"/>
      <c r="C3706"/>
    </row>
    <row r="3707" spans="1:3" x14ac:dyDescent="0.25">
      <c r="A3707"/>
      <c r="B3707"/>
      <c r="C3707"/>
    </row>
    <row r="3708" spans="1:3" x14ac:dyDescent="0.25">
      <c r="A3708"/>
      <c r="B3708"/>
      <c r="C3708"/>
    </row>
    <row r="3709" spans="1:3" x14ac:dyDescent="0.25">
      <c r="A3709"/>
      <c r="B3709"/>
      <c r="C3709"/>
    </row>
    <row r="3710" spans="1:3" x14ac:dyDescent="0.25">
      <c r="A3710"/>
      <c r="B3710"/>
      <c r="C3710"/>
    </row>
    <row r="3711" spans="1:3" x14ac:dyDescent="0.25">
      <c r="A3711"/>
      <c r="B3711"/>
      <c r="C3711"/>
    </row>
    <row r="3712" spans="1:3" x14ac:dyDescent="0.25">
      <c r="A3712"/>
      <c r="B3712"/>
      <c r="C3712"/>
    </row>
    <row r="3713" spans="1:3" x14ac:dyDescent="0.25">
      <c r="A3713"/>
      <c r="B3713"/>
      <c r="C3713"/>
    </row>
    <row r="3714" spans="1:3" x14ac:dyDescent="0.25">
      <c r="A3714"/>
      <c r="B3714"/>
      <c r="C3714"/>
    </row>
    <row r="3715" spans="1:3" x14ac:dyDescent="0.25">
      <c r="A3715"/>
      <c r="B3715"/>
      <c r="C3715"/>
    </row>
    <row r="3716" spans="1:3" x14ac:dyDescent="0.25">
      <c r="A3716"/>
      <c r="B3716"/>
      <c r="C3716"/>
    </row>
    <row r="3717" spans="1:3" x14ac:dyDescent="0.25">
      <c r="A3717"/>
      <c r="B3717"/>
      <c r="C3717"/>
    </row>
    <row r="3718" spans="1:3" x14ac:dyDescent="0.25">
      <c r="A3718"/>
      <c r="B3718"/>
      <c r="C3718"/>
    </row>
    <row r="3719" spans="1:3" x14ac:dyDescent="0.25">
      <c r="A3719"/>
      <c r="B3719"/>
      <c r="C3719"/>
    </row>
    <row r="3720" spans="1:3" x14ac:dyDescent="0.25">
      <c r="A3720"/>
      <c r="B3720"/>
      <c r="C3720"/>
    </row>
    <row r="3721" spans="1:3" x14ac:dyDescent="0.25">
      <c r="A3721"/>
      <c r="B3721"/>
      <c r="C3721"/>
    </row>
    <row r="3722" spans="1:3" x14ac:dyDescent="0.25">
      <c r="A3722"/>
      <c r="B3722"/>
      <c r="C3722"/>
    </row>
    <row r="3723" spans="1:3" x14ac:dyDescent="0.25">
      <c r="A3723"/>
      <c r="B3723"/>
      <c r="C3723"/>
    </row>
    <row r="3724" spans="1:3" x14ac:dyDescent="0.25">
      <c r="A3724"/>
      <c r="B3724"/>
      <c r="C3724"/>
    </row>
    <row r="3725" spans="1:3" x14ac:dyDescent="0.25">
      <c r="A3725"/>
      <c r="B3725"/>
      <c r="C3725"/>
    </row>
    <row r="3726" spans="1:3" x14ac:dyDescent="0.25">
      <c r="A3726"/>
      <c r="B3726"/>
      <c r="C3726"/>
    </row>
    <row r="3727" spans="1:3" x14ac:dyDescent="0.25">
      <c r="A3727"/>
      <c r="B3727"/>
      <c r="C3727"/>
    </row>
    <row r="3728" spans="1:3" x14ac:dyDescent="0.25">
      <c r="A3728"/>
      <c r="B3728"/>
      <c r="C3728"/>
    </row>
    <row r="3729" spans="1:3" x14ac:dyDescent="0.25">
      <c r="A3729"/>
      <c r="B3729"/>
      <c r="C3729"/>
    </row>
    <row r="3730" spans="1:3" x14ac:dyDescent="0.25">
      <c r="A3730"/>
      <c r="B3730"/>
      <c r="C3730"/>
    </row>
    <row r="3731" spans="1:3" x14ac:dyDescent="0.25">
      <c r="A3731"/>
      <c r="B3731"/>
      <c r="C3731"/>
    </row>
    <row r="3732" spans="1:3" x14ac:dyDescent="0.25">
      <c r="A3732"/>
      <c r="B3732"/>
      <c r="C3732"/>
    </row>
    <row r="3733" spans="1:3" x14ac:dyDescent="0.25">
      <c r="A3733"/>
      <c r="B3733"/>
      <c r="C3733"/>
    </row>
    <row r="3734" spans="1:3" x14ac:dyDescent="0.25">
      <c r="A3734"/>
      <c r="B3734"/>
      <c r="C3734"/>
    </row>
    <row r="3735" spans="1:3" x14ac:dyDescent="0.25">
      <c r="A3735"/>
      <c r="B3735"/>
      <c r="C3735"/>
    </row>
    <row r="3736" spans="1:3" x14ac:dyDescent="0.25">
      <c r="A3736"/>
      <c r="B3736"/>
      <c r="C3736"/>
    </row>
    <row r="3737" spans="1:3" x14ac:dyDescent="0.25">
      <c r="A3737"/>
      <c r="B3737"/>
      <c r="C3737"/>
    </row>
    <row r="3738" spans="1:3" x14ac:dyDescent="0.25">
      <c r="A3738"/>
      <c r="B3738"/>
      <c r="C3738"/>
    </row>
    <row r="3739" spans="1:3" x14ac:dyDescent="0.25">
      <c r="A3739"/>
      <c r="B3739"/>
      <c r="C3739"/>
    </row>
    <row r="3740" spans="1:3" x14ac:dyDescent="0.25">
      <c r="A3740"/>
      <c r="B3740"/>
      <c r="C3740"/>
    </row>
    <row r="3741" spans="1:3" x14ac:dyDescent="0.25">
      <c r="A3741"/>
      <c r="B3741"/>
      <c r="C3741"/>
    </row>
    <row r="3742" spans="1:3" x14ac:dyDescent="0.25">
      <c r="A3742"/>
      <c r="B3742"/>
      <c r="C3742"/>
    </row>
    <row r="3743" spans="1:3" x14ac:dyDescent="0.25">
      <c r="A3743"/>
      <c r="B3743"/>
      <c r="C3743"/>
    </row>
    <row r="3744" spans="1:3" x14ac:dyDescent="0.25">
      <c r="A3744"/>
      <c r="B3744"/>
      <c r="C3744"/>
    </row>
    <row r="3745" spans="1:3" x14ac:dyDescent="0.25">
      <c r="A3745"/>
      <c r="B3745"/>
      <c r="C3745"/>
    </row>
    <row r="3746" spans="1:3" x14ac:dyDescent="0.25">
      <c r="A3746"/>
      <c r="B3746"/>
      <c r="C3746"/>
    </row>
    <row r="3747" spans="1:3" x14ac:dyDescent="0.25">
      <c r="A3747"/>
      <c r="B3747"/>
      <c r="C3747"/>
    </row>
    <row r="3748" spans="1:3" x14ac:dyDescent="0.25">
      <c r="A3748"/>
      <c r="B3748"/>
      <c r="C3748"/>
    </row>
    <row r="3749" spans="1:3" x14ac:dyDescent="0.25">
      <c r="A3749"/>
      <c r="B3749"/>
      <c r="C3749"/>
    </row>
    <row r="3750" spans="1:3" x14ac:dyDescent="0.25">
      <c r="A3750"/>
      <c r="B3750"/>
      <c r="C3750"/>
    </row>
    <row r="3751" spans="1:3" x14ac:dyDescent="0.25">
      <c r="A3751"/>
      <c r="B3751"/>
      <c r="C3751"/>
    </row>
    <row r="3752" spans="1:3" x14ac:dyDescent="0.25">
      <c r="A3752"/>
      <c r="B3752"/>
      <c r="C3752"/>
    </row>
    <row r="3753" spans="1:3" x14ac:dyDescent="0.25">
      <c r="A3753"/>
      <c r="B3753"/>
      <c r="C3753"/>
    </row>
    <row r="3754" spans="1:3" x14ac:dyDescent="0.25">
      <c r="A3754"/>
      <c r="B3754"/>
      <c r="C3754"/>
    </row>
    <row r="3755" spans="1:3" x14ac:dyDescent="0.25">
      <c r="A3755"/>
      <c r="B3755"/>
      <c r="C3755"/>
    </row>
    <row r="3756" spans="1:3" x14ac:dyDescent="0.25">
      <c r="A3756"/>
      <c r="B3756"/>
      <c r="C3756"/>
    </row>
    <row r="3757" spans="1:3" x14ac:dyDescent="0.25">
      <c r="A3757"/>
      <c r="B3757"/>
      <c r="C3757"/>
    </row>
    <row r="3758" spans="1:3" x14ac:dyDescent="0.25">
      <c r="A3758"/>
      <c r="B3758"/>
      <c r="C3758"/>
    </row>
    <row r="3759" spans="1:3" x14ac:dyDescent="0.25">
      <c r="A3759"/>
      <c r="B3759"/>
      <c r="C3759"/>
    </row>
    <row r="3760" spans="1:3" x14ac:dyDescent="0.25">
      <c r="A3760"/>
      <c r="B3760"/>
      <c r="C3760"/>
    </row>
    <row r="3761" spans="1:3" x14ac:dyDescent="0.25">
      <c r="A3761"/>
      <c r="B3761"/>
      <c r="C3761"/>
    </row>
    <row r="3762" spans="1:3" x14ac:dyDescent="0.25">
      <c r="A3762"/>
      <c r="B3762"/>
      <c r="C3762"/>
    </row>
    <row r="3763" spans="1:3" x14ac:dyDescent="0.25">
      <c r="A3763"/>
      <c r="B3763"/>
      <c r="C3763"/>
    </row>
    <row r="3764" spans="1:3" x14ac:dyDescent="0.25">
      <c r="A3764"/>
      <c r="B3764"/>
      <c r="C3764"/>
    </row>
    <row r="3765" spans="1:3" x14ac:dyDescent="0.25">
      <c r="A3765"/>
      <c r="B3765"/>
      <c r="C3765"/>
    </row>
    <row r="3766" spans="1:3" x14ac:dyDescent="0.25">
      <c r="A3766"/>
      <c r="B3766"/>
      <c r="C3766"/>
    </row>
    <row r="3767" spans="1:3" x14ac:dyDescent="0.25">
      <c r="A3767"/>
      <c r="B3767"/>
      <c r="C3767"/>
    </row>
    <row r="3768" spans="1:3" x14ac:dyDescent="0.25">
      <c r="A3768"/>
      <c r="B3768"/>
      <c r="C3768"/>
    </row>
    <row r="3769" spans="1:3" x14ac:dyDescent="0.25">
      <c r="A3769"/>
      <c r="B3769"/>
      <c r="C3769"/>
    </row>
    <row r="3770" spans="1:3" x14ac:dyDescent="0.25">
      <c r="A3770"/>
      <c r="B3770"/>
      <c r="C3770"/>
    </row>
    <row r="3771" spans="1:3" x14ac:dyDescent="0.25">
      <c r="A3771"/>
      <c r="B3771"/>
      <c r="C3771"/>
    </row>
    <row r="3772" spans="1:3" x14ac:dyDescent="0.25">
      <c r="A3772"/>
      <c r="B3772"/>
      <c r="C3772"/>
    </row>
    <row r="3773" spans="1:3" x14ac:dyDescent="0.25">
      <c r="A3773"/>
      <c r="B3773"/>
      <c r="C3773"/>
    </row>
    <row r="3774" spans="1:3" x14ac:dyDescent="0.25">
      <c r="A3774"/>
      <c r="B3774"/>
      <c r="C3774"/>
    </row>
    <row r="3775" spans="1:3" x14ac:dyDescent="0.25">
      <c r="A3775"/>
      <c r="B3775"/>
      <c r="C3775"/>
    </row>
    <row r="3776" spans="1:3" x14ac:dyDescent="0.25">
      <c r="A3776"/>
      <c r="B3776"/>
      <c r="C3776"/>
    </row>
    <row r="3777" spans="1:3" x14ac:dyDescent="0.25">
      <c r="A3777"/>
      <c r="B3777"/>
      <c r="C3777"/>
    </row>
    <row r="3778" spans="1:3" x14ac:dyDescent="0.25">
      <c r="A3778"/>
      <c r="B3778"/>
      <c r="C3778"/>
    </row>
    <row r="3779" spans="1:3" x14ac:dyDescent="0.25">
      <c r="A3779"/>
      <c r="B3779"/>
      <c r="C3779"/>
    </row>
    <row r="3780" spans="1:3" x14ac:dyDescent="0.25">
      <c r="A3780"/>
      <c r="B3780"/>
      <c r="C3780"/>
    </row>
    <row r="3781" spans="1:3" x14ac:dyDescent="0.25">
      <c r="A3781"/>
      <c r="B3781"/>
      <c r="C3781"/>
    </row>
    <row r="3782" spans="1:3" x14ac:dyDescent="0.25">
      <c r="A3782"/>
      <c r="B3782"/>
      <c r="C3782"/>
    </row>
    <row r="3783" spans="1:3" x14ac:dyDescent="0.25">
      <c r="A3783"/>
      <c r="B3783"/>
      <c r="C3783"/>
    </row>
    <row r="3784" spans="1:3" x14ac:dyDescent="0.25">
      <c r="A3784"/>
      <c r="B3784"/>
      <c r="C3784"/>
    </row>
    <row r="3785" spans="1:3" x14ac:dyDescent="0.25">
      <c r="A3785"/>
      <c r="B3785"/>
      <c r="C3785"/>
    </row>
    <row r="3786" spans="1:3" x14ac:dyDescent="0.25">
      <c r="A3786"/>
      <c r="B3786"/>
      <c r="C3786"/>
    </row>
    <row r="3787" spans="1:3" x14ac:dyDescent="0.25">
      <c r="A3787"/>
      <c r="B3787"/>
      <c r="C3787"/>
    </row>
    <row r="3788" spans="1:3" x14ac:dyDescent="0.25">
      <c r="A3788"/>
      <c r="B3788"/>
      <c r="C3788"/>
    </row>
    <row r="3789" spans="1:3" x14ac:dyDescent="0.25">
      <c r="A3789"/>
      <c r="B3789"/>
      <c r="C3789"/>
    </row>
    <row r="3790" spans="1:3" x14ac:dyDescent="0.25">
      <c r="A3790"/>
      <c r="B3790"/>
      <c r="C3790"/>
    </row>
    <row r="3791" spans="1:3" x14ac:dyDescent="0.25">
      <c r="A3791"/>
      <c r="B3791"/>
      <c r="C3791"/>
    </row>
    <row r="3792" spans="1:3" x14ac:dyDescent="0.25">
      <c r="A3792"/>
      <c r="B3792"/>
      <c r="C3792"/>
    </row>
    <row r="3793" spans="1:3" x14ac:dyDescent="0.25">
      <c r="A3793"/>
      <c r="B3793"/>
      <c r="C3793"/>
    </row>
    <row r="3794" spans="1:3" x14ac:dyDescent="0.25">
      <c r="A3794"/>
      <c r="B3794"/>
      <c r="C3794"/>
    </row>
    <row r="3795" spans="1:3" x14ac:dyDescent="0.25">
      <c r="A3795"/>
      <c r="B3795"/>
      <c r="C3795"/>
    </row>
    <row r="3796" spans="1:3" x14ac:dyDescent="0.25">
      <c r="A3796"/>
      <c r="B3796"/>
      <c r="C3796"/>
    </row>
    <row r="3797" spans="1:3" x14ac:dyDescent="0.25">
      <c r="A3797"/>
      <c r="B3797"/>
      <c r="C3797"/>
    </row>
    <row r="3798" spans="1:3" x14ac:dyDescent="0.25">
      <c r="A3798"/>
      <c r="B3798"/>
      <c r="C3798"/>
    </row>
    <row r="3799" spans="1:3" x14ac:dyDescent="0.25">
      <c r="A3799"/>
      <c r="B3799"/>
      <c r="C3799"/>
    </row>
    <row r="3800" spans="1:3" x14ac:dyDescent="0.25">
      <c r="A3800"/>
      <c r="B3800"/>
      <c r="C3800"/>
    </row>
    <row r="3801" spans="1:3" x14ac:dyDescent="0.25">
      <c r="A3801"/>
      <c r="B3801"/>
      <c r="C3801"/>
    </row>
    <row r="3802" spans="1:3" x14ac:dyDescent="0.25">
      <c r="A3802"/>
      <c r="B3802"/>
      <c r="C3802"/>
    </row>
    <row r="3803" spans="1:3" x14ac:dyDescent="0.25">
      <c r="A3803"/>
      <c r="B3803"/>
      <c r="C3803"/>
    </row>
    <row r="3804" spans="1:3" x14ac:dyDescent="0.25">
      <c r="A3804"/>
      <c r="B3804"/>
      <c r="C3804"/>
    </row>
    <row r="3805" spans="1:3" x14ac:dyDescent="0.25">
      <c r="A3805"/>
      <c r="B3805"/>
      <c r="C3805"/>
    </row>
    <row r="3806" spans="1:3" x14ac:dyDescent="0.25">
      <c r="A3806"/>
      <c r="B3806"/>
      <c r="C3806"/>
    </row>
    <row r="3807" spans="1:3" x14ac:dyDescent="0.25">
      <c r="A3807"/>
      <c r="B3807"/>
      <c r="C3807"/>
    </row>
    <row r="3808" spans="1:3" x14ac:dyDescent="0.25">
      <c r="A3808"/>
      <c r="B3808"/>
      <c r="C3808"/>
    </row>
    <row r="3809" spans="1:3" x14ac:dyDescent="0.25">
      <c r="A3809"/>
      <c r="B3809"/>
      <c r="C3809"/>
    </row>
    <row r="3810" spans="1:3" x14ac:dyDescent="0.25">
      <c r="A3810"/>
      <c r="B3810"/>
      <c r="C3810"/>
    </row>
    <row r="3811" spans="1:3" x14ac:dyDescent="0.25">
      <c r="A3811"/>
      <c r="B3811"/>
      <c r="C3811"/>
    </row>
    <row r="3812" spans="1:3" x14ac:dyDescent="0.25">
      <c r="A3812"/>
      <c r="B3812"/>
      <c r="C3812"/>
    </row>
    <row r="3813" spans="1:3" x14ac:dyDescent="0.25">
      <c r="A3813"/>
      <c r="B3813"/>
      <c r="C3813"/>
    </row>
    <row r="3814" spans="1:3" x14ac:dyDescent="0.25">
      <c r="A3814"/>
      <c r="B3814"/>
      <c r="C3814"/>
    </row>
    <row r="3815" spans="1:3" x14ac:dyDescent="0.25">
      <c r="A3815"/>
      <c r="B3815"/>
      <c r="C3815"/>
    </row>
    <row r="3816" spans="1:3" x14ac:dyDescent="0.25">
      <c r="A3816"/>
      <c r="B3816"/>
      <c r="C3816"/>
    </row>
    <row r="3817" spans="1:3" x14ac:dyDescent="0.25">
      <c r="A3817"/>
      <c r="B3817"/>
      <c r="C3817"/>
    </row>
    <row r="3818" spans="1:3" x14ac:dyDescent="0.25">
      <c r="A3818"/>
      <c r="B3818"/>
      <c r="C3818"/>
    </row>
    <row r="3819" spans="1:3" x14ac:dyDescent="0.25">
      <c r="A3819"/>
      <c r="B3819"/>
      <c r="C3819"/>
    </row>
    <row r="3820" spans="1:3" x14ac:dyDescent="0.25">
      <c r="A3820"/>
      <c r="B3820"/>
      <c r="C3820"/>
    </row>
    <row r="3821" spans="1:3" x14ac:dyDescent="0.25">
      <c r="A3821"/>
      <c r="B3821"/>
      <c r="C3821"/>
    </row>
    <row r="3822" spans="1:3" x14ac:dyDescent="0.25">
      <c r="A3822"/>
      <c r="B3822"/>
      <c r="C3822"/>
    </row>
    <row r="3823" spans="1:3" x14ac:dyDescent="0.25">
      <c r="A3823"/>
      <c r="B3823"/>
      <c r="C3823"/>
    </row>
    <row r="3824" spans="1:3" x14ac:dyDescent="0.25">
      <c r="A3824"/>
      <c r="B3824"/>
      <c r="C3824"/>
    </row>
    <row r="3825" spans="1:3" x14ac:dyDescent="0.25">
      <c r="A3825"/>
      <c r="B3825"/>
      <c r="C3825"/>
    </row>
    <row r="3826" spans="1:3" x14ac:dyDescent="0.25">
      <c r="A3826"/>
      <c r="B3826"/>
      <c r="C3826"/>
    </row>
    <row r="3827" spans="1:3" x14ac:dyDescent="0.25">
      <c r="A3827"/>
      <c r="B3827"/>
      <c r="C3827"/>
    </row>
    <row r="3828" spans="1:3" x14ac:dyDescent="0.25">
      <c r="A3828"/>
      <c r="B3828"/>
      <c r="C3828"/>
    </row>
    <row r="3829" spans="1:3" x14ac:dyDescent="0.25">
      <c r="A3829"/>
      <c r="B3829"/>
      <c r="C3829"/>
    </row>
    <row r="3830" spans="1:3" x14ac:dyDescent="0.25">
      <c r="A3830"/>
      <c r="B3830"/>
      <c r="C3830"/>
    </row>
    <row r="3831" spans="1:3" x14ac:dyDescent="0.25">
      <c r="A3831"/>
      <c r="B3831"/>
      <c r="C3831"/>
    </row>
    <row r="3832" spans="1:3" x14ac:dyDescent="0.25">
      <c r="A3832"/>
      <c r="B3832"/>
      <c r="C3832"/>
    </row>
    <row r="3833" spans="1:3" x14ac:dyDescent="0.25">
      <c r="A3833"/>
      <c r="B3833"/>
      <c r="C3833"/>
    </row>
    <row r="3834" spans="1:3" x14ac:dyDescent="0.25">
      <c r="A3834"/>
      <c r="B3834"/>
      <c r="C3834"/>
    </row>
    <row r="3835" spans="1:3" x14ac:dyDescent="0.25">
      <c r="A3835"/>
      <c r="B3835"/>
      <c r="C3835"/>
    </row>
    <row r="3836" spans="1:3" x14ac:dyDescent="0.25">
      <c r="A3836"/>
      <c r="B3836"/>
      <c r="C3836"/>
    </row>
    <row r="3837" spans="1:3" x14ac:dyDescent="0.25">
      <c r="A3837"/>
      <c r="B3837"/>
      <c r="C3837"/>
    </row>
    <row r="3838" spans="1:3" x14ac:dyDescent="0.25">
      <c r="A3838"/>
      <c r="B3838"/>
      <c r="C3838"/>
    </row>
    <row r="3839" spans="1:3" x14ac:dyDescent="0.25">
      <c r="A3839"/>
      <c r="B3839"/>
      <c r="C3839"/>
    </row>
    <row r="3840" spans="1:3" x14ac:dyDescent="0.25">
      <c r="A3840"/>
      <c r="B3840"/>
      <c r="C3840"/>
    </row>
    <row r="3841" spans="1:3" x14ac:dyDescent="0.25">
      <c r="A3841"/>
      <c r="B3841"/>
      <c r="C3841"/>
    </row>
    <row r="3842" spans="1:3" x14ac:dyDescent="0.25">
      <c r="A3842"/>
      <c r="B3842"/>
      <c r="C3842"/>
    </row>
    <row r="3843" spans="1:3" x14ac:dyDescent="0.25">
      <c r="A3843"/>
      <c r="B3843"/>
      <c r="C3843"/>
    </row>
    <row r="3844" spans="1:3" x14ac:dyDescent="0.25">
      <c r="A3844"/>
      <c r="B3844"/>
      <c r="C3844"/>
    </row>
    <row r="3845" spans="1:3" x14ac:dyDescent="0.25">
      <c r="A3845"/>
      <c r="B3845"/>
      <c r="C3845"/>
    </row>
    <row r="3846" spans="1:3" x14ac:dyDescent="0.25">
      <c r="A3846"/>
      <c r="B3846"/>
      <c r="C3846"/>
    </row>
    <row r="3847" spans="1:3" x14ac:dyDescent="0.25">
      <c r="A3847"/>
      <c r="B3847"/>
      <c r="C3847"/>
    </row>
    <row r="3848" spans="1:3" x14ac:dyDescent="0.25">
      <c r="A3848"/>
      <c r="B3848"/>
      <c r="C3848"/>
    </row>
    <row r="3849" spans="1:3" x14ac:dyDescent="0.25">
      <c r="A3849"/>
      <c r="B3849"/>
      <c r="C3849"/>
    </row>
    <row r="3850" spans="1:3" x14ac:dyDescent="0.25">
      <c r="A3850"/>
      <c r="B3850"/>
      <c r="C3850"/>
    </row>
    <row r="3851" spans="1:3" x14ac:dyDescent="0.25">
      <c r="A3851"/>
      <c r="B3851"/>
      <c r="C3851"/>
    </row>
    <row r="3852" spans="1:3" x14ac:dyDescent="0.25">
      <c r="A3852"/>
      <c r="B3852"/>
      <c r="C3852"/>
    </row>
    <row r="3853" spans="1:3" x14ac:dyDescent="0.25">
      <c r="A3853"/>
      <c r="B3853"/>
      <c r="C3853"/>
    </row>
    <row r="3854" spans="1:3" x14ac:dyDescent="0.25">
      <c r="A3854"/>
      <c r="B3854"/>
      <c r="C3854"/>
    </row>
    <row r="3855" spans="1:3" x14ac:dyDescent="0.25">
      <c r="A3855"/>
      <c r="B3855"/>
      <c r="C3855"/>
    </row>
    <row r="3856" spans="1:3" x14ac:dyDescent="0.25">
      <c r="A3856"/>
      <c r="B3856"/>
      <c r="C3856"/>
    </row>
    <row r="3857" spans="1:3" x14ac:dyDescent="0.25">
      <c r="A3857"/>
      <c r="B3857"/>
      <c r="C3857"/>
    </row>
    <row r="3858" spans="1:3" x14ac:dyDescent="0.25">
      <c r="A3858"/>
      <c r="B3858"/>
      <c r="C3858"/>
    </row>
    <row r="3859" spans="1:3" x14ac:dyDescent="0.25">
      <c r="A3859"/>
      <c r="B3859"/>
      <c r="C3859"/>
    </row>
    <row r="3860" spans="1:3" x14ac:dyDescent="0.25">
      <c r="A3860"/>
      <c r="B3860"/>
      <c r="C3860"/>
    </row>
    <row r="3861" spans="1:3" x14ac:dyDescent="0.25">
      <c r="A3861"/>
      <c r="B3861"/>
      <c r="C3861"/>
    </row>
    <row r="3862" spans="1:3" x14ac:dyDescent="0.25">
      <c r="A3862"/>
      <c r="B3862"/>
      <c r="C3862"/>
    </row>
    <row r="3863" spans="1:3" x14ac:dyDescent="0.25">
      <c r="A3863"/>
      <c r="B3863"/>
      <c r="C3863"/>
    </row>
    <row r="3864" spans="1:3" x14ac:dyDescent="0.25">
      <c r="A3864"/>
      <c r="B3864"/>
      <c r="C3864"/>
    </row>
    <row r="3865" spans="1:3" x14ac:dyDescent="0.25">
      <c r="A3865"/>
      <c r="B3865"/>
      <c r="C3865"/>
    </row>
    <row r="3866" spans="1:3" x14ac:dyDescent="0.25">
      <c r="A3866"/>
      <c r="B3866"/>
      <c r="C3866"/>
    </row>
    <row r="3867" spans="1:3" x14ac:dyDescent="0.25">
      <c r="A3867"/>
      <c r="B3867"/>
      <c r="C3867"/>
    </row>
    <row r="3868" spans="1:3" x14ac:dyDescent="0.25">
      <c r="A3868"/>
      <c r="B3868"/>
      <c r="C3868"/>
    </row>
    <row r="3869" spans="1:3" x14ac:dyDescent="0.25">
      <c r="A3869"/>
      <c r="B3869"/>
      <c r="C3869"/>
    </row>
    <row r="3870" spans="1:3" x14ac:dyDescent="0.25">
      <c r="A3870"/>
      <c r="B3870"/>
      <c r="C3870"/>
    </row>
    <row r="3871" spans="1:3" x14ac:dyDescent="0.25">
      <c r="A3871"/>
      <c r="B3871"/>
      <c r="C3871"/>
    </row>
    <row r="3872" spans="1:3" x14ac:dyDescent="0.25">
      <c r="A3872"/>
      <c r="B3872"/>
      <c r="C3872"/>
    </row>
    <row r="3873" spans="1:3" x14ac:dyDescent="0.25">
      <c r="A3873"/>
      <c r="B3873"/>
      <c r="C3873"/>
    </row>
    <row r="3874" spans="1:3" x14ac:dyDescent="0.25">
      <c r="A3874"/>
      <c r="B3874"/>
      <c r="C3874"/>
    </row>
    <row r="3875" spans="1:3" x14ac:dyDescent="0.25">
      <c r="A3875"/>
      <c r="B3875"/>
      <c r="C3875"/>
    </row>
    <row r="3876" spans="1:3" x14ac:dyDescent="0.25">
      <c r="A3876"/>
      <c r="B3876"/>
      <c r="C3876"/>
    </row>
    <row r="3877" spans="1:3" x14ac:dyDescent="0.25">
      <c r="A3877"/>
      <c r="B3877"/>
      <c r="C3877"/>
    </row>
    <row r="3878" spans="1:3" x14ac:dyDescent="0.25">
      <c r="A3878"/>
      <c r="B3878"/>
      <c r="C3878"/>
    </row>
    <row r="3879" spans="1:3" x14ac:dyDescent="0.25">
      <c r="A3879"/>
      <c r="B3879"/>
      <c r="C3879"/>
    </row>
    <row r="3880" spans="1:3" x14ac:dyDescent="0.25">
      <c r="A3880"/>
      <c r="B3880"/>
      <c r="C3880"/>
    </row>
    <row r="3881" spans="1:3" x14ac:dyDescent="0.25">
      <c r="A3881"/>
      <c r="B3881"/>
      <c r="C3881"/>
    </row>
    <row r="3882" spans="1:3" x14ac:dyDescent="0.25">
      <c r="A3882"/>
      <c r="B3882"/>
      <c r="C3882"/>
    </row>
    <row r="3883" spans="1:3" x14ac:dyDescent="0.25">
      <c r="A3883"/>
      <c r="B3883"/>
      <c r="C3883"/>
    </row>
    <row r="3884" spans="1:3" x14ac:dyDescent="0.25">
      <c r="A3884"/>
      <c r="B3884"/>
      <c r="C3884"/>
    </row>
    <row r="3885" spans="1:3" x14ac:dyDescent="0.25">
      <c r="A3885"/>
      <c r="B3885"/>
      <c r="C3885"/>
    </row>
    <row r="3886" spans="1:3" x14ac:dyDescent="0.25">
      <c r="A3886"/>
      <c r="B3886"/>
      <c r="C3886"/>
    </row>
    <row r="3887" spans="1:3" x14ac:dyDescent="0.25">
      <c r="A3887"/>
      <c r="B3887"/>
      <c r="C3887"/>
    </row>
    <row r="3888" spans="1:3" x14ac:dyDescent="0.25">
      <c r="A3888"/>
      <c r="B3888"/>
      <c r="C3888"/>
    </row>
    <row r="3889" spans="1:3" x14ac:dyDescent="0.25">
      <c r="A3889"/>
      <c r="B3889"/>
      <c r="C3889"/>
    </row>
    <row r="3890" spans="1:3" x14ac:dyDescent="0.25">
      <c r="A3890"/>
      <c r="B3890"/>
      <c r="C3890"/>
    </row>
    <row r="3891" spans="1:3" x14ac:dyDescent="0.25">
      <c r="A3891"/>
      <c r="B3891"/>
      <c r="C3891"/>
    </row>
    <row r="3892" spans="1:3" x14ac:dyDescent="0.25">
      <c r="A3892"/>
      <c r="B3892"/>
      <c r="C3892"/>
    </row>
    <row r="3893" spans="1:3" x14ac:dyDescent="0.25">
      <c r="A3893"/>
      <c r="B3893"/>
      <c r="C3893"/>
    </row>
    <row r="3894" spans="1:3" x14ac:dyDescent="0.25">
      <c r="A3894"/>
      <c r="B3894"/>
      <c r="C3894"/>
    </row>
    <row r="3895" spans="1:3" x14ac:dyDescent="0.25">
      <c r="A3895"/>
      <c r="B3895"/>
      <c r="C3895"/>
    </row>
    <row r="3896" spans="1:3" x14ac:dyDescent="0.25">
      <c r="A3896"/>
      <c r="B3896"/>
      <c r="C3896"/>
    </row>
    <row r="3897" spans="1:3" x14ac:dyDescent="0.25">
      <c r="A3897"/>
      <c r="B3897"/>
      <c r="C3897"/>
    </row>
    <row r="3898" spans="1:3" x14ac:dyDescent="0.25">
      <c r="A3898"/>
      <c r="B3898"/>
      <c r="C3898"/>
    </row>
    <row r="3899" spans="1:3" x14ac:dyDescent="0.25">
      <c r="A3899"/>
      <c r="B3899"/>
      <c r="C3899"/>
    </row>
    <row r="3900" spans="1:3" x14ac:dyDescent="0.25">
      <c r="A3900"/>
      <c r="B3900"/>
      <c r="C3900"/>
    </row>
    <row r="3901" spans="1:3" x14ac:dyDescent="0.25">
      <c r="A3901"/>
      <c r="B3901"/>
      <c r="C3901"/>
    </row>
    <row r="3902" spans="1:3" x14ac:dyDescent="0.25">
      <c r="A3902"/>
      <c r="B3902"/>
      <c r="C3902"/>
    </row>
    <row r="3903" spans="1:3" x14ac:dyDescent="0.25">
      <c r="A3903"/>
      <c r="B3903"/>
      <c r="C3903"/>
    </row>
    <row r="3904" spans="1:3" x14ac:dyDescent="0.25">
      <c r="A3904"/>
      <c r="B3904"/>
      <c r="C3904"/>
    </row>
    <row r="3905" spans="1:3" x14ac:dyDescent="0.25">
      <c r="A3905"/>
      <c r="B3905"/>
      <c r="C3905"/>
    </row>
    <row r="3906" spans="1:3" x14ac:dyDescent="0.25">
      <c r="A3906"/>
      <c r="B3906"/>
      <c r="C3906"/>
    </row>
    <row r="3907" spans="1:3" x14ac:dyDescent="0.25">
      <c r="A3907"/>
      <c r="B3907"/>
      <c r="C3907"/>
    </row>
    <row r="3908" spans="1:3" x14ac:dyDescent="0.25">
      <c r="A3908"/>
      <c r="B3908"/>
      <c r="C3908"/>
    </row>
    <row r="3909" spans="1:3" x14ac:dyDescent="0.25">
      <c r="A3909"/>
      <c r="B3909"/>
      <c r="C3909"/>
    </row>
    <row r="3910" spans="1:3" x14ac:dyDescent="0.25">
      <c r="A3910"/>
      <c r="B3910"/>
      <c r="C3910"/>
    </row>
    <row r="3911" spans="1:3" x14ac:dyDescent="0.25">
      <c r="A3911"/>
      <c r="B3911"/>
      <c r="C3911"/>
    </row>
    <row r="3912" spans="1:3" x14ac:dyDescent="0.25">
      <c r="A3912"/>
      <c r="B3912"/>
      <c r="C3912"/>
    </row>
    <row r="3913" spans="1:3" x14ac:dyDescent="0.25">
      <c r="A3913"/>
      <c r="B3913"/>
      <c r="C3913"/>
    </row>
    <row r="3914" spans="1:3" x14ac:dyDescent="0.25">
      <c r="A3914"/>
      <c r="B3914"/>
      <c r="C3914"/>
    </row>
    <row r="3915" spans="1:3" x14ac:dyDescent="0.25">
      <c r="A3915"/>
      <c r="B3915"/>
      <c r="C3915"/>
    </row>
    <row r="3916" spans="1:3" x14ac:dyDescent="0.25">
      <c r="A3916"/>
      <c r="B3916"/>
      <c r="C3916"/>
    </row>
    <row r="3917" spans="1:3" x14ac:dyDescent="0.25">
      <c r="A3917"/>
      <c r="B3917"/>
      <c r="C3917"/>
    </row>
    <row r="3918" spans="1:3" x14ac:dyDescent="0.25">
      <c r="A3918"/>
      <c r="B3918"/>
      <c r="C3918"/>
    </row>
    <row r="3919" spans="1:3" x14ac:dyDescent="0.25">
      <c r="A3919"/>
      <c r="B3919"/>
      <c r="C3919"/>
    </row>
    <row r="3920" spans="1:3" x14ac:dyDescent="0.25">
      <c r="A3920"/>
      <c r="B3920"/>
      <c r="C3920"/>
    </row>
    <row r="3921" spans="1:3" x14ac:dyDescent="0.25">
      <c r="A3921"/>
      <c r="B3921"/>
      <c r="C3921"/>
    </row>
    <row r="3922" spans="1:3" x14ac:dyDescent="0.25">
      <c r="A3922"/>
      <c r="B3922"/>
      <c r="C3922"/>
    </row>
    <row r="3923" spans="1:3" x14ac:dyDescent="0.25">
      <c r="A3923"/>
      <c r="B3923"/>
      <c r="C3923"/>
    </row>
    <row r="3924" spans="1:3" x14ac:dyDescent="0.25">
      <c r="A3924"/>
      <c r="B3924"/>
      <c r="C3924"/>
    </row>
    <row r="3925" spans="1:3" x14ac:dyDescent="0.25">
      <c r="A3925"/>
      <c r="B3925"/>
      <c r="C3925"/>
    </row>
    <row r="3926" spans="1:3" x14ac:dyDescent="0.25">
      <c r="A3926"/>
      <c r="B3926"/>
      <c r="C3926"/>
    </row>
    <row r="3927" spans="1:3" x14ac:dyDescent="0.25">
      <c r="A3927"/>
      <c r="B3927"/>
      <c r="C3927"/>
    </row>
    <row r="3928" spans="1:3" x14ac:dyDescent="0.25">
      <c r="A3928"/>
      <c r="B3928"/>
      <c r="C3928"/>
    </row>
    <row r="3929" spans="1:3" x14ac:dyDescent="0.25">
      <c r="A3929"/>
      <c r="B3929"/>
      <c r="C3929"/>
    </row>
    <row r="3930" spans="1:3" x14ac:dyDescent="0.25">
      <c r="A3930"/>
      <c r="B3930"/>
      <c r="C3930"/>
    </row>
    <row r="3931" spans="1:3" x14ac:dyDescent="0.25">
      <c r="A3931"/>
      <c r="B3931"/>
      <c r="C3931"/>
    </row>
    <row r="3932" spans="1:3" x14ac:dyDescent="0.25">
      <c r="A3932"/>
      <c r="B3932"/>
      <c r="C3932"/>
    </row>
    <row r="3933" spans="1:3" x14ac:dyDescent="0.25">
      <c r="A3933"/>
      <c r="B3933"/>
      <c r="C3933"/>
    </row>
    <row r="3934" spans="1:3" x14ac:dyDescent="0.25">
      <c r="A3934"/>
      <c r="B3934"/>
      <c r="C3934"/>
    </row>
    <row r="3935" spans="1:3" x14ac:dyDescent="0.25">
      <c r="A3935"/>
      <c r="B3935"/>
      <c r="C3935"/>
    </row>
    <row r="3936" spans="1:3" x14ac:dyDescent="0.25">
      <c r="A3936"/>
      <c r="B3936"/>
      <c r="C3936"/>
    </row>
    <row r="3937" spans="1:3" x14ac:dyDescent="0.25">
      <c r="A3937"/>
      <c r="B3937"/>
      <c r="C3937"/>
    </row>
    <row r="3938" spans="1:3" x14ac:dyDescent="0.25">
      <c r="A3938"/>
      <c r="B3938"/>
      <c r="C3938"/>
    </row>
    <row r="3939" spans="1:3" x14ac:dyDescent="0.25">
      <c r="A3939"/>
      <c r="B3939"/>
      <c r="C3939"/>
    </row>
    <row r="3940" spans="1:3" x14ac:dyDescent="0.25">
      <c r="A3940"/>
      <c r="B3940"/>
      <c r="C3940"/>
    </row>
    <row r="3941" spans="1:3" x14ac:dyDescent="0.25">
      <c r="A3941"/>
      <c r="B3941"/>
      <c r="C3941"/>
    </row>
    <row r="3942" spans="1:3" x14ac:dyDescent="0.25">
      <c r="A3942"/>
      <c r="B3942"/>
      <c r="C3942"/>
    </row>
    <row r="3943" spans="1:3" x14ac:dyDescent="0.25">
      <c r="A3943"/>
      <c r="B3943"/>
      <c r="C3943"/>
    </row>
    <row r="3944" spans="1:3" x14ac:dyDescent="0.25">
      <c r="A3944"/>
      <c r="B3944"/>
      <c r="C3944"/>
    </row>
    <row r="3945" spans="1:3" x14ac:dyDescent="0.25">
      <c r="A3945"/>
      <c r="B3945"/>
      <c r="C3945"/>
    </row>
    <row r="3946" spans="1:3" x14ac:dyDescent="0.25">
      <c r="A3946"/>
      <c r="B3946"/>
      <c r="C3946"/>
    </row>
    <row r="3947" spans="1:3" x14ac:dyDescent="0.25">
      <c r="A3947"/>
      <c r="B3947"/>
      <c r="C3947"/>
    </row>
    <row r="3948" spans="1:3" x14ac:dyDescent="0.25">
      <c r="A3948"/>
      <c r="B3948"/>
      <c r="C3948"/>
    </row>
    <row r="3949" spans="1:3" x14ac:dyDescent="0.25">
      <c r="A3949"/>
      <c r="B3949"/>
      <c r="C3949"/>
    </row>
    <row r="3950" spans="1:3" x14ac:dyDescent="0.25">
      <c r="A3950"/>
      <c r="B3950"/>
      <c r="C3950"/>
    </row>
    <row r="3951" spans="1:3" x14ac:dyDescent="0.25">
      <c r="A3951"/>
      <c r="B3951"/>
      <c r="C3951"/>
    </row>
    <row r="3952" spans="1:3" x14ac:dyDescent="0.25">
      <c r="A3952"/>
      <c r="B3952"/>
      <c r="C3952"/>
    </row>
    <row r="3953" spans="1:3" x14ac:dyDescent="0.25">
      <c r="A3953"/>
      <c r="B3953"/>
      <c r="C3953"/>
    </row>
    <row r="3954" spans="1:3" x14ac:dyDescent="0.25">
      <c r="A3954"/>
      <c r="B3954"/>
      <c r="C3954"/>
    </row>
    <row r="3955" spans="1:3" x14ac:dyDescent="0.25">
      <c r="A3955"/>
      <c r="B3955"/>
      <c r="C3955"/>
    </row>
    <row r="3956" spans="1:3" x14ac:dyDescent="0.25">
      <c r="A3956"/>
      <c r="B3956"/>
      <c r="C3956"/>
    </row>
    <row r="3957" spans="1:3" x14ac:dyDescent="0.25">
      <c r="A3957"/>
      <c r="B3957"/>
      <c r="C3957"/>
    </row>
    <row r="3958" spans="1:3" x14ac:dyDescent="0.25">
      <c r="A3958"/>
      <c r="B3958"/>
      <c r="C3958"/>
    </row>
    <row r="3959" spans="1:3" x14ac:dyDescent="0.25">
      <c r="A3959"/>
      <c r="B3959"/>
      <c r="C3959"/>
    </row>
    <row r="3960" spans="1:3" x14ac:dyDescent="0.25">
      <c r="A3960"/>
      <c r="B3960"/>
      <c r="C3960"/>
    </row>
    <row r="3961" spans="1:3" x14ac:dyDescent="0.25">
      <c r="A3961"/>
      <c r="B3961"/>
      <c r="C3961"/>
    </row>
    <row r="3962" spans="1:3" x14ac:dyDescent="0.25">
      <c r="A3962"/>
      <c r="B3962"/>
      <c r="C3962"/>
    </row>
    <row r="3963" spans="1:3" x14ac:dyDescent="0.25">
      <c r="A3963"/>
      <c r="B3963"/>
      <c r="C3963"/>
    </row>
    <row r="3964" spans="1:3" x14ac:dyDescent="0.25">
      <c r="A3964"/>
      <c r="B3964"/>
      <c r="C3964"/>
    </row>
    <row r="3965" spans="1:3" x14ac:dyDescent="0.25">
      <c r="A3965"/>
      <c r="B3965"/>
      <c r="C3965"/>
    </row>
    <row r="3966" spans="1:3" x14ac:dyDescent="0.25">
      <c r="A3966"/>
      <c r="B3966"/>
      <c r="C3966"/>
    </row>
    <row r="3967" spans="1:3" x14ac:dyDescent="0.25">
      <c r="A3967"/>
      <c r="B3967"/>
      <c r="C3967"/>
    </row>
    <row r="3968" spans="1:3" x14ac:dyDescent="0.25">
      <c r="A3968"/>
      <c r="B3968"/>
      <c r="C3968"/>
    </row>
    <row r="3969" spans="1:3" x14ac:dyDescent="0.25">
      <c r="A3969"/>
      <c r="B3969"/>
      <c r="C3969"/>
    </row>
    <row r="3970" spans="1:3" x14ac:dyDescent="0.25">
      <c r="A3970"/>
      <c r="B3970"/>
      <c r="C3970"/>
    </row>
    <row r="3971" spans="1:3" x14ac:dyDescent="0.25">
      <c r="A3971"/>
      <c r="B3971"/>
      <c r="C3971"/>
    </row>
    <row r="3972" spans="1:3" x14ac:dyDescent="0.25">
      <c r="A3972"/>
      <c r="B3972"/>
      <c r="C3972"/>
    </row>
    <row r="3973" spans="1:3" x14ac:dyDescent="0.25">
      <c r="A3973"/>
      <c r="B3973"/>
      <c r="C3973"/>
    </row>
    <row r="3974" spans="1:3" x14ac:dyDescent="0.25">
      <c r="A3974"/>
      <c r="B3974"/>
      <c r="C3974"/>
    </row>
    <row r="3975" spans="1:3" x14ac:dyDescent="0.25">
      <c r="A3975"/>
      <c r="B3975"/>
      <c r="C3975"/>
    </row>
    <row r="3976" spans="1:3" x14ac:dyDescent="0.25">
      <c r="A3976"/>
      <c r="B3976"/>
      <c r="C3976"/>
    </row>
    <row r="3977" spans="1:3" x14ac:dyDescent="0.25">
      <c r="A3977"/>
      <c r="B3977"/>
      <c r="C3977"/>
    </row>
    <row r="3978" spans="1:3" x14ac:dyDescent="0.25">
      <c r="A3978"/>
      <c r="B3978"/>
      <c r="C3978"/>
    </row>
    <row r="3979" spans="1:3" x14ac:dyDescent="0.25">
      <c r="A3979"/>
      <c r="B3979"/>
      <c r="C3979"/>
    </row>
    <row r="3980" spans="1:3" x14ac:dyDescent="0.25">
      <c r="A3980"/>
      <c r="B3980"/>
      <c r="C3980"/>
    </row>
    <row r="3981" spans="1:3" x14ac:dyDescent="0.25">
      <c r="A3981"/>
      <c r="B3981"/>
      <c r="C3981"/>
    </row>
    <row r="3982" spans="1:3" x14ac:dyDescent="0.25">
      <c r="A3982"/>
      <c r="B3982"/>
      <c r="C3982"/>
    </row>
    <row r="3983" spans="1:3" x14ac:dyDescent="0.25">
      <c r="A3983"/>
      <c r="B3983"/>
      <c r="C3983"/>
    </row>
    <row r="3984" spans="1:3" x14ac:dyDescent="0.25">
      <c r="A3984"/>
      <c r="B3984"/>
      <c r="C3984"/>
    </row>
    <row r="3985" spans="1:3" x14ac:dyDescent="0.25">
      <c r="A3985"/>
      <c r="B3985"/>
      <c r="C3985"/>
    </row>
    <row r="3986" spans="1:3" x14ac:dyDescent="0.25">
      <c r="A3986"/>
      <c r="B3986"/>
      <c r="C3986"/>
    </row>
    <row r="3987" spans="1:3" x14ac:dyDescent="0.25">
      <c r="A3987"/>
      <c r="B3987"/>
      <c r="C3987"/>
    </row>
    <row r="3988" spans="1:3" x14ac:dyDescent="0.25">
      <c r="A3988"/>
      <c r="B3988"/>
      <c r="C3988"/>
    </row>
    <row r="3989" spans="1:3" x14ac:dyDescent="0.25">
      <c r="A3989"/>
      <c r="B3989"/>
      <c r="C3989"/>
    </row>
    <row r="3990" spans="1:3" x14ac:dyDescent="0.25">
      <c r="A3990"/>
      <c r="B3990"/>
      <c r="C3990"/>
    </row>
    <row r="3991" spans="1:3" x14ac:dyDescent="0.25">
      <c r="A3991"/>
      <c r="B3991"/>
      <c r="C3991"/>
    </row>
    <row r="3992" spans="1:3" x14ac:dyDescent="0.25">
      <c r="A3992"/>
      <c r="B3992"/>
      <c r="C3992"/>
    </row>
    <row r="3993" spans="1:3" x14ac:dyDescent="0.25">
      <c r="A3993"/>
      <c r="B3993"/>
      <c r="C3993"/>
    </row>
    <row r="3994" spans="1:3" x14ac:dyDescent="0.25">
      <c r="A3994"/>
      <c r="B3994"/>
      <c r="C3994"/>
    </row>
    <row r="3995" spans="1:3" x14ac:dyDescent="0.25">
      <c r="A3995"/>
      <c r="B3995"/>
      <c r="C3995"/>
    </row>
    <row r="3996" spans="1:3" x14ac:dyDescent="0.25">
      <c r="A3996"/>
      <c r="B3996"/>
      <c r="C3996"/>
    </row>
    <row r="3997" spans="1:3" x14ac:dyDescent="0.25">
      <c r="A3997"/>
      <c r="B3997"/>
      <c r="C3997"/>
    </row>
    <row r="3998" spans="1:3" x14ac:dyDescent="0.25">
      <c r="A3998"/>
      <c r="B3998"/>
      <c r="C3998"/>
    </row>
    <row r="3999" spans="1:3" x14ac:dyDescent="0.25">
      <c r="A3999"/>
      <c r="B3999"/>
      <c r="C3999"/>
    </row>
    <row r="4000" spans="1:3" x14ac:dyDescent="0.25">
      <c r="A4000"/>
      <c r="B4000"/>
      <c r="C4000"/>
    </row>
    <row r="4001" spans="1:3" x14ac:dyDescent="0.25">
      <c r="A4001"/>
      <c r="B4001"/>
      <c r="C4001"/>
    </row>
    <row r="4002" spans="1:3" x14ac:dyDescent="0.25">
      <c r="A4002"/>
      <c r="B4002"/>
      <c r="C4002"/>
    </row>
    <row r="4003" spans="1:3" x14ac:dyDescent="0.25">
      <c r="A4003"/>
      <c r="B4003"/>
      <c r="C4003"/>
    </row>
    <row r="4004" spans="1:3" x14ac:dyDescent="0.25">
      <c r="A4004"/>
      <c r="B4004"/>
      <c r="C4004"/>
    </row>
    <row r="4005" spans="1:3" x14ac:dyDescent="0.25">
      <c r="A4005"/>
      <c r="B4005"/>
      <c r="C4005"/>
    </row>
    <row r="4006" spans="1:3" x14ac:dyDescent="0.25">
      <c r="A4006"/>
      <c r="B4006"/>
      <c r="C4006"/>
    </row>
    <row r="4007" spans="1:3" x14ac:dyDescent="0.25">
      <c r="A4007"/>
      <c r="B4007"/>
      <c r="C4007"/>
    </row>
    <row r="4008" spans="1:3" x14ac:dyDescent="0.25">
      <c r="A4008"/>
      <c r="B4008"/>
      <c r="C4008"/>
    </row>
    <row r="4009" spans="1:3" x14ac:dyDescent="0.25">
      <c r="A4009"/>
      <c r="B4009"/>
      <c r="C4009"/>
    </row>
    <row r="4010" spans="1:3" x14ac:dyDescent="0.25">
      <c r="A4010"/>
      <c r="B4010"/>
      <c r="C4010"/>
    </row>
    <row r="4011" spans="1:3" x14ac:dyDescent="0.25">
      <c r="A4011"/>
      <c r="B4011"/>
      <c r="C4011"/>
    </row>
    <row r="4012" spans="1:3" x14ac:dyDescent="0.25">
      <c r="A4012"/>
      <c r="B4012"/>
      <c r="C4012"/>
    </row>
    <row r="4013" spans="1:3" x14ac:dyDescent="0.25">
      <c r="A4013"/>
      <c r="B4013"/>
      <c r="C4013"/>
    </row>
    <row r="4014" spans="1:3" x14ac:dyDescent="0.25">
      <c r="A4014"/>
      <c r="B4014"/>
      <c r="C4014"/>
    </row>
    <row r="4015" spans="1:3" x14ac:dyDescent="0.25">
      <c r="A4015"/>
      <c r="B4015"/>
      <c r="C4015"/>
    </row>
    <row r="4016" spans="1:3" x14ac:dyDescent="0.25">
      <c r="A4016"/>
      <c r="B4016"/>
      <c r="C4016"/>
    </row>
    <row r="4017" spans="1:3" x14ac:dyDescent="0.25">
      <c r="A4017"/>
      <c r="B4017"/>
      <c r="C4017"/>
    </row>
    <row r="4018" spans="1:3" x14ac:dyDescent="0.25">
      <c r="A4018"/>
      <c r="B4018"/>
      <c r="C4018"/>
    </row>
    <row r="4019" spans="1:3" x14ac:dyDescent="0.25">
      <c r="A4019"/>
      <c r="B4019"/>
      <c r="C4019"/>
    </row>
    <row r="4020" spans="1:3" x14ac:dyDescent="0.25">
      <c r="A4020"/>
      <c r="B4020"/>
      <c r="C4020"/>
    </row>
    <row r="4021" spans="1:3" x14ac:dyDescent="0.25">
      <c r="A4021"/>
      <c r="B4021"/>
      <c r="C4021"/>
    </row>
    <row r="4022" spans="1:3" x14ac:dyDescent="0.25">
      <c r="A4022"/>
      <c r="B4022"/>
      <c r="C4022"/>
    </row>
    <row r="4023" spans="1:3" x14ac:dyDescent="0.25">
      <c r="A4023"/>
      <c r="B4023"/>
      <c r="C4023"/>
    </row>
    <row r="4024" spans="1:3" x14ac:dyDescent="0.25">
      <c r="A4024"/>
      <c r="B4024"/>
      <c r="C4024"/>
    </row>
    <row r="4025" spans="1:3" x14ac:dyDescent="0.25">
      <c r="A4025"/>
      <c r="B4025"/>
      <c r="C4025"/>
    </row>
    <row r="4026" spans="1:3" x14ac:dyDescent="0.25">
      <c r="A4026"/>
      <c r="B4026"/>
      <c r="C4026"/>
    </row>
    <row r="4027" spans="1:3" x14ac:dyDescent="0.25">
      <c r="A4027"/>
      <c r="B4027"/>
      <c r="C4027"/>
    </row>
    <row r="4028" spans="1:3" x14ac:dyDescent="0.25">
      <c r="A4028"/>
      <c r="B4028"/>
      <c r="C4028"/>
    </row>
    <row r="4029" spans="1:3" x14ac:dyDescent="0.25">
      <c r="A4029"/>
      <c r="B4029"/>
      <c r="C4029"/>
    </row>
    <row r="4030" spans="1:3" x14ac:dyDescent="0.25">
      <c r="A4030"/>
      <c r="B4030"/>
      <c r="C4030"/>
    </row>
    <row r="4031" spans="1:3" x14ac:dyDescent="0.25">
      <c r="A4031"/>
      <c r="B4031"/>
      <c r="C4031"/>
    </row>
    <row r="4032" spans="1:3" x14ac:dyDescent="0.25">
      <c r="A4032"/>
      <c r="B4032"/>
      <c r="C4032"/>
    </row>
    <row r="4033" spans="1:3" x14ac:dyDescent="0.25">
      <c r="A4033"/>
      <c r="B4033"/>
      <c r="C4033"/>
    </row>
    <row r="4034" spans="1:3" x14ac:dyDescent="0.25">
      <c r="A4034"/>
      <c r="B4034"/>
      <c r="C4034"/>
    </row>
    <row r="4035" spans="1:3" x14ac:dyDescent="0.25">
      <c r="A4035"/>
      <c r="B4035"/>
      <c r="C4035"/>
    </row>
    <row r="4036" spans="1:3" x14ac:dyDescent="0.25">
      <c r="A4036"/>
      <c r="B4036"/>
      <c r="C4036"/>
    </row>
    <row r="4037" spans="1:3" x14ac:dyDescent="0.25">
      <c r="A4037"/>
      <c r="B4037"/>
      <c r="C4037"/>
    </row>
    <row r="4038" spans="1:3" x14ac:dyDescent="0.25">
      <c r="A4038"/>
      <c r="B4038"/>
      <c r="C4038"/>
    </row>
    <row r="4039" spans="1:3" x14ac:dyDescent="0.25">
      <c r="A4039"/>
      <c r="B4039"/>
      <c r="C4039"/>
    </row>
    <row r="4040" spans="1:3" x14ac:dyDescent="0.25">
      <c r="A4040"/>
      <c r="B4040"/>
      <c r="C4040"/>
    </row>
    <row r="4041" spans="1:3" x14ac:dyDescent="0.25">
      <c r="A4041"/>
      <c r="B4041"/>
      <c r="C4041"/>
    </row>
    <row r="4042" spans="1:3" x14ac:dyDescent="0.25">
      <c r="A4042"/>
      <c r="B4042"/>
      <c r="C4042"/>
    </row>
    <row r="4043" spans="1:3" x14ac:dyDescent="0.25">
      <c r="A4043"/>
      <c r="B4043"/>
      <c r="C4043"/>
    </row>
    <row r="4044" spans="1:3" x14ac:dyDescent="0.25">
      <c r="A4044"/>
      <c r="B4044"/>
      <c r="C4044"/>
    </row>
    <row r="4045" spans="1:3" x14ac:dyDescent="0.25">
      <c r="A4045"/>
      <c r="B4045"/>
      <c r="C4045"/>
    </row>
    <row r="4046" spans="1:3" x14ac:dyDescent="0.25">
      <c r="A4046"/>
      <c r="B4046"/>
      <c r="C4046"/>
    </row>
    <row r="4047" spans="1:3" x14ac:dyDescent="0.25">
      <c r="A4047"/>
      <c r="B4047"/>
      <c r="C4047"/>
    </row>
    <row r="4048" spans="1:3" x14ac:dyDescent="0.25">
      <c r="A4048"/>
      <c r="B4048"/>
      <c r="C4048"/>
    </row>
    <row r="4049" spans="1:3" x14ac:dyDescent="0.25">
      <c r="A4049"/>
      <c r="B4049"/>
      <c r="C4049"/>
    </row>
    <row r="4050" spans="1:3" x14ac:dyDescent="0.25">
      <c r="A4050"/>
      <c r="B4050"/>
      <c r="C4050"/>
    </row>
    <row r="4051" spans="1:3" x14ac:dyDescent="0.25">
      <c r="A4051"/>
      <c r="B4051"/>
      <c r="C4051"/>
    </row>
    <row r="4052" spans="1:3" x14ac:dyDescent="0.25">
      <c r="A4052"/>
      <c r="B4052"/>
      <c r="C4052"/>
    </row>
    <row r="4053" spans="1:3" x14ac:dyDescent="0.25">
      <c r="A4053"/>
      <c r="B4053"/>
      <c r="C4053"/>
    </row>
    <row r="4054" spans="1:3" x14ac:dyDescent="0.25">
      <c r="A4054"/>
      <c r="B4054"/>
      <c r="C4054"/>
    </row>
    <row r="4055" spans="1:3" x14ac:dyDescent="0.25">
      <c r="A4055"/>
      <c r="B4055"/>
      <c r="C4055"/>
    </row>
    <row r="4056" spans="1:3" x14ac:dyDescent="0.25">
      <c r="A4056"/>
      <c r="B4056"/>
      <c r="C4056"/>
    </row>
    <row r="4057" spans="1:3" x14ac:dyDescent="0.25">
      <c r="A4057"/>
      <c r="B4057"/>
      <c r="C4057"/>
    </row>
    <row r="4058" spans="1:3" x14ac:dyDescent="0.25">
      <c r="A4058"/>
      <c r="B4058"/>
      <c r="C4058"/>
    </row>
    <row r="4059" spans="1:3" x14ac:dyDescent="0.25">
      <c r="A4059"/>
      <c r="B4059"/>
      <c r="C4059"/>
    </row>
    <row r="4060" spans="1:3" x14ac:dyDescent="0.25">
      <c r="A4060"/>
      <c r="B4060"/>
      <c r="C4060"/>
    </row>
    <row r="4061" spans="1:3" x14ac:dyDescent="0.25">
      <c r="A4061"/>
      <c r="B4061"/>
      <c r="C4061"/>
    </row>
    <row r="4062" spans="1:3" x14ac:dyDescent="0.25">
      <c r="A4062"/>
      <c r="B4062"/>
      <c r="C4062"/>
    </row>
    <row r="4063" spans="1:3" x14ac:dyDescent="0.25">
      <c r="A4063"/>
      <c r="B4063"/>
      <c r="C4063"/>
    </row>
    <row r="4064" spans="1:3" x14ac:dyDescent="0.25">
      <c r="A4064"/>
      <c r="B4064"/>
      <c r="C4064"/>
    </row>
    <row r="4065" spans="1:3" x14ac:dyDescent="0.25">
      <c r="A4065"/>
      <c r="B4065"/>
      <c r="C4065"/>
    </row>
    <row r="4066" spans="1:3" x14ac:dyDescent="0.25">
      <c r="A4066"/>
      <c r="B4066"/>
      <c r="C4066"/>
    </row>
    <row r="4067" spans="1:3" x14ac:dyDescent="0.25">
      <c r="A4067"/>
      <c r="B4067"/>
      <c r="C4067"/>
    </row>
    <row r="4068" spans="1:3" x14ac:dyDescent="0.25">
      <c r="A4068"/>
      <c r="B4068"/>
      <c r="C4068"/>
    </row>
    <row r="4069" spans="1:3" x14ac:dyDescent="0.25">
      <c r="A4069"/>
      <c r="B4069"/>
      <c r="C4069"/>
    </row>
    <row r="4070" spans="1:3" x14ac:dyDescent="0.25">
      <c r="A4070"/>
      <c r="B4070"/>
      <c r="C4070"/>
    </row>
    <row r="4071" spans="1:3" x14ac:dyDescent="0.25">
      <c r="A4071"/>
      <c r="B4071"/>
      <c r="C4071"/>
    </row>
    <row r="4072" spans="1:3" x14ac:dyDescent="0.25">
      <c r="A4072"/>
      <c r="B4072"/>
      <c r="C4072"/>
    </row>
    <row r="4073" spans="1:3" x14ac:dyDescent="0.25">
      <c r="A4073"/>
      <c r="B4073"/>
      <c r="C4073"/>
    </row>
    <row r="4074" spans="1:3" x14ac:dyDescent="0.25">
      <c r="A4074"/>
      <c r="B4074"/>
      <c r="C4074"/>
    </row>
    <row r="4075" spans="1:3" x14ac:dyDescent="0.25">
      <c r="A4075"/>
      <c r="B4075"/>
      <c r="C4075"/>
    </row>
    <row r="4076" spans="1:3" x14ac:dyDescent="0.25">
      <c r="A4076"/>
      <c r="B4076"/>
      <c r="C4076"/>
    </row>
    <row r="4077" spans="1:3" x14ac:dyDescent="0.25">
      <c r="A4077"/>
      <c r="B4077"/>
      <c r="C4077"/>
    </row>
    <row r="4078" spans="1:3" x14ac:dyDescent="0.25">
      <c r="A4078"/>
      <c r="B4078"/>
      <c r="C4078"/>
    </row>
    <row r="4079" spans="1:3" x14ac:dyDescent="0.25">
      <c r="A4079"/>
      <c r="B4079"/>
      <c r="C4079"/>
    </row>
    <row r="4080" spans="1:3" x14ac:dyDescent="0.25">
      <c r="A4080"/>
      <c r="B4080"/>
      <c r="C4080"/>
    </row>
    <row r="4081" spans="1:3" x14ac:dyDescent="0.25">
      <c r="A4081"/>
      <c r="B4081"/>
      <c r="C4081"/>
    </row>
    <row r="4082" spans="1:3" x14ac:dyDescent="0.25">
      <c r="A4082"/>
      <c r="B4082"/>
      <c r="C4082"/>
    </row>
    <row r="4083" spans="1:3" x14ac:dyDescent="0.25">
      <c r="A4083"/>
      <c r="B4083"/>
      <c r="C4083"/>
    </row>
    <row r="4084" spans="1:3" x14ac:dyDescent="0.25">
      <c r="A4084"/>
      <c r="B4084"/>
      <c r="C4084"/>
    </row>
    <row r="4085" spans="1:3" x14ac:dyDescent="0.25">
      <c r="A4085"/>
      <c r="B4085"/>
      <c r="C4085"/>
    </row>
    <row r="4086" spans="1:3" x14ac:dyDescent="0.25">
      <c r="A4086"/>
      <c r="B4086"/>
      <c r="C4086"/>
    </row>
    <row r="4087" spans="1:3" x14ac:dyDescent="0.25">
      <c r="A4087"/>
      <c r="B4087"/>
      <c r="C4087"/>
    </row>
    <row r="4088" spans="1:3" x14ac:dyDescent="0.25">
      <c r="A4088"/>
      <c r="B4088"/>
      <c r="C4088"/>
    </row>
    <row r="4089" spans="1:3" x14ac:dyDescent="0.25">
      <c r="A4089"/>
      <c r="B4089"/>
      <c r="C4089"/>
    </row>
    <row r="4090" spans="1:3" x14ac:dyDescent="0.25">
      <c r="A4090"/>
      <c r="B4090"/>
      <c r="C4090"/>
    </row>
    <row r="4091" spans="1:3" x14ac:dyDescent="0.25">
      <c r="A4091"/>
      <c r="B4091"/>
      <c r="C4091"/>
    </row>
    <row r="4092" spans="1:3" x14ac:dyDescent="0.25">
      <c r="A4092"/>
      <c r="B4092"/>
      <c r="C4092"/>
    </row>
    <row r="4093" spans="1:3" x14ac:dyDescent="0.25">
      <c r="A4093"/>
      <c r="B4093"/>
      <c r="C4093"/>
    </row>
    <row r="4094" spans="1:3" x14ac:dyDescent="0.25">
      <c r="A4094"/>
      <c r="B4094"/>
      <c r="C4094"/>
    </row>
    <row r="4095" spans="1:3" x14ac:dyDescent="0.25">
      <c r="A4095"/>
      <c r="B4095"/>
      <c r="C4095"/>
    </row>
    <row r="4096" spans="1:3" x14ac:dyDescent="0.25">
      <c r="A4096"/>
      <c r="B4096"/>
      <c r="C4096"/>
    </row>
    <row r="4097" spans="1:3" x14ac:dyDescent="0.25">
      <c r="A4097"/>
      <c r="B4097"/>
      <c r="C4097"/>
    </row>
    <row r="4098" spans="1:3" x14ac:dyDescent="0.25">
      <c r="A4098"/>
      <c r="B4098"/>
      <c r="C4098"/>
    </row>
    <row r="4099" spans="1:3" x14ac:dyDescent="0.25">
      <c r="A4099"/>
      <c r="B4099"/>
      <c r="C4099"/>
    </row>
    <row r="4100" spans="1:3" x14ac:dyDescent="0.25">
      <c r="A4100"/>
      <c r="B4100"/>
      <c r="C4100"/>
    </row>
    <row r="4101" spans="1:3" x14ac:dyDescent="0.25">
      <c r="A4101"/>
      <c r="B4101"/>
      <c r="C4101"/>
    </row>
    <row r="4102" spans="1:3" x14ac:dyDescent="0.25">
      <c r="A4102"/>
      <c r="B4102"/>
      <c r="C4102"/>
    </row>
    <row r="4103" spans="1:3" x14ac:dyDescent="0.25">
      <c r="A4103"/>
      <c r="B4103"/>
      <c r="C4103"/>
    </row>
    <row r="4104" spans="1:3" x14ac:dyDescent="0.25">
      <c r="A4104"/>
      <c r="B4104"/>
      <c r="C4104"/>
    </row>
    <row r="4105" spans="1:3" x14ac:dyDescent="0.25">
      <c r="A4105"/>
      <c r="B4105"/>
      <c r="C4105"/>
    </row>
    <row r="4106" spans="1:3" x14ac:dyDescent="0.25">
      <c r="A4106"/>
      <c r="B4106"/>
      <c r="C4106"/>
    </row>
    <row r="4107" spans="1:3" x14ac:dyDescent="0.25">
      <c r="A4107"/>
      <c r="B4107"/>
      <c r="C4107"/>
    </row>
    <row r="4108" spans="1:3" x14ac:dyDescent="0.25">
      <c r="A4108"/>
      <c r="B4108"/>
      <c r="C4108"/>
    </row>
    <row r="4109" spans="1:3" x14ac:dyDescent="0.25">
      <c r="A4109"/>
      <c r="B4109"/>
      <c r="C4109"/>
    </row>
    <row r="4110" spans="1:3" x14ac:dyDescent="0.25">
      <c r="A4110"/>
      <c r="B4110"/>
      <c r="C4110"/>
    </row>
    <row r="4111" spans="1:3" x14ac:dyDescent="0.25">
      <c r="A4111"/>
      <c r="B4111"/>
      <c r="C4111"/>
    </row>
    <row r="4112" spans="1:3" x14ac:dyDescent="0.25">
      <c r="A4112"/>
      <c r="B4112"/>
      <c r="C4112"/>
    </row>
    <row r="4113" spans="1:3" x14ac:dyDescent="0.25">
      <c r="A4113"/>
      <c r="B4113"/>
      <c r="C4113"/>
    </row>
    <row r="4114" spans="1:3" x14ac:dyDescent="0.25">
      <c r="A4114"/>
      <c r="B4114"/>
      <c r="C4114"/>
    </row>
    <row r="4115" spans="1:3" x14ac:dyDescent="0.25">
      <c r="A4115"/>
      <c r="B4115"/>
      <c r="C4115"/>
    </row>
    <row r="4116" spans="1:3" x14ac:dyDescent="0.25">
      <c r="A4116"/>
      <c r="B4116"/>
      <c r="C4116"/>
    </row>
    <row r="4117" spans="1:3" x14ac:dyDescent="0.25">
      <c r="A4117"/>
      <c r="B4117"/>
      <c r="C4117"/>
    </row>
    <row r="4118" spans="1:3" x14ac:dyDescent="0.25">
      <c r="A4118"/>
      <c r="B4118"/>
      <c r="C4118"/>
    </row>
    <row r="4119" spans="1:3" x14ac:dyDescent="0.25">
      <c r="A4119"/>
      <c r="B4119"/>
      <c r="C4119"/>
    </row>
    <row r="4120" spans="1:3" x14ac:dyDescent="0.25">
      <c r="A4120"/>
      <c r="B4120"/>
      <c r="C4120"/>
    </row>
    <row r="4121" spans="1:3" x14ac:dyDescent="0.25">
      <c r="A4121"/>
      <c r="B4121"/>
      <c r="C4121"/>
    </row>
    <row r="4122" spans="1:3" x14ac:dyDescent="0.25">
      <c r="A4122"/>
      <c r="B4122"/>
      <c r="C4122"/>
    </row>
    <row r="4123" spans="1:3" x14ac:dyDescent="0.25">
      <c r="A4123"/>
      <c r="B4123"/>
      <c r="C4123"/>
    </row>
    <row r="4124" spans="1:3" x14ac:dyDescent="0.25">
      <c r="A4124"/>
      <c r="B4124"/>
      <c r="C4124"/>
    </row>
    <row r="4125" spans="1:3" x14ac:dyDescent="0.25">
      <c r="A4125"/>
      <c r="B4125"/>
      <c r="C4125"/>
    </row>
    <row r="4126" spans="1:3" x14ac:dyDescent="0.25">
      <c r="A4126"/>
      <c r="B4126"/>
      <c r="C4126"/>
    </row>
    <row r="4127" spans="1:3" x14ac:dyDescent="0.25">
      <c r="A4127"/>
      <c r="B4127"/>
      <c r="C4127"/>
    </row>
    <row r="4128" spans="1:3" x14ac:dyDescent="0.25">
      <c r="A4128"/>
      <c r="B4128"/>
      <c r="C4128"/>
    </row>
    <row r="4129" spans="1:3" x14ac:dyDescent="0.25">
      <c r="A4129"/>
      <c r="B4129"/>
      <c r="C4129"/>
    </row>
    <row r="4130" spans="1:3" x14ac:dyDescent="0.25">
      <c r="A4130"/>
      <c r="B4130"/>
      <c r="C4130"/>
    </row>
    <row r="4131" spans="1:3" x14ac:dyDescent="0.25">
      <c r="A4131"/>
      <c r="B4131"/>
      <c r="C4131"/>
    </row>
    <row r="4132" spans="1:3" x14ac:dyDescent="0.25">
      <c r="A4132"/>
      <c r="B4132"/>
      <c r="C4132"/>
    </row>
    <row r="4133" spans="1:3" x14ac:dyDescent="0.25">
      <c r="A4133"/>
      <c r="B4133"/>
      <c r="C4133"/>
    </row>
    <row r="4134" spans="1:3" x14ac:dyDescent="0.25">
      <c r="A4134"/>
      <c r="B4134"/>
      <c r="C4134"/>
    </row>
    <row r="4135" spans="1:3" x14ac:dyDescent="0.25">
      <c r="A4135"/>
      <c r="B4135"/>
      <c r="C4135"/>
    </row>
    <row r="4136" spans="1:3" x14ac:dyDescent="0.25">
      <c r="A4136"/>
      <c r="B4136"/>
      <c r="C4136"/>
    </row>
    <row r="4137" spans="1:3" x14ac:dyDescent="0.25">
      <c r="A4137"/>
      <c r="B4137"/>
      <c r="C4137"/>
    </row>
    <row r="4138" spans="1:3" x14ac:dyDescent="0.25">
      <c r="A4138"/>
      <c r="B4138"/>
      <c r="C4138"/>
    </row>
    <row r="4139" spans="1:3" x14ac:dyDescent="0.25">
      <c r="A4139"/>
      <c r="B4139"/>
      <c r="C4139"/>
    </row>
    <row r="4140" spans="1:3" x14ac:dyDescent="0.25">
      <c r="A4140"/>
      <c r="B4140"/>
      <c r="C4140"/>
    </row>
    <row r="4141" spans="1:3" x14ac:dyDescent="0.25">
      <c r="A4141"/>
      <c r="B4141"/>
      <c r="C4141"/>
    </row>
    <row r="4142" spans="1:3" x14ac:dyDescent="0.25">
      <c r="A4142"/>
      <c r="B4142"/>
      <c r="C4142"/>
    </row>
    <row r="4143" spans="1:3" x14ac:dyDescent="0.25">
      <c r="A4143"/>
      <c r="B4143"/>
      <c r="C4143"/>
    </row>
    <row r="4144" spans="1:3" x14ac:dyDescent="0.25">
      <c r="A4144"/>
      <c r="B4144"/>
      <c r="C4144"/>
    </row>
    <row r="4145" spans="1:3" x14ac:dyDescent="0.25">
      <c r="A4145"/>
      <c r="B4145"/>
      <c r="C4145"/>
    </row>
    <row r="4146" spans="1:3" x14ac:dyDescent="0.25">
      <c r="A4146"/>
      <c r="B4146"/>
      <c r="C4146"/>
    </row>
    <row r="4147" spans="1:3" x14ac:dyDescent="0.25">
      <c r="A4147"/>
      <c r="B4147"/>
      <c r="C4147"/>
    </row>
    <row r="4148" spans="1:3" x14ac:dyDescent="0.25">
      <c r="A4148"/>
      <c r="B4148"/>
      <c r="C4148"/>
    </row>
    <row r="4149" spans="1:3" x14ac:dyDescent="0.25">
      <c r="A4149"/>
      <c r="B4149"/>
      <c r="C4149"/>
    </row>
    <row r="4150" spans="1:3" x14ac:dyDescent="0.25">
      <c r="A4150"/>
      <c r="B4150"/>
      <c r="C4150"/>
    </row>
    <row r="4151" spans="1:3" x14ac:dyDescent="0.25">
      <c r="A4151"/>
      <c r="B4151"/>
      <c r="C4151"/>
    </row>
    <row r="4152" spans="1:3" x14ac:dyDescent="0.25">
      <c r="A4152"/>
      <c r="B4152"/>
      <c r="C4152"/>
    </row>
    <row r="4153" spans="1:3" x14ac:dyDescent="0.25">
      <c r="A4153"/>
      <c r="B4153"/>
      <c r="C4153"/>
    </row>
    <row r="4154" spans="1:3" x14ac:dyDescent="0.25">
      <c r="A4154"/>
      <c r="B4154"/>
      <c r="C4154"/>
    </row>
    <row r="4155" spans="1:3" x14ac:dyDescent="0.25">
      <c r="A4155"/>
      <c r="B4155"/>
      <c r="C4155"/>
    </row>
    <row r="4156" spans="1:3" x14ac:dyDescent="0.25">
      <c r="A4156"/>
      <c r="B4156"/>
      <c r="C4156"/>
    </row>
    <row r="4157" spans="1:3" x14ac:dyDescent="0.25">
      <c r="A4157"/>
      <c r="B4157"/>
      <c r="C4157"/>
    </row>
    <row r="4158" spans="1:3" x14ac:dyDescent="0.25">
      <c r="A4158"/>
      <c r="B4158"/>
      <c r="C4158"/>
    </row>
    <row r="4159" spans="1:3" x14ac:dyDescent="0.25">
      <c r="A4159"/>
      <c r="B4159"/>
      <c r="C4159"/>
    </row>
    <row r="4160" spans="1:3" x14ac:dyDescent="0.25">
      <c r="A4160"/>
      <c r="B4160"/>
      <c r="C4160"/>
    </row>
    <row r="4161" spans="1:3" x14ac:dyDescent="0.25">
      <c r="A4161"/>
      <c r="B4161"/>
      <c r="C4161"/>
    </row>
    <row r="4162" spans="1:3" x14ac:dyDescent="0.25">
      <c r="A4162"/>
      <c r="B4162"/>
      <c r="C4162"/>
    </row>
    <row r="4163" spans="1:3" x14ac:dyDescent="0.25">
      <c r="A4163"/>
      <c r="B4163"/>
      <c r="C4163"/>
    </row>
    <row r="4164" spans="1:3" x14ac:dyDescent="0.25">
      <c r="A4164"/>
      <c r="B4164"/>
      <c r="C4164"/>
    </row>
    <row r="4165" spans="1:3" x14ac:dyDescent="0.25">
      <c r="A4165"/>
      <c r="B4165"/>
      <c r="C4165"/>
    </row>
    <row r="4166" spans="1:3" x14ac:dyDescent="0.25">
      <c r="A4166"/>
      <c r="B4166"/>
      <c r="C4166"/>
    </row>
    <row r="4167" spans="1:3" x14ac:dyDescent="0.25">
      <c r="A4167"/>
      <c r="B4167"/>
      <c r="C4167"/>
    </row>
    <row r="4168" spans="1:3" x14ac:dyDescent="0.25">
      <c r="A4168"/>
      <c r="B4168"/>
      <c r="C4168"/>
    </row>
    <row r="4169" spans="1:3" x14ac:dyDescent="0.25">
      <c r="A4169"/>
      <c r="B4169"/>
      <c r="C4169"/>
    </row>
    <row r="4170" spans="1:3" x14ac:dyDescent="0.25">
      <c r="A4170"/>
      <c r="B4170"/>
      <c r="C4170"/>
    </row>
    <row r="4171" spans="1:3" x14ac:dyDescent="0.25">
      <c r="A4171"/>
      <c r="B4171"/>
      <c r="C4171"/>
    </row>
    <row r="4172" spans="1:3" x14ac:dyDescent="0.25">
      <c r="A4172"/>
      <c r="B4172"/>
      <c r="C4172"/>
    </row>
    <row r="4173" spans="1:3" x14ac:dyDescent="0.25">
      <c r="A4173"/>
      <c r="B4173"/>
      <c r="C4173"/>
    </row>
    <row r="4174" spans="1:3" x14ac:dyDescent="0.25">
      <c r="A4174"/>
      <c r="B4174"/>
      <c r="C4174"/>
    </row>
    <row r="4175" spans="1:3" x14ac:dyDescent="0.25">
      <c r="A4175"/>
      <c r="B4175"/>
      <c r="C4175"/>
    </row>
    <row r="4176" spans="1:3" x14ac:dyDescent="0.25">
      <c r="A4176"/>
      <c r="B4176"/>
      <c r="C4176"/>
    </row>
    <row r="4177" spans="1:3" x14ac:dyDescent="0.25">
      <c r="A4177"/>
      <c r="B4177"/>
      <c r="C4177"/>
    </row>
    <row r="4178" spans="1:3" x14ac:dyDescent="0.25">
      <c r="A4178"/>
      <c r="B4178"/>
      <c r="C4178"/>
    </row>
    <row r="4179" spans="1:3" x14ac:dyDescent="0.25">
      <c r="A4179"/>
      <c r="B4179"/>
      <c r="C4179"/>
    </row>
    <row r="4180" spans="1:3" x14ac:dyDescent="0.25">
      <c r="A4180"/>
      <c r="B4180"/>
      <c r="C4180"/>
    </row>
    <row r="4181" spans="1:3" x14ac:dyDescent="0.25">
      <c r="A4181"/>
      <c r="B4181"/>
      <c r="C4181"/>
    </row>
    <row r="4182" spans="1:3" x14ac:dyDescent="0.25">
      <c r="A4182"/>
      <c r="B4182"/>
      <c r="C4182"/>
    </row>
    <row r="4183" spans="1:3" x14ac:dyDescent="0.25">
      <c r="A4183"/>
      <c r="B4183"/>
      <c r="C4183"/>
    </row>
    <row r="4184" spans="1:3" x14ac:dyDescent="0.25">
      <c r="A4184"/>
      <c r="B4184"/>
      <c r="C4184"/>
    </row>
    <row r="4185" spans="1:3" x14ac:dyDescent="0.25">
      <c r="A4185"/>
      <c r="B4185"/>
      <c r="C4185"/>
    </row>
    <row r="4186" spans="1:3" x14ac:dyDescent="0.25">
      <c r="A4186"/>
      <c r="B4186"/>
      <c r="C4186"/>
    </row>
    <row r="4187" spans="1:3" x14ac:dyDescent="0.25">
      <c r="A4187"/>
      <c r="B4187"/>
      <c r="C4187"/>
    </row>
    <row r="4188" spans="1:3" x14ac:dyDescent="0.25">
      <c r="A4188"/>
      <c r="B4188"/>
      <c r="C4188"/>
    </row>
    <row r="4189" spans="1:3" x14ac:dyDescent="0.25">
      <c r="A4189"/>
      <c r="B4189"/>
      <c r="C4189"/>
    </row>
    <row r="4190" spans="1:3" x14ac:dyDescent="0.25">
      <c r="A4190"/>
      <c r="B4190"/>
      <c r="C4190"/>
    </row>
    <row r="4191" spans="1:3" x14ac:dyDescent="0.25">
      <c r="A4191"/>
      <c r="B4191"/>
      <c r="C4191"/>
    </row>
    <row r="4192" spans="1:3" x14ac:dyDescent="0.25">
      <c r="A4192"/>
      <c r="B4192"/>
      <c r="C4192"/>
    </row>
    <row r="4193" spans="1:3" x14ac:dyDescent="0.25">
      <c r="A4193"/>
      <c r="B4193"/>
      <c r="C4193"/>
    </row>
    <row r="4194" spans="1:3" x14ac:dyDescent="0.25">
      <c r="A4194"/>
      <c r="B4194"/>
      <c r="C4194"/>
    </row>
    <row r="4195" spans="1:3" x14ac:dyDescent="0.25">
      <c r="A4195"/>
      <c r="B4195"/>
      <c r="C4195"/>
    </row>
    <row r="4196" spans="1:3" x14ac:dyDescent="0.25">
      <c r="A4196"/>
      <c r="B4196"/>
      <c r="C4196"/>
    </row>
    <row r="4197" spans="1:3" x14ac:dyDescent="0.25">
      <c r="A4197"/>
      <c r="B4197"/>
      <c r="C4197"/>
    </row>
    <row r="4198" spans="1:3" x14ac:dyDescent="0.25">
      <c r="A4198"/>
      <c r="B4198"/>
      <c r="C4198"/>
    </row>
    <row r="4199" spans="1:3" x14ac:dyDescent="0.25">
      <c r="A4199"/>
      <c r="B4199"/>
      <c r="C4199"/>
    </row>
    <row r="4200" spans="1:3" x14ac:dyDescent="0.25">
      <c r="A4200"/>
      <c r="B4200"/>
      <c r="C4200"/>
    </row>
    <row r="4201" spans="1:3" x14ac:dyDescent="0.25">
      <c r="A4201"/>
      <c r="B4201"/>
      <c r="C4201"/>
    </row>
    <row r="4202" spans="1:3" x14ac:dyDescent="0.25">
      <c r="A4202"/>
      <c r="B4202"/>
      <c r="C4202"/>
    </row>
    <row r="4203" spans="1:3" x14ac:dyDescent="0.25">
      <c r="A4203"/>
      <c r="B4203"/>
      <c r="C4203"/>
    </row>
    <row r="4204" spans="1:3" x14ac:dyDescent="0.25">
      <c r="A4204"/>
      <c r="B4204"/>
      <c r="C4204"/>
    </row>
    <row r="4205" spans="1:3" x14ac:dyDescent="0.25">
      <c r="A4205"/>
      <c r="B4205"/>
      <c r="C4205"/>
    </row>
    <row r="4206" spans="1:3" x14ac:dyDescent="0.25">
      <c r="A4206"/>
      <c r="B4206"/>
      <c r="C4206"/>
    </row>
    <row r="4207" spans="1:3" x14ac:dyDescent="0.25">
      <c r="A4207"/>
      <c r="B4207"/>
      <c r="C4207"/>
    </row>
    <row r="4208" spans="1:3" x14ac:dyDescent="0.25">
      <c r="A4208"/>
      <c r="B4208"/>
      <c r="C4208"/>
    </row>
    <row r="4209" spans="1:3" x14ac:dyDescent="0.25">
      <c r="A4209"/>
      <c r="B4209"/>
      <c r="C4209"/>
    </row>
    <row r="4210" spans="1:3" x14ac:dyDescent="0.25">
      <c r="A4210"/>
      <c r="B4210"/>
      <c r="C4210"/>
    </row>
    <row r="4211" spans="1:3" x14ac:dyDescent="0.25">
      <c r="A4211"/>
      <c r="B4211"/>
      <c r="C4211"/>
    </row>
    <row r="4212" spans="1:3" x14ac:dyDescent="0.25">
      <c r="A4212"/>
      <c r="B4212"/>
      <c r="C4212"/>
    </row>
    <row r="4213" spans="1:3" x14ac:dyDescent="0.25">
      <c r="A4213"/>
      <c r="B4213"/>
      <c r="C4213"/>
    </row>
    <row r="4214" spans="1:3" x14ac:dyDescent="0.25">
      <c r="A4214"/>
      <c r="B4214"/>
      <c r="C4214"/>
    </row>
    <row r="4215" spans="1:3" x14ac:dyDescent="0.25">
      <c r="A4215"/>
      <c r="B4215"/>
      <c r="C4215"/>
    </row>
    <row r="4216" spans="1:3" x14ac:dyDescent="0.25">
      <c r="A4216"/>
      <c r="B4216"/>
      <c r="C4216"/>
    </row>
    <row r="4217" spans="1:3" x14ac:dyDescent="0.25">
      <c r="A4217"/>
      <c r="B4217"/>
      <c r="C4217"/>
    </row>
    <row r="4218" spans="1:3" x14ac:dyDescent="0.25">
      <c r="A4218"/>
      <c r="B4218"/>
      <c r="C4218"/>
    </row>
    <row r="4219" spans="1:3" x14ac:dyDescent="0.25">
      <c r="A4219"/>
      <c r="B4219"/>
      <c r="C4219"/>
    </row>
    <row r="4220" spans="1:3" x14ac:dyDescent="0.25">
      <c r="A4220"/>
      <c r="B4220"/>
      <c r="C4220"/>
    </row>
    <row r="4221" spans="1:3" x14ac:dyDescent="0.25">
      <c r="A4221"/>
      <c r="B4221"/>
      <c r="C4221"/>
    </row>
    <row r="4222" spans="1:3" x14ac:dyDescent="0.25">
      <c r="A4222"/>
      <c r="B4222"/>
      <c r="C4222"/>
    </row>
    <row r="4223" spans="1:3" x14ac:dyDescent="0.25">
      <c r="A4223"/>
      <c r="B4223"/>
      <c r="C4223"/>
    </row>
    <row r="4224" spans="1:3" x14ac:dyDescent="0.25">
      <c r="A4224"/>
      <c r="B4224"/>
      <c r="C4224"/>
    </row>
    <row r="4225" spans="1:3" x14ac:dyDescent="0.25">
      <c r="A4225"/>
      <c r="B4225"/>
      <c r="C4225"/>
    </row>
    <row r="4226" spans="1:3" x14ac:dyDescent="0.25">
      <c r="A4226"/>
      <c r="B4226"/>
      <c r="C4226"/>
    </row>
    <row r="4227" spans="1:3" x14ac:dyDescent="0.25">
      <c r="A4227"/>
      <c r="B4227"/>
      <c r="C4227"/>
    </row>
    <row r="4228" spans="1:3" x14ac:dyDescent="0.25">
      <c r="A4228"/>
      <c r="B4228"/>
      <c r="C4228"/>
    </row>
    <row r="4229" spans="1:3" x14ac:dyDescent="0.25">
      <c r="A4229"/>
      <c r="B4229"/>
      <c r="C4229"/>
    </row>
    <row r="4230" spans="1:3" x14ac:dyDescent="0.25">
      <c r="A4230"/>
      <c r="B4230"/>
      <c r="C4230"/>
    </row>
    <row r="4231" spans="1:3" x14ac:dyDescent="0.25">
      <c r="A4231"/>
      <c r="B4231"/>
      <c r="C4231"/>
    </row>
    <row r="4232" spans="1:3" x14ac:dyDescent="0.25">
      <c r="A4232"/>
      <c r="B4232"/>
      <c r="C4232"/>
    </row>
    <row r="4233" spans="1:3" x14ac:dyDescent="0.25">
      <c r="A4233"/>
      <c r="B4233"/>
      <c r="C4233"/>
    </row>
    <row r="4234" spans="1:3" x14ac:dyDescent="0.25">
      <c r="A4234"/>
      <c r="B4234"/>
      <c r="C4234"/>
    </row>
    <row r="4235" spans="1:3" x14ac:dyDescent="0.25">
      <c r="A4235"/>
      <c r="B4235"/>
      <c r="C4235"/>
    </row>
    <row r="4236" spans="1:3" x14ac:dyDescent="0.25">
      <c r="A4236"/>
      <c r="B4236"/>
      <c r="C4236"/>
    </row>
    <row r="4237" spans="1:3" x14ac:dyDescent="0.25">
      <c r="A4237"/>
      <c r="B4237"/>
      <c r="C4237"/>
    </row>
    <row r="4238" spans="1:3" x14ac:dyDescent="0.25">
      <c r="A4238"/>
      <c r="B4238"/>
      <c r="C4238"/>
    </row>
    <row r="4239" spans="1:3" x14ac:dyDescent="0.25">
      <c r="A4239"/>
      <c r="B4239"/>
      <c r="C4239"/>
    </row>
    <row r="4240" spans="1:3" x14ac:dyDescent="0.25">
      <c r="A4240"/>
      <c r="B4240"/>
      <c r="C4240"/>
    </row>
    <row r="4241" spans="1:3" x14ac:dyDescent="0.25">
      <c r="A4241"/>
      <c r="B4241"/>
      <c r="C4241"/>
    </row>
    <row r="4242" spans="1:3" x14ac:dyDescent="0.25">
      <c r="A4242"/>
      <c r="B4242"/>
      <c r="C4242"/>
    </row>
    <row r="4243" spans="1:3" x14ac:dyDescent="0.25">
      <c r="A4243"/>
      <c r="B4243"/>
      <c r="C4243"/>
    </row>
    <row r="4244" spans="1:3" x14ac:dyDescent="0.25">
      <c r="A4244"/>
      <c r="B4244"/>
      <c r="C4244"/>
    </row>
    <row r="4245" spans="1:3" x14ac:dyDescent="0.25">
      <c r="A4245"/>
      <c r="B4245"/>
      <c r="C4245"/>
    </row>
    <row r="4246" spans="1:3" x14ac:dyDescent="0.25">
      <c r="A4246"/>
      <c r="B4246"/>
      <c r="C4246"/>
    </row>
    <row r="4247" spans="1:3" x14ac:dyDescent="0.25">
      <c r="A4247"/>
      <c r="B4247"/>
      <c r="C4247"/>
    </row>
    <row r="4248" spans="1:3" x14ac:dyDescent="0.25">
      <c r="A4248"/>
      <c r="B4248"/>
      <c r="C4248"/>
    </row>
    <row r="4249" spans="1:3" x14ac:dyDescent="0.25">
      <c r="A4249"/>
      <c r="B4249"/>
      <c r="C4249"/>
    </row>
    <row r="4250" spans="1:3" x14ac:dyDescent="0.25">
      <c r="A4250"/>
      <c r="B4250"/>
      <c r="C4250"/>
    </row>
    <row r="4251" spans="1:3" x14ac:dyDescent="0.25">
      <c r="A4251"/>
      <c r="B4251"/>
      <c r="C4251"/>
    </row>
    <row r="4252" spans="1:3" x14ac:dyDescent="0.25">
      <c r="A4252"/>
      <c r="B4252"/>
      <c r="C4252"/>
    </row>
    <row r="4253" spans="1:3" x14ac:dyDescent="0.25">
      <c r="A4253"/>
      <c r="B4253"/>
      <c r="C4253"/>
    </row>
    <row r="4254" spans="1:3" x14ac:dyDescent="0.25">
      <c r="A4254"/>
      <c r="B4254"/>
      <c r="C4254"/>
    </row>
    <row r="4255" spans="1:3" x14ac:dyDescent="0.25">
      <c r="A4255"/>
      <c r="B4255"/>
      <c r="C4255"/>
    </row>
    <row r="4256" spans="1:3" x14ac:dyDescent="0.25">
      <c r="A4256"/>
      <c r="B4256"/>
      <c r="C4256"/>
    </row>
    <row r="4257" spans="1:3" x14ac:dyDescent="0.25">
      <c r="A4257"/>
      <c r="B4257"/>
      <c r="C4257"/>
    </row>
    <row r="4258" spans="1:3" x14ac:dyDescent="0.25">
      <c r="A4258"/>
      <c r="B4258"/>
      <c r="C4258"/>
    </row>
    <row r="4259" spans="1:3" x14ac:dyDescent="0.25">
      <c r="A4259"/>
      <c r="B4259"/>
      <c r="C4259"/>
    </row>
    <row r="4260" spans="1:3" x14ac:dyDescent="0.25">
      <c r="A4260"/>
      <c r="B4260"/>
      <c r="C4260"/>
    </row>
    <row r="4261" spans="1:3" x14ac:dyDescent="0.25">
      <c r="A4261"/>
      <c r="B4261"/>
      <c r="C4261"/>
    </row>
    <row r="4262" spans="1:3" x14ac:dyDescent="0.25">
      <c r="A4262"/>
      <c r="B4262"/>
      <c r="C4262"/>
    </row>
    <row r="4263" spans="1:3" x14ac:dyDescent="0.25">
      <c r="A4263"/>
      <c r="B4263"/>
      <c r="C4263"/>
    </row>
    <row r="4264" spans="1:3" x14ac:dyDescent="0.25">
      <c r="A4264"/>
      <c r="B4264"/>
      <c r="C4264"/>
    </row>
    <row r="4265" spans="1:3" x14ac:dyDescent="0.25">
      <c r="A4265"/>
      <c r="B4265"/>
      <c r="C4265"/>
    </row>
    <row r="4266" spans="1:3" x14ac:dyDescent="0.25">
      <c r="A4266"/>
      <c r="B4266"/>
      <c r="C4266"/>
    </row>
    <row r="4267" spans="1:3" x14ac:dyDescent="0.25">
      <c r="A4267"/>
      <c r="B4267"/>
      <c r="C4267"/>
    </row>
    <row r="4268" spans="1:3" x14ac:dyDescent="0.25">
      <c r="A4268"/>
      <c r="B4268"/>
      <c r="C4268"/>
    </row>
    <row r="4269" spans="1:3" x14ac:dyDescent="0.25">
      <c r="A4269"/>
      <c r="B4269"/>
      <c r="C4269"/>
    </row>
    <row r="4270" spans="1:3" x14ac:dyDescent="0.25">
      <c r="A4270"/>
      <c r="B4270"/>
      <c r="C4270"/>
    </row>
    <row r="4271" spans="1:3" x14ac:dyDescent="0.25">
      <c r="A4271"/>
      <c r="B4271"/>
      <c r="C4271"/>
    </row>
    <row r="4272" spans="1:3" x14ac:dyDescent="0.25">
      <c r="A4272"/>
      <c r="B4272"/>
      <c r="C4272"/>
    </row>
    <row r="4273" spans="1:3" x14ac:dyDescent="0.25">
      <c r="A4273"/>
      <c r="B4273"/>
      <c r="C4273"/>
    </row>
    <row r="4274" spans="1:3" x14ac:dyDescent="0.25">
      <c r="A4274"/>
      <c r="B4274"/>
      <c r="C4274"/>
    </row>
    <row r="4275" spans="1:3" x14ac:dyDescent="0.25">
      <c r="A4275"/>
      <c r="B4275"/>
      <c r="C4275"/>
    </row>
    <row r="4276" spans="1:3" x14ac:dyDescent="0.25">
      <c r="A4276"/>
      <c r="B4276"/>
      <c r="C4276"/>
    </row>
    <row r="4277" spans="1:3" x14ac:dyDescent="0.25">
      <c r="A4277"/>
      <c r="B4277"/>
      <c r="C4277"/>
    </row>
    <row r="4278" spans="1:3" x14ac:dyDescent="0.25">
      <c r="A4278"/>
      <c r="B4278"/>
      <c r="C4278"/>
    </row>
    <row r="4279" spans="1:3" x14ac:dyDescent="0.25">
      <c r="A4279"/>
      <c r="B4279"/>
      <c r="C4279"/>
    </row>
    <row r="4280" spans="1:3" x14ac:dyDescent="0.25">
      <c r="A4280"/>
      <c r="B4280"/>
      <c r="C4280"/>
    </row>
    <row r="4281" spans="1:3" x14ac:dyDescent="0.25">
      <c r="A4281"/>
      <c r="B4281"/>
      <c r="C4281"/>
    </row>
    <row r="4282" spans="1:3" x14ac:dyDescent="0.25">
      <c r="A4282"/>
      <c r="B4282"/>
      <c r="C4282"/>
    </row>
    <row r="4283" spans="1:3" x14ac:dyDescent="0.25">
      <c r="A4283"/>
      <c r="B4283"/>
      <c r="C4283"/>
    </row>
    <row r="4284" spans="1:3" x14ac:dyDescent="0.25">
      <c r="A4284"/>
      <c r="B4284"/>
      <c r="C4284"/>
    </row>
    <row r="4285" spans="1:3" x14ac:dyDescent="0.25">
      <c r="A4285"/>
      <c r="B4285"/>
      <c r="C4285"/>
    </row>
    <row r="4286" spans="1:3" x14ac:dyDescent="0.25">
      <c r="A4286"/>
      <c r="B4286"/>
      <c r="C4286"/>
    </row>
    <row r="4287" spans="1:3" x14ac:dyDescent="0.25">
      <c r="A4287"/>
      <c r="B4287"/>
      <c r="C4287"/>
    </row>
    <row r="4288" spans="1:3" x14ac:dyDescent="0.25">
      <c r="A4288"/>
      <c r="B4288"/>
      <c r="C4288"/>
    </row>
    <row r="4289" spans="1:3" x14ac:dyDescent="0.25">
      <c r="A4289"/>
      <c r="B4289"/>
      <c r="C4289"/>
    </row>
    <row r="4290" spans="1:3" x14ac:dyDescent="0.25">
      <c r="A4290"/>
      <c r="B4290"/>
      <c r="C4290"/>
    </row>
    <row r="4291" spans="1:3" x14ac:dyDescent="0.25">
      <c r="A4291"/>
      <c r="B4291"/>
      <c r="C4291"/>
    </row>
    <row r="4292" spans="1:3" x14ac:dyDescent="0.25">
      <c r="A4292"/>
      <c r="B4292"/>
      <c r="C4292"/>
    </row>
    <row r="4293" spans="1:3" x14ac:dyDescent="0.25">
      <c r="A4293"/>
      <c r="B4293"/>
      <c r="C4293"/>
    </row>
    <row r="4294" spans="1:3" x14ac:dyDescent="0.25">
      <c r="A4294"/>
      <c r="B4294"/>
      <c r="C4294"/>
    </row>
    <row r="4295" spans="1:3" x14ac:dyDescent="0.25">
      <c r="A4295"/>
      <c r="B4295"/>
      <c r="C4295"/>
    </row>
    <row r="4296" spans="1:3" x14ac:dyDescent="0.25">
      <c r="A4296"/>
      <c r="B4296"/>
      <c r="C4296"/>
    </row>
    <row r="4297" spans="1:3" x14ac:dyDescent="0.25">
      <c r="A4297"/>
      <c r="B4297"/>
      <c r="C4297"/>
    </row>
    <row r="4298" spans="1:3" x14ac:dyDescent="0.25">
      <c r="A4298"/>
      <c r="B4298"/>
      <c r="C4298"/>
    </row>
    <row r="4299" spans="1:3" x14ac:dyDescent="0.25">
      <c r="A4299"/>
      <c r="B4299"/>
      <c r="C4299"/>
    </row>
    <row r="4300" spans="1:3" x14ac:dyDescent="0.25">
      <c r="A4300"/>
      <c r="B4300"/>
      <c r="C4300"/>
    </row>
    <row r="4301" spans="1:3" x14ac:dyDescent="0.25">
      <c r="A4301"/>
      <c r="B4301"/>
      <c r="C4301"/>
    </row>
    <row r="4302" spans="1:3" x14ac:dyDescent="0.25">
      <c r="A4302"/>
      <c r="B4302"/>
      <c r="C4302"/>
    </row>
    <row r="4303" spans="1:3" x14ac:dyDescent="0.25">
      <c r="A4303"/>
      <c r="B4303"/>
      <c r="C4303"/>
    </row>
    <row r="4304" spans="1:3" x14ac:dyDescent="0.25">
      <c r="A4304"/>
      <c r="B4304"/>
      <c r="C4304"/>
    </row>
    <row r="4305" spans="1:3" x14ac:dyDescent="0.25">
      <c r="A4305"/>
      <c r="B4305"/>
      <c r="C4305"/>
    </row>
    <row r="4306" spans="1:3" x14ac:dyDescent="0.25">
      <c r="A4306"/>
      <c r="B4306"/>
      <c r="C4306"/>
    </row>
    <row r="4307" spans="1:3" x14ac:dyDescent="0.25">
      <c r="A4307"/>
      <c r="B4307"/>
      <c r="C4307"/>
    </row>
    <row r="4308" spans="1:3" x14ac:dyDescent="0.25">
      <c r="A4308"/>
      <c r="B4308"/>
      <c r="C4308"/>
    </row>
    <row r="4309" spans="1:3" x14ac:dyDescent="0.25">
      <c r="A4309"/>
      <c r="B4309"/>
      <c r="C4309"/>
    </row>
    <row r="4310" spans="1:3" x14ac:dyDescent="0.25">
      <c r="A4310"/>
      <c r="B4310"/>
      <c r="C4310"/>
    </row>
    <row r="4311" spans="1:3" x14ac:dyDescent="0.25">
      <c r="A4311"/>
      <c r="B4311"/>
      <c r="C4311"/>
    </row>
    <row r="4312" spans="1:3" x14ac:dyDescent="0.25">
      <c r="A4312"/>
      <c r="B4312"/>
      <c r="C4312"/>
    </row>
    <row r="4313" spans="1:3" x14ac:dyDescent="0.25">
      <c r="A4313"/>
      <c r="B4313"/>
      <c r="C4313"/>
    </row>
    <row r="4314" spans="1:3" x14ac:dyDescent="0.25">
      <c r="A4314"/>
      <c r="B4314"/>
      <c r="C4314"/>
    </row>
    <row r="4315" spans="1:3" x14ac:dyDescent="0.25">
      <c r="A4315"/>
      <c r="B4315"/>
      <c r="C4315"/>
    </row>
    <row r="4316" spans="1:3" x14ac:dyDescent="0.25">
      <c r="A4316"/>
      <c r="B4316"/>
      <c r="C4316"/>
    </row>
    <row r="4317" spans="1:3" x14ac:dyDescent="0.25">
      <c r="A4317"/>
      <c r="B4317"/>
      <c r="C4317"/>
    </row>
    <row r="4318" spans="1:3" x14ac:dyDescent="0.25">
      <c r="A4318"/>
      <c r="B4318"/>
      <c r="C4318"/>
    </row>
    <row r="4319" spans="1:3" x14ac:dyDescent="0.25">
      <c r="A4319"/>
      <c r="B4319"/>
      <c r="C4319"/>
    </row>
    <row r="4320" spans="1:3" x14ac:dyDescent="0.25">
      <c r="A4320"/>
      <c r="B4320"/>
      <c r="C4320"/>
    </row>
    <row r="4321" spans="1:3" x14ac:dyDescent="0.25">
      <c r="A4321"/>
      <c r="B4321"/>
      <c r="C4321"/>
    </row>
    <row r="4322" spans="1:3" x14ac:dyDescent="0.25">
      <c r="A4322"/>
      <c r="B4322"/>
      <c r="C4322"/>
    </row>
    <row r="4323" spans="1:3" x14ac:dyDescent="0.25">
      <c r="A4323"/>
      <c r="B4323"/>
      <c r="C4323"/>
    </row>
    <row r="4324" spans="1:3" x14ac:dyDescent="0.25">
      <c r="A4324"/>
      <c r="B4324"/>
      <c r="C4324"/>
    </row>
    <row r="4325" spans="1:3" x14ac:dyDescent="0.25">
      <c r="A4325"/>
      <c r="B4325"/>
      <c r="C4325"/>
    </row>
    <row r="4326" spans="1:3" x14ac:dyDescent="0.25">
      <c r="A4326"/>
      <c r="B4326"/>
      <c r="C4326"/>
    </row>
    <row r="4327" spans="1:3" x14ac:dyDescent="0.25">
      <c r="A4327"/>
      <c r="B4327"/>
      <c r="C4327"/>
    </row>
    <row r="4328" spans="1:3" x14ac:dyDescent="0.25">
      <c r="A4328"/>
      <c r="B4328"/>
      <c r="C4328"/>
    </row>
    <row r="4329" spans="1:3" x14ac:dyDescent="0.25">
      <c r="A4329"/>
      <c r="B4329"/>
      <c r="C4329"/>
    </row>
    <row r="4330" spans="1:3" x14ac:dyDescent="0.25">
      <c r="A4330"/>
      <c r="B4330"/>
      <c r="C4330"/>
    </row>
    <row r="4331" spans="1:3" x14ac:dyDescent="0.25">
      <c r="A4331"/>
      <c r="B4331"/>
      <c r="C4331"/>
    </row>
    <row r="4332" spans="1:3" x14ac:dyDescent="0.25">
      <c r="A4332"/>
      <c r="B4332"/>
      <c r="C4332"/>
    </row>
    <row r="4333" spans="1:3" x14ac:dyDescent="0.25">
      <c r="A4333"/>
      <c r="B4333"/>
      <c r="C4333"/>
    </row>
    <row r="4334" spans="1:3" x14ac:dyDescent="0.25">
      <c r="A4334"/>
      <c r="B4334"/>
      <c r="C4334"/>
    </row>
    <row r="4335" spans="1:3" x14ac:dyDescent="0.25">
      <c r="A4335"/>
      <c r="B4335"/>
      <c r="C4335"/>
    </row>
    <row r="4336" spans="1:3" x14ac:dyDescent="0.25">
      <c r="A4336"/>
      <c r="B4336"/>
      <c r="C4336"/>
    </row>
    <row r="4337" spans="1:3" x14ac:dyDescent="0.25">
      <c r="A4337"/>
      <c r="B4337"/>
      <c r="C4337"/>
    </row>
    <row r="4338" spans="1:3" x14ac:dyDescent="0.25">
      <c r="A4338"/>
      <c r="B4338"/>
      <c r="C4338"/>
    </row>
    <row r="4339" spans="1:3" x14ac:dyDescent="0.25">
      <c r="A4339"/>
      <c r="B4339"/>
      <c r="C4339"/>
    </row>
    <row r="4340" spans="1:3" x14ac:dyDescent="0.25">
      <c r="A4340"/>
      <c r="B4340"/>
      <c r="C4340"/>
    </row>
    <row r="4341" spans="1:3" x14ac:dyDescent="0.25">
      <c r="A4341"/>
      <c r="B4341"/>
      <c r="C4341"/>
    </row>
    <row r="4342" spans="1:3" x14ac:dyDescent="0.25">
      <c r="A4342"/>
      <c r="B4342"/>
      <c r="C4342"/>
    </row>
    <row r="4343" spans="1:3" x14ac:dyDescent="0.25">
      <c r="A4343"/>
      <c r="B4343"/>
      <c r="C4343"/>
    </row>
    <row r="4344" spans="1:3" x14ac:dyDescent="0.25">
      <c r="A4344"/>
      <c r="B4344"/>
      <c r="C4344"/>
    </row>
    <row r="4345" spans="1:3" x14ac:dyDescent="0.25">
      <c r="A4345"/>
      <c r="B4345"/>
      <c r="C4345"/>
    </row>
    <row r="4346" spans="1:3" x14ac:dyDescent="0.25">
      <c r="A4346"/>
      <c r="B4346"/>
      <c r="C4346"/>
    </row>
    <row r="4347" spans="1:3" x14ac:dyDescent="0.25">
      <c r="A4347"/>
      <c r="B4347"/>
      <c r="C4347"/>
    </row>
    <row r="4348" spans="1:3" x14ac:dyDescent="0.25">
      <c r="A4348"/>
      <c r="B4348"/>
      <c r="C4348"/>
    </row>
    <row r="4349" spans="1:3" x14ac:dyDescent="0.25">
      <c r="A4349"/>
      <c r="B4349"/>
      <c r="C4349"/>
    </row>
    <row r="4350" spans="1:3" x14ac:dyDescent="0.25">
      <c r="A4350"/>
      <c r="B4350"/>
      <c r="C4350"/>
    </row>
    <row r="4351" spans="1:3" x14ac:dyDescent="0.25">
      <c r="A4351"/>
      <c r="B4351"/>
      <c r="C4351"/>
    </row>
    <row r="4352" spans="1:3" x14ac:dyDescent="0.25">
      <c r="A4352"/>
      <c r="B4352"/>
      <c r="C4352"/>
    </row>
    <row r="4353" spans="1:3" x14ac:dyDescent="0.25">
      <c r="A4353"/>
      <c r="B4353"/>
      <c r="C4353"/>
    </row>
    <row r="4354" spans="1:3" x14ac:dyDescent="0.25">
      <c r="A4354"/>
      <c r="B4354"/>
      <c r="C4354"/>
    </row>
    <row r="4355" spans="1:3" x14ac:dyDescent="0.25">
      <c r="A4355"/>
      <c r="B4355"/>
      <c r="C4355"/>
    </row>
    <row r="4356" spans="1:3" x14ac:dyDescent="0.25">
      <c r="A4356"/>
      <c r="B4356"/>
      <c r="C4356"/>
    </row>
    <row r="4357" spans="1:3" x14ac:dyDescent="0.25">
      <c r="A4357"/>
      <c r="B4357"/>
      <c r="C4357"/>
    </row>
    <row r="4358" spans="1:3" x14ac:dyDescent="0.25">
      <c r="A4358"/>
      <c r="B4358"/>
      <c r="C4358"/>
    </row>
    <row r="4359" spans="1:3" x14ac:dyDescent="0.25">
      <c r="A4359"/>
      <c r="B4359"/>
      <c r="C4359"/>
    </row>
    <row r="4360" spans="1:3" x14ac:dyDescent="0.25">
      <c r="A4360"/>
      <c r="B4360"/>
      <c r="C4360"/>
    </row>
    <row r="4361" spans="1:3" x14ac:dyDescent="0.25">
      <c r="A4361"/>
      <c r="B4361"/>
      <c r="C4361"/>
    </row>
    <row r="4362" spans="1:3" x14ac:dyDescent="0.25">
      <c r="A4362"/>
      <c r="B4362"/>
      <c r="C4362"/>
    </row>
    <row r="4363" spans="1:3" x14ac:dyDescent="0.25">
      <c r="A4363"/>
      <c r="B4363"/>
      <c r="C4363"/>
    </row>
    <row r="4364" spans="1:3" x14ac:dyDescent="0.25">
      <c r="A4364"/>
      <c r="B4364"/>
      <c r="C4364"/>
    </row>
    <row r="4365" spans="1:3" x14ac:dyDescent="0.25">
      <c r="A4365"/>
      <c r="B4365"/>
      <c r="C4365"/>
    </row>
    <row r="4366" spans="1:3" x14ac:dyDescent="0.25">
      <c r="A4366"/>
      <c r="B4366"/>
      <c r="C4366"/>
    </row>
    <row r="4367" spans="1:3" x14ac:dyDescent="0.25">
      <c r="A4367"/>
      <c r="B4367"/>
      <c r="C4367"/>
    </row>
    <row r="4368" spans="1:3" x14ac:dyDescent="0.25">
      <c r="A4368"/>
      <c r="B4368"/>
      <c r="C4368"/>
    </row>
    <row r="4369" spans="1:3" x14ac:dyDescent="0.25">
      <c r="A4369"/>
      <c r="B4369"/>
      <c r="C4369"/>
    </row>
    <row r="4370" spans="1:3" x14ac:dyDescent="0.25">
      <c r="A4370"/>
      <c r="B4370"/>
      <c r="C4370"/>
    </row>
    <row r="4371" spans="1:3" x14ac:dyDescent="0.25">
      <c r="A4371"/>
      <c r="B4371"/>
      <c r="C4371"/>
    </row>
    <row r="4372" spans="1:3" x14ac:dyDescent="0.25">
      <c r="A4372"/>
      <c r="B4372"/>
      <c r="C4372"/>
    </row>
    <row r="4373" spans="1:3" x14ac:dyDescent="0.25">
      <c r="A4373"/>
      <c r="B4373"/>
      <c r="C4373"/>
    </row>
    <row r="4374" spans="1:3" x14ac:dyDescent="0.25">
      <c r="A4374"/>
      <c r="B4374"/>
      <c r="C4374"/>
    </row>
    <row r="4375" spans="1:3" x14ac:dyDescent="0.25">
      <c r="A4375"/>
      <c r="B4375"/>
      <c r="C4375"/>
    </row>
    <row r="4376" spans="1:3" x14ac:dyDescent="0.25">
      <c r="A4376"/>
      <c r="B4376"/>
      <c r="C4376"/>
    </row>
    <row r="4377" spans="1:3" x14ac:dyDescent="0.25">
      <c r="A4377"/>
      <c r="B4377"/>
      <c r="C4377"/>
    </row>
    <row r="4378" spans="1:3" x14ac:dyDescent="0.25">
      <c r="A4378"/>
      <c r="B4378"/>
      <c r="C4378"/>
    </row>
    <row r="4379" spans="1:3" x14ac:dyDescent="0.25">
      <c r="A4379"/>
      <c r="B4379"/>
      <c r="C4379"/>
    </row>
    <row r="4380" spans="1:3" x14ac:dyDescent="0.25">
      <c r="A4380"/>
      <c r="B4380"/>
      <c r="C4380"/>
    </row>
    <row r="4381" spans="1:3" x14ac:dyDescent="0.25">
      <c r="A4381"/>
      <c r="B4381"/>
      <c r="C4381"/>
    </row>
    <row r="4382" spans="1:3" x14ac:dyDescent="0.25">
      <c r="A4382"/>
      <c r="B4382"/>
      <c r="C4382"/>
    </row>
    <row r="4383" spans="1:3" x14ac:dyDescent="0.25">
      <c r="A4383"/>
      <c r="B4383"/>
      <c r="C4383"/>
    </row>
    <row r="4384" spans="1:3" x14ac:dyDescent="0.25">
      <c r="A4384"/>
      <c r="B4384"/>
      <c r="C4384"/>
    </row>
    <row r="4385" spans="1:3" x14ac:dyDescent="0.25">
      <c r="A4385"/>
      <c r="B4385"/>
      <c r="C4385"/>
    </row>
    <row r="4386" spans="1:3" x14ac:dyDescent="0.25">
      <c r="A4386"/>
      <c r="B4386"/>
      <c r="C4386"/>
    </row>
    <row r="4387" spans="1:3" x14ac:dyDescent="0.25">
      <c r="A4387"/>
      <c r="B4387"/>
      <c r="C4387"/>
    </row>
    <row r="4388" spans="1:3" x14ac:dyDescent="0.25">
      <c r="A4388"/>
      <c r="B4388"/>
      <c r="C4388"/>
    </row>
    <row r="4389" spans="1:3" x14ac:dyDescent="0.25">
      <c r="A4389"/>
      <c r="B4389"/>
      <c r="C4389"/>
    </row>
    <row r="4390" spans="1:3" x14ac:dyDescent="0.25">
      <c r="A4390"/>
      <c r="B4390"/>
      <c r="C4390"/>
    </row>
    <row r="4391" spans="1:3" x14ac:dyDescent="0.25">
      <c r="A4391"/>
      <c r="B4391"/>
      <c r="C4391"/>
    </row>
    <row r="4392" spans="1:3" x14ac:dyDescent="0.25">
      <c r="A4392"/>
      <c r="B4392"/>
      <c r="C4392"/>
    </row>
    <row r="4393" spans="1:3" x14ac:dyDescent="0.25">
      <c r="A4393"/>
      <c r="B4393"/>
      <c r="C4393"/>
    </row>
    <row r="4394" spans="1:3" x14ac:dyDescent="0.25">
      <c r="A4394"/>
      <c r="B4394"/>
      <c r="C4394"/>
    </row>
    <row r="4395" spans="1:3" x14ac:dyDescent="0.25">
      <c r="A4395"/>
      <c r="B4395"/>
      <c r="C4395"/>
    </row>
    <row r="4396" spans="1:3" x14ac:dyDescent="0.25">
      <c r="A4396"/>
      <c r="B4396"/>
      <c r="C4396"/>
    </row>
    <row r="4397" spans="1:3" x14ac:dyDescent="0.25">
      <c r="A4397"/>
      <c r="B4397"/>
      <c r="C4397"/>
    </row>
    <row r="4398" spans="1:3" x14ac:dyDescent="0.25">
      <c r="A4398"/>
      <c r="B4398"/>
      <c r="C4398"/>
    </row>
    <row r="4399" spans="1:3" x14ac:dyDescent="0.25">
      <c r="A4399"/>
      <c r="B4399"/>
      <c r="C4399"/>
    </row>
    <row r="4400" spans="1:3" x14ac:dyDescent="0.25">
      <c r="A4400"/>
      <c r="B4400"/>
      <c r="C4400"/>
    </row>
    <row r="4401" spans="1:3" x14ac:dyDescent="0.25">
      <c r="A4401"/>
      <c r="B4401"/>
      <c r="C4401"/>
    </row>
    <row r="4402" spans="1:3" x14ac:dyDescent="0.25">
      <c r="A4402"/>
      <c r="B4402"/>
      <c r="C4402"/>
    </row>
    <row r="4403" spans="1:3" x14ac:dyDescent="0.25">
      <c r="A4403"/>
      <c r="B4403"/>
      <c r="C4403"/>
    </row>
    <row r="4404" spans="1:3" x14ac:dyDescent="0.25">
      <c r="A4404"/>
      <c r="B4404"/>
      <c r="C4404"/>
    </row>
    <row r="4405" spans="1:3" x14ac:dyDescent="0.25">
      <c r="A4405"/>
      <c r="B4405"/>
      <c r="C4405"/>
    </row>
    <row r="4406" spans="1:3" x14ac:dyDescent="0.25">
      <c r="A4406"/>
      <c r="B4406"/>
      <c r="C4406"/>
    </row>
    <row r="4407" spans="1:3" x14ac:dyDescent="0.25">
      <c r="A4407"/>
      <c r="B4407"/>
      <c r="C4407"/>
    </row>
    <row r="4408" spans="1:3" x14ac:dyDescent="0.25">
      <c r="A4408"/>
      <c r="B4408"/>
      <c r="C4408"/>
    </row>
    <row r="4409" spans="1:3" x14ac:dyDescent="0.25">
      <c r="A4409"/>
      <c r="B4409"/>
      <c r="C4409"/>
    </row>
    <row r="4410" spans="1:3" x14ac:dyDescent="0.25">
      <c r="A4410"/>
      <c r="B4410"/>
      <c r="C4410"/>
    </row>
    <row r="4411" spans="1:3" x14ac:dyDescent="0.25">
      <c r="A4411"/>
      <c r="B4411"/>
      <c r="C4411"/>
    </row>
    <row r="4412" spans="1:3" x14ac:dyDescent="0.25">
      <c r="A4412"/>
      <c r="B4412"/>
      <c r="C4412"/>
    </row>
    <row r="4413" spans="1:3" x14ac:dyDescent="0.25">
      <c r="A4413"/>
      <c r="B4413"/>
      <c r="C4413"/>
    </row>
    <row r="4414" spans="1:3" x14ac:dyDescent="0.25">
      <c r="A4414"/>
      <c r="B4414"/>
      <c r="C4414"/>
    </row>
    <row r="4415" spans="1:3" x14ac:dyDescent="0.25">
      <c r="A4415"/>
      <c r="B4415"/>
      <c r="C4415"/>
    </row>
    <row r="4416" spans="1:3" x14ac:dyDescent="0.25">
      <c r="A4416"/>
      <c r="B4416"/>
      <c r="C4416"/>
    </row>
    <row r="4417" spans="1:3" x14ac:dyDescent="0.25">
      <c r="A4417"/>
      <c r="B4417"/>
      <c r="C4417"/>
    </row>
    <row r="4418" spans="1:3" x14ac:dyDescent="0.25">
      <c r="A4418"/>
      <c r="B4418"/>
      <c r="C4418"/>
    </row>
    <row r="4419" spans="1:3" x14ac:dyDescent="0.25">
      <c r="A4419"/>
      <c r="B4419"/>
      <c r="C4419"/>
    </row>
    <row r="4420" spans="1:3" x14ac:dyDescent="0.25">
      <c r="A4420"/>
      <c r="B4420"/>
      <c r="C4420"/>
    </row>
    <row r="4421" spans="1:3" x14ac:dyDescent="0.25">
      <c r="A4421"/>
      <c r="B4421"/>
      <c r="C4421"/>
    </row>
    <row r="4422" spans="1:3" x14ac:dyDescent="0.25">
      <c r="A4422"/>
      <c r="B4422"/>
      <c r="C4422"/>
    </row>
    <row r="4423" spans="1:3" x14ac:dyDescent="0.25">
      <c r="A4423"/>
      <c r="B4423"/>
      <c r="C4423"/>
    </row>
    <row r="4424" spans="1:3" x14ac:dyDescent="0.25">
      <c r="A4424"/>
      <c r="B4424"/>
      <c r="C4424"/>
    </row>
    <row r="4425" spans="1:3" x14ac:dyDescent="0.25">
      <c r="A4425"/>
      <c r="B4425"/>
      <c r="C4425"/>
    </row>
    <row r="4426" spans="1:3" x14ac:dyDescent="0.25">
      <c r="A4426"/>
      <c r="B4426"/>
      <c r="C4426"/>
    </row>
    <row r="4427" spans="1:3" x14ac:dyDescent="0.25">
      <c r="A4427"/>
      <c r="B4427"/>
      <c r="C4427"/>
    </row>
    <row r="4428" spans="1:3" x14ac:dyDescent="0.25">
      <c r="A4428"/>
      <c r="B4428"/>
      <c r="C4428"/>
    </row>
    <row r="4429" spans="1:3" x14ac:dyDescent="0.25">
      <c r="A4429"/>
      <c r="B4429"/>
      <c r="C4429"/>
    </row>
    <row r="4430" spans="1:3" x14ac:dyDescent="0.25">
      <c r="A4430"/>
      <c r="B4430"/>
      <c r="C4430"/>
    </row>
    <row r="4431" spans="1:3" x14ac:dyDescent="0.25">
      <c r="A4431"/>
      <c r="B4431"/>
      <c r="C4431"/>
    </row>
    <row r="4432" spans="1:3" x14ac:dyDescent="0.25">
      <c r="A4432"/>
      <c r="B4432"/>
      <c r="C4432"/>
    </row>
    <row r="4433" spans="1:3" x14ac:dyDescent="0.25">
      <c r="A4433"/>
      <c r="B4433"/>
      <c r="C4433"/>
    </row>
    <row r="4434" spans="1:3" x14ac:dyDescent="0.25">
      <c r="A4434"/>
      <c r="B4434"/>
      <c r="C4434"/>
    </row>
    <row r="4435" spans="1:3" x14ac:dyDescent="0.25">
      <c r="A4435"/>
      <c r="B4435"/>
      <c r="C4435"/>
    </row>
    <row r="4436" spans="1:3" x14ac:dyDescent="0.25">
      <c r="A4436"/>
      <c r="B4436"/>
      <c r="C4436"/>
    </row>
    <row r="4437" spans="1:3" x14ac:dyDescent="0.25">
      <c r="A4437"/>
      <c r="B4437"/>
      <c r="C4437"/>
    </row>
    <row r="4438" spans="1:3" x14ac:dyDescent="0.25">
      <c r="A4438"/>
      <c r="B4438"/>
      <c r="C4438"/>
    </row>
    <row r="4439" spans="1:3" x14ac:dyDescent="0.25">
      <c r="A4439"/>
      <c r="B4439"/>
      <c r="C4439"/>
    </row>
    <row r="4440" spans="1:3" x14ac:dyDescent="0.25">
      <c r="A4440"/>
      <c r="B4440"/>
      <c r="C4440"/>
    </row>
    <row r="4441" spans="1:3" x14ac:dyDescent="0.25">
      <c r="A4441"/>
      <c r="B4441"/>
      <c r="C4441"/>
    </row>
    <row r="4442" spans="1:3" x14ac:dyDescent="0.25">
      <c r="A4442"/>
      <c r="B4442"/>
      <c r="C4442"/>
    </row>
    <row r="4443" spans="1:3" x14ac:dyDescent="0.25">
      <c r="A4443"/>
      <c r="B4443"/>
      <c r="C4443"/>
    </row>
    <row r="4444" spans="1:3" x14ac:dyDescent="0.25">
      <c r="A4444"/>
      <c r="B4444"/>
      <c r="C4444"/>
    </row>
    <row r="4445" spans="1:3" x14ac:dyDescent="0.25">
      <c r="A4445"/>
      <c r="B4445"/>
      <c r="C4445"/>
    </row>
    <row r="4446" spans="1:3" x14ac:dyDescent="0.25">
      <c r="A4446"/>
      <c r="B4446"/>
      <c r="C4446"/>
    </row>
    <row r="4447" spans="1:3" x14ac:dyDescent="0.25">
      <c r="A4447"/>
      <c r="B4447"/>
      <c r="C4447"/>
    </row>
    <row r="4448" spans="1:3" x14ac:dyDescent="0.25">
      <c r="A4448"/>
      <c r="B4448"/>
      <c r="C4448"/>
    </row>
    <row r="4449" spans="1:3" x14ac:dyDescent="0.25">
      <c r="A4449"/>
      <c r="B4449"/>
      <c r="C4449"/>
    </row>
    <row r="4450" spans="1:3" x14ac:dyDescent="0.25">
      <c r="A4450"/>
      <c r="B4450"/>
      <c r="C4450"/>
    </row>
    <row r="4451" spans="1:3" x14ac:dyDescent="0.25">
      <c r="A4451"/>
      <c r="B4451"/>
      <c r="C4451"/>
    </row>
    <row r="4452" spans="1:3" x14ac:dyDescent="0.25">
      <c r="A4452"/>
      <c r="B4452"/>
      <c r="C4452"/>
    </row>
    <row r="4453" spans="1:3" x14ac:dyDescent="0.25">
      <c r="A4453"/>
      <c r="B4453"/>
      <c r="C4453"/>
    </row>
    <row r="4454" spans="1:3" x14ac:dyDescent="0.25">
      <c r="A4454"/>
      <c r="B4454"/>
      <c r="C4454"/>
    </row>
    <row r="4455" spans="1:3" x14ac:dyDescent="0.25">
      <c r="A4455"/>
      <c r="B4455"/>
      <c r="C4455"/>
    </row>
    <row r="4456" spans="1:3" x14ac:dyDescent="0.25">
      <c r="A4456"/>
      <c r="B4456"/>
      <c r="C4456"/>
    </row>
    <row r="4457" spans="1:3" x14ac:dyDescent="0.25">
      <c r="A4457"/>
      <c r="B4457"/>
      <c r="C4457"/>
    </row>
    <row r="4458" spans="1:3" x14ac:dyDescent="0.25">
      <c r="A4458"/>
      <c r="B4458"/>
      <c r="C4458"/>
    </row>
    <row r="4459" spans="1:3" x14ac:dyDescent="0.25">
      <c r="A4459"/>
      <c r="B4459"/>
      <c r="C4459"/>
    </row>
    <row r="4460" spans="1:3" x14ac:dyDescent="0.25">
      <c r="A4460"/>
      <c r="B4460"/>
      <c r="C4460"/>
    </row>
    <row r="4461" spans="1:3" x14ac:dyDescent="0.25">
      <c r="A4461"/>
      <c r="B4461"/>
      <c r="C4461"/>
    </row>
    <row r="4462" spans="1:3" x14ac:dyDescent="0.25">
      <c r="A4462"/>
      <c r="B4462"/>
      <c r="C4462"/>
    </row>
    <row r="4463" spans="1:3" x14ac:dyDescent="0.25">
      <c r="A4463"/>
      <c r="B4463"/>
      <c r="C4463"/>
    </row>
    <row r="4464" spans="1:3" x14ac:dyDescent="0.25">
      <c r="A4464"/>
      <c r="B4464"/>
      <c r="C4464"/>
    </row>
    <row r="4465" spans="1:3" x14ac:dyDescent="0.25">
      <c r="A4465"/>
      <c r="B4465"/>
      <c r="C4465"/>
    </row>
    <row r="4466" spans="1:3" x14ac:dyDescent="0.25">
      <c r="A4466"/>
      <c r="B4466"/>
      <c r="C4466"/>
    </row>
    <row r="4467" spans="1:3" x14ac:dyDescent="0.25">
      <c r="A4467"/>
      <c r="B4467"/>
      <c r="C4467"/>
    </row>
    <row r="4468" spans="1:3" x14ac:dyDescent="0.25">
      <c r="A4468"/>
      <c r="B4468"/>
      <c r="C4468"/>
    </row>
    <row r="4469" spans="1:3" x14ac:dyDescent="0.25">
      <c r="A4469"/>
      <c r="B4469"/>
      <c r="C4469"/>
    </row>
    <row r="4470" spans="1:3" x14ac:dyDescent="0.25">
      <c r="A4470"/>
      <c r="B4470"/>
      <c r="C4470"/>
    </row>
    <row r="4471" spans="1:3" x14ac:dyDescent="0.25">
      <c r="A4471"/>
      <c r="B4471"/>
      <c r="C4471"/>
    </row>
    <row r="4472" spans="1:3" x14ac:dyDescent="0.25">
      <c r="A4472"/>
      <c r="B4472"/>
      <c r="C4472"/>
    </row>
    <row r="4473" spans="1:3" x14ac:dyDescent="0.25">
      <c r="A4473"/>
      <c r="B4473"/>
      <c r="C4473"/>
    </row>
    <row r="4474" spans="1:3" x14ac:dyDescent="0.25">
      <c r="A4474"/>
      <c r="B4474"/>
      <c r="C4474"/>
    </row>
    <row r="4475" spans="1:3" x14ac:dyDescent="0.25">
      <c r="A4475"/>
      <c r="B4475"/>
      <c r="C4475"/>
    </row>
    <row r="4476" spans="1:3" x14ac:dyDescent="0.25">
      <c r="A4476"/>
      <c r="B4476"/>
      <c r="C4476"/>
    </row>
    <row r="4477" spans="1:3" x14ac:dyDescent="0.25">
      <c r="A4477"/>
      <c r="B4477"/>
      <c r="C4477"/>
    </row>
    <row r="4478" spans="1:3" x14ac:dyDescent="0.25">
      <c r="A4478"/>
      <c r="B4478"/>
      <c r="C4478"/>
    </row>
    <row r="4479" spans="1:3" x14ac:dyDescent="0.25">
      <c r="A4479"/>
      <c r="B4479"/>
      <c r="C4479"/>
    </row>
    <row r="4480" spans="1:3" x14ac:dyDescent="0.25">
      <c r="A4480"/>
      <c r="B4480"/>
      <c r="C4480"/>
    </row>
    <row r="4481" spans="1:3" x14ac:dyDescent="0.25">
      <c r="A4481"/>
      <c r="B4481"/>
      <c r="C4481"/>
    </row>
    <row r="4482" spans="1:3" x14ac:dyDescent="0.25">
      <c r="A4482"/>
      <c r="B4482"/>
      <c r="C4482"/>
    </row>
    <row r="4483" spans="1:3" x14ac:dyDescent="0.25">
      <c r="A4483"/>
      <c r="B4483"/>
      <c r="C4483"/>
    </row>
    <row r="4484" spans="1:3" x14ac:dyDescent="0.25">
      <c r="A4484"/>
      <c r="B4484"/>
      <c r="C4484"/>
    </row>
    <row r="4485" spans="1:3" x14ac:dyDescent="0.25">
      <c r="A4485"/>
      <c r="B4485"/>
      <c r="C4485"/>
    </row>
    <row r="4486" spans="1:3" x14ac:dyDescent="0.25">
      <c r="A4486"/>
      <c r="B4486"/>
      <c r="C4486"/>
    </row>
    <row r="4487" spans="1:3" x14ac:dyDescent="0.25">
      <c r="A4487"/>
      <c r="B4487"/>
      <c r="C4487"/>
    </row>
    <row r="4488" spans="1:3" x14ac:dyDescent="0.25">
      <c r="A4488"/>
      <c r="B4488"/>
      <c r="C4488"/>
    </row>
    <row r="4489" spans="1:3" x14ac:dyDescent="0.25">
      <c r="A4489"/>
      <c r="B4489"/>
      <c r="C4489"/>
    </row>
    <row r="4490" spans="1:3" x14ac:dyDescent="0.25">
      <c r="A4490"/>
      <c r="B4490"/>
      <c r="C4490"/>
    </row>
    <row r="4491" spans="1:3" x14ac:dyDescent="0.25">
      <c r="A4491"/>
      <c r="B4491"/>
      <c r="C4491"/>
    </row>
    <row r="4492" spans="1:3" x14ac:dyDescent="0.25">
      <c r="A4492"/>
      <c r="B4492"/>
      <c r="C4492"/>
    </row>
    <row r="4493" spans="1:3" x14ac:dyDescent="0.25">
      <c r="A4493"/>
      <c r="B4493"/>
      <c r="C4493"/>
    </row>
    <row r="4494" spans="1:3" x14ac:dyDescent="0.25">
      <c r="A4494"/>
      <c r="B4494"/>
      <c r="C4494"/>
    </row>
    <row r="4495" spans="1:3" x14ac:dyDescent="0.25">
      <c r="A4495"/>
      <c r="B4495"/>
      <c r="C4495"/>
    </row>
    <row r="4496" spans="1:3" x14ac:dyDescent="0.25">
      <c r="A4496"/>
      <c r="B4496"/>
      <c r="C4496"/>
    </row>
    <row r="4497" spans="1:3" x14ac:dyDescent="0.25">
      <c r="A4497"/>
      <c r="B4497"/>
      <c r="C4497"/>
    </row>
    <row r="4498" spans="1:3" x14ac:dyDescent="0.25">
      <c r="A4498"/>
      <c r="B4498"/>
      <c r="C4498"/>
    </row>
    <row r="4499" spans="1:3" x14ac:dyDescent="0.25">
      <c r="A4499"/>
      <c r="B4499"/>
      <c r="C4499"/>
    </row>
    <row r="4500" spans="1:3" x14ac:dyDescent="0.25">
      <c r="A4500"/>
      <c r="B4500"/>
      <c r="C4500"/>
    </row>
    <row r="4501" spans="1:3" x14ac:dyDescent="0.25">
      <c r="A4501"/>
      <c r="B4501"/>
      <c r="C4501"/>
    </row>
    <row r="4502" spans="1:3" x14ac:dyDescent="0.25">
      <c r="A4502"/>
      <c r="B4502"/>
      <c r="C4502"/>
    </row>
    <row r="4503" spans="1:3" x14ac:dyDescent="0.25">
      <c r="A4503"/>
      <c r="B4503"/>
      <c r="C4503"/>
    </row>
    <row r="4504" spans="1:3" x14ac:dyDescent="0.25">
      <c r="A4504"/>
      <c r="B4504"/>
      <c r="C4504"/>
    </row>
    <row r="4505" spans="1:3" x14ac:dyDescent="0.25">
      <c r="A4505"/>
      <c r="B4505"/>
      <c r="C4505"/>
    </row>
    <row r="4506" spans="1:3" x14ac:dyDescent="0.25">
      <c r="A4506"/>
      <c r="B4506"/>
      <c r="C4506"/>
    </row>
    <row r="4507" spans="1:3" x14ac:dyDescent="0.25">
      <c r="A4507"/>
      <c r="B4507"/>
      <c r="C4507"/>
    </row>
    <row r="4508" spans="1:3" x14ac:dyDescent="0.25">
      <c r="A4508"/>
      <c r="B4508"/>
      <c r="C4508"/>
    </row>
    <row r="4509" spans="1:3" x14ac:dyDescent="0.25">
      <c r="A4509"/>
      <c r="B4509"/>
      <c r="C4509"/>
    </row>
    <row r="4510" spans="1:3" x14ac:dyDescent="0.25">
      <c r="A4510"/>
      <c r="B4510"/>
      <c r="C4510"/>
    </row>
    <row r="4511" spans="1:3" x14ac:dyDescent="0.25">
      <c r="A4511"/>
      <c r="B4511"/>
      <c r="C4511"/>
    </row>
    <row r="4512" spans="1:3" x14ac:dyDescent="0.25">
      <c r="A4512"/>
      <c r="B4512"/>
      <c r="C4512"/>
    </row>
    <row r="4513" spans="1:3" x14ac:dyDescent="0.25">
      <c r="A4513"/>
      <c r="B4513"/>
      <c r="C4513"/>
    </row>
    <row r="4514" spans="1:3" x14ac:dyDescent="0.25">
      <c r="A4514"/>
      <c r="B4514"/>
      <c r="C4514"/>
    </row>
    <row r="4515" spans="1:3" x14ac:dyDescent="0.25">
      <c r="A4515"/>
      <c r="B4515"/>
      <c r="C4515"/>
    </row>
    <row r="4516" spans="1:3" x14ac:dyDescent="0.25">
      <c r="A4516"/>
      <c r="B4516"/>
      <c r="C4516"/>
    </row>
    <row r="4517" spans="1:3" x14ac:dyDescent="0.25">
      <c r="A4517"/>
      <c r="B4517"/>
      <c r="C4517"/>
    </row>
    <row r="4518" spans="1:3" x14ac:dyDescent="0.25">
      <c r="A4518"/>
      <c r="B4518"/>
      <c r="C4518"/>
    </row>
    <row r="4519" spans="1:3" x14ac:dyDescent="0.25">
      <c r="A4519"/>
      <c r="B4519"/>
      <c r="C4519"/>
    </row>
    <row r="4520" spans="1:3" x14ac:dyDescent="0.25">
      <c r="A4520"/>
      <c r="B4520"/>
      <c r="C4520"/>
    </row>
    <row r="4521" spans="1:3" x14ac:dyDescent="0.25">
      <c r="A4521"/>
      <c r="B4521"/>
      <c r="C4521"/>
    </row>
    <row r="4522" spans="1:3" x14ac:dyDescent="0.25">
      <c r="A4522"/>
      <c r="B4522"/>
      <c r="C4522"/>
    </row>
    <row r="4523" spans="1:3" x14ac:dyDescent="0.25">
      <c r="A4523"/>
      <c r="B4523"/>
      <c r="C4523"/>
    </row>
    <row r="4524" spans="1:3" x14ac:dyDescent="0.25">
      <c r="A4524"/>
      <c r="B4524"/>
      <c r="C4524"/>
    </row>
    <row r="4525" spans="1:3" x14ac:dyDescent="0.25">
      <c r="A4525"/>
      <c r="B4525"/>
      <c r="C4525"/>
    </row>
    <row r="4526" spans="1:3" x14ac:dyDescent="0.25">
      <c r="A4526"/>
      <c r="B4526"/>
      <c r="C4526"/>
    </row>
    <row r="4527" spans="1:3" x14ac:dyDescent="0.25">
      <c r="A4527"/>
      <c r="B4527"/>
      <c r="C4527"/>
    </row>
    <row r="4528" spans="1:3" x14ac:dyDescent="0.25">
      <c r="A4528"/>
      <c r="B4528"/>
      <c r="C4528"/>
    </row>
    <row r="4529" spans="1:3" x14ac:dyDescent="0.25">
      <c r="A4529"/>
      <c r="B4529"/>
      <c r="C4529"/>
    </row>
    <row r="4530" spans="1:3" x14ac:dyDescent="0.25">
      <c r="A4530"/>
      <c r="B4530"/>
      <c r="C4530"/>
    </row>
    <row r="4531" spans="1:3" x14ac:dyDescent="0.25">
      <c r="A4531"/>
      <c r="B4531"/>
      <c r="C4531"/>
    </row>
    <row r="4532" spans="1:3" x14ac:dyDescent="0.25">
      <c r="A4532"/>
      <c r="B4532"/>
      <c r="C4532"/>
    </row>
    <row r="4533" spans="1:3" x14ac:dyDescent="0.25">
      <c r="A4533"/>
      <c r="B4533"/>
      <c r="C4533"/>
    </row>
    <row r="4534" spans="1:3" x14ac:dyDescent="0.25">
      <c r="A4534"/>
      <c r="B4534"/>
      <c r="C4534"/>
    </row>
    <row r="4535" spans="1:3" x14ac:dyDescent="0.25">
      <c r="A4535"/>
      <c r="B4535"/>
      <c r="C4535"/>
    </row>
    <row r="4536" spans="1:3" x14ac:dyDescent="0.25">
      <c r="A4536"/>
      <c r="B4536"/>
      <c r="C4536"/>
    </row>
    <row r="4537" spans="1:3" x14ac:dyDescent="0.25">
      <c r="A4537"/>
      <c r="B4537"/>
      <c r="C4537"/>
    </row>
    <row r="4538" spans="1:3" x14ac:dyDescent="0.25">
      <c r="A4538"/>
      <c r="B4538"/>
      <c r="C4538"/>
    </row>
    <row r="4539" spans="1:3" x14ac:dyDescent="0.25">
      <c r="A4539"/>
      <c r="B4539"/>
      <c r="C4539"/>
    </row>
    <row r="4540" spans="1:3" x14ac:dyDescent="0.25">
      <c r="A4540"/>
      <c r="B4540"/>
      <c r="C4540"/>
    </row>
    <row r="4541" spans="1:3" x14ac:dyDescent="0.25">
      <c r="A4541"/>
      <c r="B4541"/>
      <c r="C4541"/>
    </row>
    <row r="4542" spans="1:3" x14ac:dyDescent="0.25">
      <c r="A4542"/>
      <c r="B4542"/>
      <c r="C4542"/>
    </row>
    <row r="4543" spans="1:3" x14ac:dyDescent="0.25">
      <c r="A4543"/>
      <c r="B4543"/>
      <c r="C4543"/>
    </row>
    <row r="4544" spans="1:3" x14ac:dyDescent="0.25">
      <c r="A4544"/>
      <c r="B4544"/>
      <c r="C4544"/>
    </row>
    <row r="4545" spans="1:3" x14ac:dyDescent="0.25">
      <c r="A4545"/>
      <c r="B4545"/>
      <c r="C4545"/>
    </row>
    <row r="4546" spans="1:3" x14ac:dyDescent="0.25">
      <c r="A4546"/>
      <c r="B4546"/>
      <c r="C4546"/>
    </row>
    <row r="4547" spans="1:3" x14ac:dyDescent="0.25">
      <c r="A4547"/>
      <c r="B4547"/>
      <c r="C4547"/>
    </row>
    <row r="4548" spans="1:3" x14ac:dyDescent="0.25">
      <c r="A4548"/>
      <c r="B4548"/>
      <c r="C4548"/>
    </row>
    <row r="4549" spans="1:3" x14ac:dyDescent="0.25">
      <c r="A4549"/>
      <c r="B4549"/>
      <c r="C4549"/>
    </row>
    <row r="4550" spans="1:3" x14ac:dyDescent="0.25">
      <c r="A4550"/>
      <c r="B4550"/>
      <c r="C4550"/>
    </row>
    <row r="4551" spans="1:3" x14ac:dyDescent="0.25">
      <c r="A4551"/>
      <c r="B4551"/>
      <c r="C4551"/>
    </row>
    <row r="4552" spans="1:3" x14ac:dyDescent="0.25">
      <c r="A4552"/>
      <c r="B4552"/>
      <c r="C4552"/>
    </row>
    <row r="4553" spans="1:3" x14ac:dyDescent="0.25">
      <c r="A4553"/>
      <c r="B4553"/>
      <c r="C4553"/>
    </row>
    <row r="4554" spans="1:3" x14ac:dyDescent="0.25">
      <c r="A4554"/>
      <c r="B4554"/>
      <c r="C4554"/>
    </row>
    <row r="4555" spans="1:3" x14ac:dyDescent="0.25">
      <c r="A4555"/>
      <c r="B4555"/>
      <c r="C4555"/>
    </row>
    <row r="4556" spans="1:3" x14ac:dyDescent="0.25">
      <c r="A4556"/>
      <c r="B4556"/>
      <c r="C4556"/>
    </row>
    <row r="4557" spans="1:3" x14ac:dyDescent="0.25">
      <c r="A4557"/>
      <c r="B4557"/>
      <c r="C4557"/>
    </row>
    <row r="4558" spans="1:3" x14ac:dyDescent="0.25">
      <c r="A4558"/>
      <c r="B4558"/>
      <c r="C4558"/>
    </row>
    <row r="4559" spans="1:3" x14ac:dyDescent="0.25">
      <c r="A4559"/>
      <c r="B4559"/>
      <c r="C4559"/>
    </row>
    <row r="4560" spans="1:3" x14ac:dyDescent="0.25">
      <c r="A4560"/>
      <c r="B4560"/>
      <c r="C4560"/>
    </row>
    <row r="4561" spans="1:3" x14ac:dyDescent="0.25">
      <c r="A4561"/>
      <c r="B4561"/>
      <c r="C4561"/>
    </row>
    <row r="4562" spans="1:3" x14ac:dyDescent="0.25">
      <c r="A4562"/>
      <c r="B4562"/>
      <c r="C4562"/>
    </row>
    <row r="4563" spans="1:3" x14ac:dyDescent="0.25">
      <c r="A4563"/>
      <c r="B4563"/>
      <c r="C4563"/>
    </row>
    <row r="4564" spans="1:3" x14ac:dyDescent="0.25">
      <c r="A4564"/>
      <c r="B4564"/>
      <c r="C4564"/>
    </row>
    <row r="4565" spans="1:3" x14ac:dyDescent="0.25">
      <c r="A4565"/>
      <c r="B4565"/>
      <c r="C4565"/>
    </row>
    <row r="4566" spans="1:3" x14ac:dyDescent="0.25">
      <c r="A4566"/>
      <c r="B4566"/>
      <c r="C4566"/>
    </row>
    <row r="4567" spans="1:3" x14ac:dyDescent="0.25">
      <c r="A4567"/>
      <c r="B4567"/>
      <c r="C4567"/>
    </row>
    <row r="4568" spans="1:3" x14ac:dyDescent="0.25">
      <c r="A4568"/>
      <c r="B4568"/>
      <c r="C4568"/>
    </row>
    <row r="4569" spans="1:3" x14ac:dyDescent="0.25">
      <c r="A4569"/>
      <c r="B4569"/>
      <c r="C4569"/>
    </row>
    <row r="4570" spans="1:3" x14ac:dyDescent="0.25">
      <c r="A4570"/>
      <c r="B4570"/>
      <c r="C4570"/>
    </row>
    <row r="4571" spans="1:3" x14ac:dyDescent="0.25">
      <c r="A4571"/>
      <c r="B4571"/>
      <c r="C4571"/>
    </row>
    <row r="4572" spans="1:3" x14ac:dyDescent="0.25">
      <c r="A4572"/>
      <c r="B4572"/>
      <c r="C4572"/>
    </row>
    <row r="4573" spans="1:3" x14ac:dyDescent="0.25">
      <c r="A4573"/>
      <c r="B4573"/>
      <c r="C4573"/>
    </row>
    <row r="4574" spans="1:3" x14ac:dyDescent="0.25">
      <c r="A4574"/>
      <c r="B4574"/>
      <c r="C4574"/>
    </row>
    <row r="4575" spans="1:3" x14ac:dyDescent="0.25">
      <c r="A4575"/>
      <c r="B4575"/>
      <c r="C4575"/>
    </row>
    <row r="4576" spans="1:3" x14ac:dyDescent="0.25">
      <c r="A4576"/>
      <c r="B4576"/>
      <c r="C4576"/>
    </row>
    <row r="4577" spans="1:3" x14ac:dyDescent="0.25">
      <c r="A4577"/>
      <c r="B4577"/>
      <c r="C4577"/>
    </row>
    <row r="4578" spans="1:3" x14ac:dyDescent="0.25">
      <c r="A4578"/>
      <c r="B4578"/>
      <c r="C4578"/>
    </row>
    <row r="4579" spans="1:3" x14ac:dyDescent="0.25">
      <c r="A4579"/>
      <c r="B4579"/>
      <c r="C4579"/>
    </row>
    <row r="4580" spans="1:3" x14ac:dyDescent="0.25">
      <c r="A4580"/>
      <c r="B4580"/>
      <c r="C4580"/>
    </row>
    <row r="4581" spans="1:3" x14ac:dyDescent="0.25">
      <c r="A4581"/>
      <c r="B4581"/>
      <c r="C4581"/>
    </row>
    <row r="4582" spans="1:3" x14ac:dyDescent="0.25">
      <c r="A4582"/>
      <c r="B4582"/>
      <c r="C4582"/>
    </row>
    <row r="4583" spans="1:3" x14ac:dyDescent="0.25">
      <c r="A4583"/>
      <c r="B4583"/>
      <c r="C4583"/>
    </row>
    <row r="4584" spans="1:3" x14ac:dyDescent="0.25">
      <c r="A4584"/>
      <c r="B4584"/>
      <c r="C4584"/>
    </row>
    <row r="4585" spans="1:3" x14ac:dyDescent="0.25">
      <c r="A4585"/>
      <c r="B4585"/>
      <c r="C4585"/>
    </row>
    <row r="4586" spans="1:3" x14ac:dyDescent="0.25">
      <c r="A4586"/>
      <c r="B4586"/>
      <c r="C4586"/>
    </row>
    <row r="4587" spans="1:3" x14ac:dyDescent="0.25">
      <c r="A4587"/>
      <c r="B4587"/>
      <c r="C4587"/>
    </row>
    <row r="4588" spans="1:3" x14ac:dyDescent="0.25">
      <c r="A4588"/>
      <c r="B4588"/>
      <c r="C4588"/>
    </row>
    <row r="4589" spans="1:3" x14ac:dyDescent="0.25">
      <c r="A4589"/>
      <c r="B4589"/>
      <c r="C4589"/>
    </row>
    <row r="4590" spans="1:3" x14ac:dyDescent="0.25">
      <c r="A4590"/>
      <c r="B4590"/>
      <c r="C4590"/>
    </row>
    <row r="4591" spans="1:3" x14ac:dyDescent="0.25">
      <c r="A4591"/>
      <c r="B4591"/>
      <c r="C4591"/>
    </row>
    <row r="4592" spans="1:3" x14ac:dyDescent="0.25">
      <c r="A4592"/>
      <c r="B4592"/>
      <c r="C4592"/>
    </row>
    <row r="4593" spans="1:3" x14ac:dyDescent="0.25">
      <c r="A4593"/>
      <c r="B4593"/>
      <c r="C4593"/>
    </row>
    <row r="4594" spans="1:3" x14ac:dyDescent="0.25">
      <c r="A4594"/>
      <c r="B4594"/>
      <c r="C4594"/>
    </row>
    <row r="4595" spans="1:3" x14ac:dyDescent="0.25">
      <c r="A4595"/>
      <c r="B4595"/>
      <c r="C4595"/>
    </row>
    <row r="4596" spans="1:3" x14ac:dyDescent="0.25">
      <c r="A4596"/>
      <c r="B4596"/>
      <c r="C4596"/>
    </row>
    <row r="4597" spans="1:3" x14ac:dyDescent="0.25">
      <c r="A4597"/>
      <c r="B4597"/>
      <c r="C4597"/>
    </row>
    <row r="4598" spans="1:3" x14ac:dyDescent="0.25">
      <c r="A4598"/>
      <c r="B4598"/>
      <c r="C4598"/>
    </row>
    <row r="4599" spans="1:3" x14ac:dyDescent="0.25">
      <c r="A4599"/>
      <c r="B4599"/>
      <c r="C4599"/>
    </row>
    <row r="4600" spans="1:3" x14ac:dyDescent="0.25">
      <c r="A4600"/>
      <c r="B4600"/>
      <c r="C4600"/>
    </row>
    <row r="4601" spans="1:3" x14ac:dyDescent="0.25">
      <c r="A4601"/>
      <c r="B4601"/>
      <c r="C4601"/>
    </row>
    <row r="4602" spans="1:3" x14ac:dyDescent="0.25">
      <c r="A4602"/>
      <c r="B4602"/>
      <c r="C4602"/>
    </row>
    <row r="4603" spans="1:3" x14ac:dyDescent="0.25">
      <c r="A4603"/>
      <c r="B4603"/>
      <c r="C4603"/>
    </row>
    <row r="4604" spans="1:3" x14ac:dyDescent="0.25">
      <c r="A4604"/>
      <c r="B4604"/>
      <c r="C4604"/>
    </row>
    <row r="4605" spans="1:3" x14ac:dyDescent="0.25">
      <c r="A4605"/>
      <c r="B4605"/>
      <c r="C4605"/>
    </row>
    <row r="4606" spans="1:3" x14ac:dyDescent="0.25">
      <c r="A4606"/>
      <c r="B4606"/>
      <c r="C4606"/>
    </row>
    <row r="4607" spans="1:3" x14ac:dyDescent="0.25">
      <c r="A4607"/>
      <c r="B4607"/>
      <c r="C4607"/>
    </row>
    <row r="4608" spans="1:3" x14ac:dyDescent="0.25">
      <c r="A4608"/>
      <c r="B4608"/>
      <c r="C4608"/>
    </row>
    <row r="4609" spans="1:3" x14ac:dyDescent="0.25">
      <c r="A4609"/>
      <c r="B4609"/>
      <c r="C4609"/>
    </row>
    <row r="4610" spans="1:3" x14ac:dyDescent="0.25">
      <c r="A4610"/>
      <c r="B4610"/>
      <c r="C4610"/>
    </row>
    <row r="4611" spans="1:3" x14ac:dyDescent="0.25">
      <c r="A4611"/>
      <c r="B4611"/>
      <c r="C4611"/>
    </row>
    <row r="4612" spans="1:3" x14ac:dyDescent="0.25">
      <c r="A4612"/>
      <c r="B4612"/>
      <c r="C4612"/>
    </row>
    <row r="4613" spans="1:3" x14ac:dyDescent="0.25">
      <c r="A4613"/>
      <c r="B4613"/>
      <c r="C4613"/>
    </row>
    <row r="4614" spans="1:3" x14ac:dyDescent="0.25">
      <c r="A4614"/>
      <c r="B4614"/>
      <c r="C4614"/>
    </row>
    <row r="4615" spans="1:3" x14ac:dyDescent="0.25">
      <c r="A4615"/>
      <c r="B4615"/>
      <c r="C4615"/>
    </row>
    <row r="4616" spans="1:3" x14ac:dyDescent="0.25">
      <c r="A4616"/>
      <c r="B4616"/>
      <c r="C4616"/>
    </row>
    <row r="4617" spans="1:3" x14ac:dyDescent="0.25">
      <c r="A4617"/>
      <c r="B4617"/>
      <c r="C4617"/>
    </row>
    <row r="4618" spans="1:3" x14ac:dyDescent="0.25">
      <c r="A4618"/>
      <c r="B4618"/>
      <c r="C4618"/>
    </row>
    <row r="4619" spans="1:3" x14ac:dyDescent="0.25">
      <c r="A4619"/>
      <c r="B4619"/>
      <c r="C4619"/>
    </row>
    <row r="4620" spans="1:3" x14ac:dyDescent="0.25">
      <c r="A4620"/>
      <c r="B4620"/>
      <c r="C4620"/>
    </row>
    <row r="4621" spans="1:3" x14ac:dyDescent="0.25">
      <c r="A4621"/>
      <c r="B4621"/>
      <c r="C4621"/>
    </row>
    <row r="4622" spans="1:3" x14ac:dyDescent="0.25">
      <c r="A4622"/>
      <c r="B4622"/>
      <c r="C4622"/>
    </row>
    <row r="4623" spans="1:3" x14ac:dyDescent="0.25">
      <c r="A4623"/>
      <c r="B4623"/>
      <c r="C4623"/>
    </row>
    <row r="4624" spans="1:3" x14ac:dyDescent="0.25">
      <c r="A4624"/>
      <c r="B4624"/>
      <c r="C4624"/>
    </row>
    <row r="4625" spans="1:3" x14ac:dyDescent="0.25">
      <c r="A4625"/>
      <c r="B4625"/>
      <c r="C4625"/>
    </row>
    <row r="4626" spans="1:3" x14ac:dyDescent="0.25">
      <c r="A4626"/>
      <c r="B4626"/>
      <c r="C4626"/>
    </row>
    <row r="4627" spans="1:3" x14ac:dyDescent="0.25">
      <c r="A4627"/>
      <c r="B4627"/>
      <c r="C4627"/>
    </row>
    <row r="4628" spans="1:3" x14ac:dyDescent="0.25">
      <c r="A4628"/>
      <c r="B4628"/>
      <c r="C4628"/>
    </row>
    <row r="4629" spans="1:3" x14ac:dyDescent="0.25">
      <c r="A4629"/>
      <c r="B4629"/>
      <c r="C4629"/>
    </row>
    <row r="4630" spans="1:3" x14ac:dyDescent="0.25">
      <c r="A4630"/>
      <c r="B4630"/>
      <c r="C4630"/>
    </row>
    <row r="4631" spans="1:3" x14ac:dyDescent="0.25">
      <c r="A4631"/>
      <c r="B4631"/>
      <c r="C4631"/>
    </row>
    <row r="4632" spans="1:3" x14ac:dyDescent="0.25">
      <c r="A4632"/>
      <c r="B4632"/>
      <c r="C4632"/>
    </row>
    <row r="4633" spans="1:3" x14ac:dyDescent="0.25">
      <c r="A4633"/>
      <c r="B4633"/>
      <c r="C4633"/>
    </row>
    <row r="4634" spans="1:3" x14ac:dyDescent="0.25">
      <c r="A4634"/>
      <c r="B4634"/>
      <c r="C4634"/>
    </row>
    <row r="4635" spans="1:3" x14ac:dyDescent="0.25">
      <c r="A4635"/>
      <c r="B4635"/>
      <c r="C4635"/>
    </row>
    <row r="4636" spans="1:3" x14ac:dyDescent="0.25">
      <c r="A4636"/>
      <c r="B4636"/>
      <c r="C4636"/>
    </row>
    <row r="4637" spans="1:3" x14ac:dyDescent="0.25">
      <c r="A4637"/>
      <c r="B4637"/>
      <c r="C4637"/>
    </row>
    <row r="4638" spans="1:3" x14ac:dyDescent="0.25">
      <c r="A4638"/>
      <c r="B4638"/>
      <c r="C4638"/>
    </row>
    <row r="4639" spans="1:3" x14ac:dyDescent="0.25">
      <c r="A4639"/>
      <c r="B4639"/>
      <c r="C4639"/>
    </row>
    <row r="4640" spans="1:3" x14ac:dyDescent="0.25">
      <c r="A4640"/>
      <c r="B4640"/>
      <c r="C4640"/>
    </row>
    <row r="4641" spans="1:3" x14ac:dyDescent="0.25">
      <c r="A4641"/>
      <c r="B4641"/>
      <c r="C4641"/>
    </row>
    <row r="4642" spans="1:3" x14ac:dyDescent="0.25">
      <c r="A4642"/>
      <c r="B4642"/>
      <c r="C4642"/>
    </row>
    <row r="4643" spans="1:3" x14ac:dyDescent="0.25">
      <c r="A4643"/>
      <c r="B4643"/>
      <c r="C4643"/>
    </row>
    <row r="4644" spans="1:3" x14ac:dyDescent="0.25">
      <c r="A4644"/>
      <c r="B4644"/>
      <c r="C4644"/>
    </row>
    <row r="4645" spans="1:3" x14ac:dyDescent="0.25">
      <c r="A4645"/>
      <c r="B4645"/>
      <c r="C4645"/>
    </row>
    <row r="4646" spans="1:3" x14ac:dyDescent="0.25">
      <c r="A4646"/>
      <c r="B4646"/>
      <c r="C4646"/>
    </row>
    <row r="4647" spans="1:3" x14ac:dyDescent="0.25">
      <c r="A4647"/>
      <c r="B4647"/>
      <c r="C4647"/>
    </row>
    <row r="4648" spans="1:3" x14ac:dyDescent="0.25">
      <c r="A4648"/>
      <c r="B4648"/>
      <c r="C4648"/>
    </row>
    <row r="4649" spans="1:3" x14ac:dyDescent="0.25">
      <c r="A4649"/>
      <c r="B4649"/>
      <c r="C4649"/>
    </row>
    <row r="4650" spans="1:3" x14ac:dyDescent="0.25">
      <c r="A4650"/>
      <c r="B4650"/>
      <c r="C4650"/>
    </row>
    <row r="4651" spans="1:3" x14ac:dyDescent="0.25">
      <c r="A4651"/>
      <c r="B4651"/>
      <c r="C4651"/>
    </row>
    <row r="4652" spans="1:3" x14ac:dyDescent="0.25">
      <c r="A4652"/>
      <c r="B4652"/>
      <c r="C4652"/>
    </row>
    <row r="4653" spans="1:3" x14ac:dyDescent="0.25">
      <c r="A4653"/>
      <c r="B4653"/>
      <c r="C4653"/>
    </row>
    <row r="4654" spans="1:3" x14ac:dyDescent="0.25">
      <c r="A4654"/>
      <c r="B4654"/>
      <c r="C4654"/>
    </row>
    <row r="4655" spans="1:3" x14ac:dyDescent="0.25">
      <c r="A4655"/>
      <c r="B4655"/>
      <c r="C4655"/>
    </row>
    <row r="4656" spans="1:3" x14ac:dyDescent="0.25">
      <c r="A4656"/>
      <c r="B4656"/>
      <c r="C4656"/>
    </row>
    <row r="4657" spans="1:3" x14ac:dyDescent="0.25">
      <c r="A4657"/>
      <c r="B4657"/>
      <c r="C4657"/>
    </row>
    <row r="4658" spans="1:3" x14ac:dyDescent="0.25">
      <c r="A4658"/>
      <c r="B4658"/>
      <c r="C4658"/>
    </row>
    <row r="4659" spans="1:3" x14ac:dyDescent="0.25">
      <c r="A4659"/>
      <c r="B4659"/>
      <c r="C4659"/>
    </row>
    <row r="4660" spans="1:3" x14ac:dyDescent="0.25">
      <c r="A4660"/>
      <c r="B4660"/>
      <c r="C4660"/>
    </row>
    <row r="4661" spans="1:3" x14ac:dyDescent="0.25">
      <c r="A4661"/>
      <c r="B4661"/>
      <c r="C4661"/>
    </row>
    <row r="4662" spans="1:3" x14ac:dyDescent="0.25">
      <c r="A4662"/>
      <c r="B4662"/>
      <c r="C4662"/>
    </row>
    <row r="4663" spans="1:3" x14ac:dyDescent="0.25">
      <c r="A4663"/>
      <c r="B4663"/>
      <c r="C4663"/>
    </row>
    <row r="4664" spans="1:3" x14ac:dyDescent="0.25">
      <c r="A4664"/>
      <c r="B4664"/>
      <c r="C4664"/>
    </row>
    <row r="4665" spans="1:3" x14ac:dyDescent="0.25">
      <c r="A4665"/>
      <c r="B4665"/>
      <c r="C4665"/>
    </row>
    <row r="4666" spans="1:3" x14ac:dyDescent="0.25">
      <c r="A4666"/>
      <c r="B4666"/>
      <c r="C4666"/>
    </row>
    <row r="4667" spans="1:3" x14ac:dyDescent="0.25">
      <c r="A4667"/>
      <c r="B4667"/>
      <c r="C4667"/>
    </row>
    <row r="4668" spans="1:3" x14ac:dyDescent="0.25">
      <c r="A4668"/>
      <c r="B4668"/>
      <c r="C4668"/>
    </row>
    <row r="4669" spans="1:3" x14ac:dyDescent="0.25">
      <c r="A4669"/>
      <c r="B4669"/>
      <c r="C4669"/>
    </row>
    <row r="4670" spans="1:3" x14ac:dyDescent="0.25">
      <c r="A4670"/>
      <c r="B4670"/>
      <c r="C4670"/>
    </row>
    <row r="4671" spans="1:3" x14ac:dyDescent="0.25">
      <c r="A4671"/>
      <c r="B4671"/>
      <c r="C4671"/>
    </row>
    <row r="4672" spans="1:3" x14ac:dyDescent="0.25">
      <c r="A4672"/>
      <c r="B4672"/>
      <c r="C4672"/>
    </row>
    <row r="4673" spans="1:3" x14ac:dyDescent="0.25">
      <c r="A4673"/>
      <c r="B4673"/>
      <c r="C4673"/>
    </row>
    <row r="4674" spans="1:3" x14ac:dyDescent="0.25">
      <c r="A4674"/>
      <c r="B4674"/>
      <c r="C4674"/>
    </row>
    <row r="4675" spans="1:3" x14ac:dyDescent="0.25">
      <c r="A4675"/>
      <c r="B4675"/>
      <c r="C4675"/>
    </row>
    <row r="4676" spans="1:3" x14ac:dyDescent="0.25">
      <c r="A4676"/>
      <c r="B4676"/>
      <c r="C4676"/>
    </row>
    <row r="4677" spans="1:3" x14ac:dyDescent="0.25">
      <c r="A4677"/>
      <c r="B4677"/>
      <c r="C4677"/>
    </row>
    <row r="4678" spans="1:3" x14ac:dyDescent="0.25">
      <c r="A4678"/>
      <c r="B4678"/>
      <c r="C4678"/>
    </row>
    <row r="4679" spans="1:3" x14ac:dyDescent="0.25">
      <c r="A4679"/>
      <c r="B4679"/>
      <c r="C4679"/>
    </row>
    <row r="4680" spans="1:3" x14ac:dyDescent="0.25">
      <c r="A4680"/>
      <c r="B4680"/>
      <c r="C4680"/>
    </row>
    <row r="4681" spans="1:3" x14ac:dyDescent="0.25">
      <c r="A4681"/>
      <c r="B4681"/>
      <c r="C4681"/>
    </row>
    <row r="4682" spans="1:3" x14ac:dyDescent="0.25">
      <c r="A4682"/>
      <c r="B4682"/>
      <c r="C4682"/>
    </row>
    <row r="4683" spans="1:3" x14ac:dyDescent="0.25">
      <c r="A4683"/>
      <c r="B4683"/>
      <c r="C4683"/>
    </row>
    <row r="4684" spans="1:3" x14ac:dyDescent="0.25">
      <c r="A4684"/>
      <c r="B4684"/>
      <c r="C4684"/>
    </row>
    <row r="4685" spans="1:3" x14ac:dyDescent="0.25">
      <c r="A4685"/>
      <c r="B4685"/>
      <c r="C4685"/>
    </row>
    <row r="4686" spans="1:3" x14ac:dyDescent="0.25">
      <c r="A4686"/>
      <c r="B4686"/>
      <c r="C4686"/>
    </row>
    <row r="4687" spans="1:3" x14ac:dyDescent="0.25">
      <c r="A4687"/>
      <c r="B4687"/>
      <c r="C4687"/>
    </row>
    <row r="4688" spans="1:3" x14ac:dyDescent="0.25">
      <c r="A4688"/>
      <c r="B4688"/>
      <c r="C4688"/>
    </row>
    <row r="4689" spans="1:3" x14ac:dyDescent="0.25">
      <c r="A4689"/>
      <c r="B4689"/>
      <c r="C4689"/>
    </row>
    <row r="4690" spans="1:3" x14ac:dyDescent="0.25">
      <c r="A4690"/>
      <c r="B4690"/>
      <c r="C4690"/>
    </row>
    <row r="4691" spans="1:3" x14ac:dyDescent="0.25">
      <c r="A4691"/>
      <c r="B4691"/>
      <c r="C4691"/>
    </row>
    <row r="4692" spans="1:3" x14ac:dyDescent="0.25">
      <c r="A4692"/>
      <c r="B4692"/>
      <c r="C4692"/>
    </row>
    <row r="4693" spans="1:3" x14ac:dyDescent="0.25">
      <c r="A4693"/>
      <c r="B4693"/>
      <c r="C4693"/>
    </row>
    <row r="4694" spans="1:3" x14ac:dyDescent="0.25">
      <c r="A4694"/>
      <c r="B4694"/>
      <c r="C4694"/>
    </row>
    <row r="4695" spans="1:3" x14ac:dyDescent="0.25">
      <c r="A4695"/>
      <c r="B4695"/>
      <c r="C4695"/>
    </row>
    <row r="4696" spans="1:3" x14ac:dyDescent="0.25">
      <c r="A4696"/>
      <c r="B4696"/>
      <c r="C4696"/>
    </row>
    <row r="4697" spans="1:3" x14ac:dyDescent="0.25">
      <c r="A4697"/>
      <c r="B4697"/>
      <c r="C4697"/>
    </row>
    <row r="4698" spans="1:3" x14ac:dyDescent="0.25">
      <c r="A4698"/>
      <c r="B4698"/>
      <c r="C4698"/>
    </row>
    <row r="4699" spans="1:3" x14ac:dyDescent="0.25">
      <c r="A4699"/>
      <c r="B4699"/>
      <c r="C4699"/>
    </row>
    <row r="4700" spans="1:3" x14ac:dyDescent="0.25">
      <c r="A4700"/>
      <c r="B4700"/>
      <c r="C4700"/>
    </row>
    <row r="4701" spans="1:3" x14ac:dyDescent="0.25">
      <c r="A4701"/>
      <c r="B4701"/>
      <c r="C4701"/>
    </row>
    <row r="4702" spans="1:3" x14ac:dyDescent="0.25">
      <c r="A4702"/>
      <c r="B4702"/>
      <c r="C4702"/>
    </row>
    <row r="4703" spans="1:3" x14ac:dyDescent="0.25">
      <c r="A4703"/>
      <c r="B4703"/>
      <c r="C4703"/>
    </row>
    <row r="4704" spans="1:3" x14ac:dyDescent="0.25">
      <c r="A4704"/>
      <c r="B4704"/>
      <c r="C4704"/>
    </row>
    <row r="4705" spans="1:3" x14ac:dyDescent="0.25">
      <c r="A4705"/>
      <c r="B4705"/>
      <c r="C4705"/>
    </row>
    <row r="4706" spans="1:3" x14ac:dyDescent="0.25">
      <c r="A4706"/>
      <c r="B4706"/>
      <c r="C4706"/>
    </row>
    <row r="4707" spans="1:3" x14ac:dyDescent="0.25">
      <c r="A4707"/>
      <c r="B4707"/>
      <c r="C4707"/>
    </row>
    <row r="4708" spans="1:3" x14ac:dyDescent="0.25">
      <c r="A4708"/>
      <c r="B4708"/>
      <c r="C4708"/>
    </row>
    <row r="4709" spans="1:3" x14ac:dyDescent="0.25">
      <c r="A4709"/>
      <c r="B4709"/>
      <c r="C4709"/>
    </row>
    <row r="4710" spans="1:3" x14ac:dyDescent="0.25">
      <c r="A4710"/>
      <c r="B4710"/>
      <c r="C4710"/>
    </row>
    <row r="4711" spans="1:3" x14ac:dyDescent="0.25">
      <c r="A4711"/>
      <c r="B4711"/>
      <c r="C4711"/>
    </row>
    <row r="4712" spans="1:3" x14ac:dyDescent="0.25">
      <c r="A4712"/>
      <c r="B4712"/>
      <c r="C4712"/>
    </row>
    <row r="4713" spans="1:3" x14ac:dyDescent="0.25">
      <c r="A4713"/>
      <c r="B4713"/>
      <c r="C4713"/>
    </row>
    <row r="4714" spans="1:3" x14ac:dyDescent="0.25">
      <c r="A4714"/>
      <c r="B4714"/>
      <c r="C4714"/>
    </row>
    <row r="4715" spans="1:3" x14ac:dyDescent="0.25">
      <c r="A4715"/>
      <c r="B4715"/>
      <c r="C4715"/>
    </row>
    <row r="4716" spans="1:3" x14ac:dyDescent="0.25">
      <c r="A4716"/>
      <c r="B4716"/>
      <c r="C4716"/>
    </row>
    <row r="4717" spans="1:3" x14ac:dyDescent="0.25">
      <c r="A4717"/>
      <c r="B4717"/>
      <c r="C4717"/>
    </row>
    <row r="4718" spans="1:3" x14ac:dyDescent="0.25">
      <c r="A4718"/>
      <c r="B4718"/>
      <c r="C4718"/>
    </row>
    <row r="4719" spans="1:3" x14ac:dyDescent="0.25">
      <c r="A4719"/>
      <c r="B4719"/>
      <c r="C4719"/>
    </row>
    <row r="4720" spans="1:3" x14ac:dyDescent="0.25">
      <c r="A4720"/>
      <c r="B4720"/>
      <c r="C4720"/>
    </row>
    <row r="4721" spans="1:3" x14ac:dyDescent="0.25">
      <c r="A4721"/>
      <c r="B4721"/>
      <c r="C4721"/>
    </row>
    <row r="4722" spans="1:3" x14ac:dyDescent="0.25">
      <c r="A4722"/>
      <c r="B4722"/>
      <c r="C4722"/>
    </row>
    <row r="4723" spans="1:3" x14ac:dyDescent="0.25">
      <c r="A4723"/>
      <c r="B4723"/>
      <c r="C4723"/>
    </row>
    <row r="4724" spans="1:3" x14ac:dyDescent="0.25">
      <c r="A4724"/>
      <c r="B4724"/>
      <c r="C4724"/>
    </row>
    <row r="4725" spans="1:3" x14ac:dyDescent="0.25">
      <c r="A4725"/>
      <c r="B4725"/>
      <c r="C4725"/>
    </row>
    <row r="4726" spans="1:3" x14ac:dyDescent="0.25">
      <c r="A4726"/>
      <c r="B4726"/>
      <c r="C4726"/>
    </row>
    <row r="4727" spans="1:3" x14ac:dyDescent="0.25">
      <c r="A4727"/>
      <c r="B4727"/>
      <c r="C4727"/>
    </row>
    <row r="4728" spans="1:3" x14ac:dyDescent="0.25">
      <c r="A4728"/>
      <c r="B4728"/>
      <c r="C4728"/>
    </row>
    <row r="4729" spans="1:3" x14ac:dyDescent="0.25">
      <c r="A4729"/>
      <c r="B4729"/>
      <c r="C4729"/>
    </row>
    <row r="4730" spans="1:3" x14ac:dyDescent="0.25">
      <c r="A4730"/>
      <c r="B4730"/>
      <c r="C4730"/>
    </row>
    <row r="4731" spans="1:3" x14ac:dyDescent="0.25">
      <c r="A4731"/>
      <c r="B4731"/>
      <c r="C4731"/>
    </row>
    <row r="4732" spans="1:3" x14ac:dyDescent="0.25">
      <c r="A4732"/>
      <c r="B4732"/>
      <c r="C4732"/>
    </row>
    <row r="4733" spans="1:3" x14ac:dyDescent="0.25">
      <c r="A4733"/>
      <c r="B4733"/>
      <c r="C4733"/>
    </row>
    <row r="4734" spans="1:3" x14ac:dyDescent="0.25">
      <c r="A4734"/>
      <c r="B4734"/>
      <c r="C4734"/>
    </row>
    <row r="4735" spans="1:3" x14ac:dyDescent="0.25">
      <c r="A4735"/>
      <c r="B4735"/>
      <c r="C4735"/>
    </row>
    <row r="4736" spans="1:3" x14ac:dyDescent="0.25">
      <c r="A4736"/>
      <c r="B4736"/>
      <c r="C4736"/>
    </row>
    <row r="4737" spans="1:3" x14ac:dyDescent="0.25">
      <c r="A4737"/>
      <c r="B4737"/>
      <c r="C4737"/>
    </row>
    <row r="4738" spans="1:3" x14ac:dyDescent="0.25">
      <c r="A4738"/>
      <c r="B4738"/>
      <c r="C4738"/>
    </row>
    <row r="4739" spans="1:3" x14ac:dyDescent="0.25">
      <c r="A4739"/>
      <c r="B4739"/>
      <c r="C4739"/>
    </row>
    <row r="4740" spans="1:3" x14ac:dyDescent="0.25">
      <c r="A4740"/>
      <c r="B4740"/>
      <c r="C4740"/>
    </row>
    <row r="4741" spans="1:3" x14ac:dyDescent="0.25">
      <c r="A4741"/>
      <c r="B4741"/>
      <c r="C4741"/>
    </row>
    <row r="4742" spans="1:3" x14ac:dyDescent="0.25">
      <c r="A4742"/>
      <c r="B4742"/>
      <c r="C4742"/>
    </row>
    <row r="4743" spans="1:3" x14ac:dyDescent="0.25">
      <c r="A4743"/>
      <c r="B4743"/>
      <c r="C4743"/>
    </row>
    <row r="4744" spans="1:3" x14ac:dyDescent="0.25">
      <c r="A4744"/>
      <c r="B4744"/>
      <c r="C4744"/>
    </row>
    <row r="4745" spans="1:3" x14ac:dyDescent="0.25">
      <c r="A4745"/>
      <c r="B4745"/>
      <c r="C4745"/>
    </row>
    <row r="4746" spans="1:3" x14ac:dyDescent="0.25">
      <c r="A4746"/>
      <c r="B4746"/>
      <c r="C4746"/>
    </row>
    <row r="4747" spans="1:3" x14ac:dyDescent="0.25">
      <c r="A4747"/>
      <c r="B4747"/>
      <c r="C4747"/>
    </row>
    <row r="4748" spans="1:3" x14ac:dyDescent="0.25">
      <c r="A4748"/>
      <c r="B4748"/>
      <c r="C4748"/>
    </row>
    <row r="4749" spans="1:3" x14ac:dyDescent="0.25">
      <c r="A4749"/>
      <c r="B4749"/>
      <c r="C4749"/>
    </row>
    <row r="4750" spans="1:3" x14ac:dyDescent="0.25">
      <c r="A4750"/>
      <c r="B4750"/>
      <c r="C4750"/>
    </row>
    <row r="4751" spans="1:3" x14ac:dyDescent="0.25">
      <c r="A4751"/>
      <c r="B4751"/>
      <c r="C4751"/>
    </row>
    <row r="4752" spans="1:3" x14ac:dyDescent="0.25">
      <c r="A4752"/>
      <c r="B4752"/>
      <c r="C4752"/>
    </row>
    <row r="4753" spans="1:3" x14ac:dyDescent="0.25">
      <c r="A4753"/>
      <c r="B4753"/>
      <c r="C4753"/>
    </row>
    <row r="4754" spans="1:3" x14ac:dyDescent="0.25">
      <c r="A4754"/>
      <c r="B4754"/>
      <c r="C4754"/>
    </row>
    <row r="4755" spans="1:3" x14ac:dyDescent="0.25">
      <c r="A4755"/>
      <c r="B4755"/>
      <c r="C4755"/>
    </row>
    <row r="4756" spans="1:3" x14ac:dyDescent="0.25">
      <c r="A4756"/>
      <c r="B4756"/>
      <c r="C4756"/>
    </row>
    <row r="4757" spans="1:3" x14ac:dyDescent="0.25">
      <c r="A4757"/>
      <c r="B4757"/>
      <c r="C4757"/>
    </row>
    <row r="4758" spans="1:3" x14ac:dyDescent="0.25">
      <c r="A4758"/>
      <c r="B4758"/>
      <c r="C4758"/>
    </row>
    <row r="4759" spans="1:3" x14ac:dyDescent="0.25">
      <c r="A4759"/>
      <c r="B4759"/>
      <c r="C4759"/>
    </row>
    <row r="4760" spans="1:3" x14ac:dyDescent="0.25">
      <c r="A4760"/>
      <c r="B4760"/>
      <c r="C4760"/>
    </row>
    <row r="4761" spans="1:3" x14ac:dyDescent="0.25">
      <c r="A4761"/>
      <c r="B4761"/>
      <c r="C4761"/>
    </row>
    <row r="4762" spans="1:3" x14ac:dyDescent="0.25">
      <c r="A4762"/>
      <c r="B4762"/>
      <c r="C4762"/>
    </row>
    <row r="4763" spans="1:3" x14ac:dyDescent="0.25">
      <c r="A4763"/>
      <c r="B4763"/>
      <c r="C4763"/>
    </row>
    <row r="4764" spans="1:3" x14ac:dyDescent="0.25">
      <c r="A4764"/>
      <c r="B4764"/>
      <c r="C4764"/>
    </row>
    <row r="4765" spans="1:3" x14ac:dyDescent="0.25">
      <c r="A4765"/>
      <c r="B4765"/>
      <c r="C4765"/>
    </row>
    <row r="4766" spans="1:3" x14ac:dyDescent="0.25">
      <c r="A4766"/>
      <c r="B4766"/>
      <c r="C4766"/>
    </row>
    <row r="4767" spans="1:3" x14ac:dyDescent="0.25">
      <c r="A4767"/>
      <c r="B4767"/>
      <c r="C4767"/>
    </row>
    <row r="4768" spans="1:3" x14ac:dyDescent="0.25">
      <c r="A4768"/>
      <c r="B4768"/>
      <c r="C4768"/>
    </row>
    <row r="4769" spans="1:3" x14ac:dyDescent="0.25">
      <c r="A4769"/>
      <c r="B4769"/>
      <c r="C4769"/>
    </row>
    <row r="4770" spans="1:3" x14ac:dyDescent="0.25">
      <c r="A4770"/>
      <c r="B4770"/>
      <c r="C4770"/>
    </row>
    <row r="4771" spans="1:3" x14ac:dyDescent="0.25">
      <c r="A4771"/>
      <c r="B4771"/>
      <c r="C4771"/>
    </row>
    <row r="4772" spans="1:3" x14ac:dyDescent="0.25">
      <c r="A4772"/>
      <c r="B4772"/>
      <c r="C4772"/>
    </row>
    <row r="4773" spans="1:3" x14ac:dyDescent="0.25">
      <c r="A4773"/>
      <c r="B4773"/>
      <c r="C4773"/>
    </row>
    <row r="4774" spans="1:3" x14ac:dyDescent="0.25">
      <c r="A4774"/>
      <c r="B4774"/>
      <c r="C4774"/>
    </row>
    <row r="4775" spans="1:3" x14ac:dyDescent="0.25">
      <c r="A4775"/>
      <c r="B4775"/>
      <c r="C4775"/>
    </row>
    <row r="4776" spans="1:3" x14ac:dyDescent="0.25">
      <c r="A4776"/>
      <c r="B4776"/>
      <c r="C4776"/>
    </row>
    <row r="4777" spans="1:3" x14ac:dyDescent="0.25">
      <c r="A4777"/>
      <c r="B4777"/>
      <c r="C4777"/>
    </row>
    <row r="4778" spans="1:3" x14ac:dyDescent="0.25">
      <c r="A4778"/>
      <c r="B4778"/>
      <c r="C4778"/>
    </row>
    <row r="4779" spans="1:3" x14ac:dyDescent="0.25">
      <c r="A4779"/>
      <c r="B4779"/>
      <c r="C4779"/>
    </row>
    <row r="4780" spans="1:3" x14ac:dyDescent="0.25">
      <c r="A4780"/>
      <c r="B4780"/>
      <c r="C4780"/>
    </row>
    <row r="4781" spans="1:3" x14ac:dyDescent="0.25">
      <c r="A4781"/>
      <c r="B4781"/>
      <c r="C4781"/>
    </row>
    <row r="4782" spans="1:3" x14ac:dyDescent="0.25">
      <c r="A4782"/>
      <c r="B4782"/>
      <c r="C4782"/>
    </row>
    <row r="4783" spans="1:3" x14ac:dyDescent="0.25">
      <c r="A4783"/>
      <c r="B4783"/>
      <c r="C4783"/>
    </row>
    <row r="4784" spans="1:3" x14ac:dyDescent="0.25">
      <c r="A4784"/>
      <c r="B4784"/>
      <c r="C4784"/>
    </row>
    <row r="4785" spans="1:3" x14ac:dyDescent="0.25">
      <c r="A4785"/>
      <c r="B4785"/>
      <c r="C4785"/>
    </row>
    <row r="4786" spans="1:3" x14ac:dyDescent="0.25">
      <c r="A4786"/>
      <c r="B4786"/>
      <c r="C4786"/>
    </row>
    <row r="4787" spans="1:3" x14ac:dyDescent="0.25">
      <c r="A4787"/>
      <c r="B4787"/>
      <c r="C4787"/>
    </row>
    <row r="4788" spans="1:3" x14ac:dyDescent="0.25">
      <c r="A4788"/>
      <c r="B4788"/>
      <c r="C4788"/>
    </row>
    <row r="4789" spans="1:3" x14ac:dyDescent="0.25">
      <c r="A4789"/>
      <c r="B4789"/>
      <c r="C4789"/>
    </row>
    <row r="4790" spans="1:3" x14ac:dyDescent="0.25">
      <c r="A4790"/>
      <c r="B4790"/>
      <c r="C4790"/>
    </row>
    <row r="4791" spans="1:3" x14ac:dyDescent="0.25">
      <c r="A4791"/>
      <c r="B4791"/>
      <c r="C4791"/>
    </row>
    <row r="4792" spans="1:3" x14ac:dyDescent="0.25">
      <c r="A4792"/>
      <c r="B4792"/>
      <c r="C4792"/>
    </row>
    <row r="4793" spans="1:3" x14ac:dyDescent="0.25">
      <c r="A4793"/>
      <c r="B4793"/>
      <c r="C4793"/>
    </row>
    <row r="4794" spans="1:3" x14ac:dyDescent="0.25">
      <c r="A4794"/>
      <c r="B4794"/>
      <c r="C4794"/>
    </row>
    <row r="4795" spans="1:3" x14ac:dyDescent="0.25">
      <c r="A4795"/>
      <c r="B4795"/>
      <c r="C4795"/>
    </row>
    <row r="4796" spans="1:3" x14ac:dyDescent="0.25">
      <c r="A4796"/>
      <c r="B4796"/>
      <c r="C4796"/>
    </row>
    <row r="4797" spans="1:3" x14ac:dyDescent="0.25">
      <c r="A4797"/>
      <c r="B4797"/>
      <c r="C4797"/>
    </row>
    <row r="4798" spans="1:3" x14ac:dyDescent="0.25">
      <c r="A4798"/>
      <c r="B4798"/>
      <c r="C4798"/>
    </row>
    <row r="4799" spans="1:3" x14ac:dyDescent="0.25">
      <c r="A4799"/>
      <c r="B4799"/>
      <c r="C4799"/>
    </row>
    <row r="4800" spans="1:3" x14ac:dyDescent="0.25">
      <c r="A4800"/>
      <c r="B4800"/>
      <c r="C4800"/>
    </row>
    <row r="4801" spans="1:3" x14ac:dyDescent="0.25">
      <c r="A4801"/>
      <c r="B4801"/>
      <c r="C4801"/>
    </row>
    <row r="4802" spans="1:3" x14ac:dyDescent="0.25">
      <c r="A4802"/>
      <c r="B4802"/>
      <c r="C4802"/>
    </row>
    <row r="4803" spans="1:3" x14ac:dyDescent="0.25">
      <c r="A4803"/>
      <c r="B4803"/>
      <c r="C4803"/>
    </row>
    <row r="4804" spans="1:3" x14ac:dyDescent="0.25">
      <c r="A4804"/>
      <c r="B4804"/>
      <c r="C4804"/>
    </row>
    <row r="4805" spans="1:3" x14ac:dyDescent="0.25">
      <c r="A4805"/>
      <c r="B4805"/>
      <c r="C4805"/>
    </row>
    <row r="4806" spans="1:3" x14ac:dyDescent="0.25">
      <c r="A4806"/>
      <c r="B4806"/>
      <c r="C4806"/>
    </row>
    <row r="4807" spans="1:3" x14ac:dyDescent="0.25">
      <c r="A4807"/>
      <c r="B4807"/>
      <c r="C4807"/>
    </row>
    <row r="4808" spans="1:3" x14ac:dyDescent="0.25">
      <c r="A4808"/>
      <c r="B4808"/>
      <c r="C4808"/>
    </row>
    <row r="4809" spans="1:3" x14ac:dyDescent="0.25">
      <c r="A4809"/>
      <c r="B4809"/>
      <c r="C4809"/>
    </row>
    <row r="4810" spans="1:3" x14ac:dyDescent="0.25">
      <c r="A4810"/>
      <c r="B4810"/>
      <c r="C4810"/>
    </row>
    <row r="4811" spans="1:3" x14ac:dyDescent="0.25">
      <c r="A4811"/>
      <c r="B4811"/>
      <c r="C4811"/>
    </row>
    <row r="4812" spans="1:3" x14ac:dyDescent="0.25">
      <c r="A4812"/>
      <c r="B4812"/>
      <c r="C4812"/>
    </row>
    <row r="4813" spans="1:3" x14ac:dyDescent="0.25">
      <c r="A4813"/>
      <c r="B4813"/>
      <c r="C4813"/>
    </row>
    <row r="4814" spans="1:3" x14ac:dyDescent="0.25">
      <c r="A4814"/>
      <c r="B4814"/>
      <c r="C4814"/>
    </row>
    <row r="4815" spans="1:3" x14ac:dyDescent="0.25">
      <c r="A4815"/>
      <c r="B4815"/>
      <c r="C4815"/>
    </row>
    <row r="4816" spans="1:3" x14ac:dyDescent="0.25">
      <c r="A4816"/>
      <c r="B4816"/>
      <c r="C4816"/>
    </row>
    <row r="4817" spans="1:3" x14ac:dyDescent="0.25">
      <c r="A4817"/>
      <c r="B4817"/>
      <c r="C4817"/>
    </row>
    <row r="4818" spans="1:3" x14ac:dyDescent="0.25">
      <c r="A4818"/>
      <c r="B4818"/>
      <c r="C4818"/>
    </row>
    <row r="4819" spans="1:3" x14ac:dyDescent="0.25">
      <c r="A4819"/>
      <c r="B4819"/>
      <c r="C4819"/>
    </row>
    <row r="4820" spans="1:3" x14ac:dyDescent="0.25">
      <c r="A4820"/>
      <c r="B4820"/>
      <c r="C4820"/>
    </row>
    <row r="4821" spans="1:3" x14ac:dyDescent="0.25">
      <c r="A4821"/>
      <c r="B4821"/>
      <c r="C4821"/>
    </row>
    <row r="4822" spans="1:3" x14ac:dyDescent="0.25">
      <c r="A4822"/>
      <c r="B4822"/>
      <c r="C4822"/>
    </row>
    <row r="4823" spans="1:3" x14ac:dyDescent="0.25">
      <c r="A4823"/>
      <c r="B4823"/>
      <c r="C4823"/>
    </row>
    <row r="4824" spans="1:3" x14ac:dyDescent="0.25">
      <c r="A4824"/>
      <c r="B4824"/>
      <c r="C4824"/>
    </row>
    <row r="4825" spans="1:3" x14ac:dyDescent="0.25">
      <c r="A4825"/>
      <c r="B4825"/>
      <c r="C4825"/>
    </row>
    <row r="4826" spans="1:3" x14ac:dyDescent="0.25">
      <c r="A4826"/>
      <c r="B4826"/>
      <c r="C4826"/>
    </row>
    <row r="4827" spans="1:3" x14ac:dyDescent="0.25">
      <c r="A4827"/>
      <c r="B4827"/>
      <c r="C4827"/>
    </row>
    <row r="4828" spans="1:3" x14ac:dyDescent="0.25">
      <c r="A4828"/>
      <c r="B4828"/>
      <c r="C4828"/>
    </row>
    <row r="4829" spans="1:3" x14ac:dyDescent="0.25">
      <c r="A4829"/>
      <c r="B4829"/>
      <c r="C4829"/>
    </row>
    <row r="4830" spans="1:3" x14ac:dyDescent="0.25">
      <c r="A4830"/>
      <c r="B4830"/>
      <c r="C4830"/>
    </row>
    <row r="4831" spans="1:3" x14ac:dyDescent="0.25">
      <c r="A4831"/>
      <c r="B4831"/>
      <c r="C4831"/>
    </row>
    <row r="4832" spans="1:3" x14ac:dyDescent="0.25">
      <c r="A4832"/>
      <c r="B4832"/>
      <c r="C4832"/>
    </row>
    <row r="4833" spans="1:3" x14ac:dyDescent="0.25">
      <c r="A4833"/>
      <c r="B4833"/>
      <c r="C4833"/>
    </row>
    <row r="4834" spans="1:3" x14ac:dyDescent="0.25">
      <c r="A4834"/>
      <c r="B4834"/>
      <c r="C4834"/>
    </row>
    <row r="4835" spans="1:3" x14ac:dyDescent="0.25">
      <c r="A4835"/>
      <c r="B4835"/>
      <c r="C4835"/>
    </row>
    <row r="4836" spans="1:3" x14ac:dyDescent="0.25">
      <c r="A4836"/>
      <c r="B4836"/>
      <c r="C4836"/>
    </row>
    <row r="4837" spans="1:3" x14ac:dyDescent="0.25">
      <c r="A4837"/>
      <c r="B4837"/>
      <c r="C4837"/>
    </row>
    <row r="4838" spans="1:3" x14ac:dyDescent="0.25">
      <c r="A4838"/>
      <c r="B4838"/>
      <c r="C4838"/>
    </row>
    <row r="4839" spans="1:3" x14ac:dyDescent="0.25">
      <c r="A4839"/>
      <c r="B4839"/>
      <c r="C4839"/>
    </row>
    <row r="4840" spans="1:3" x14ac:dyDescent="0.25">
      <c r="A4840"/>
      <c r="B4840"/>
      <c r="C4840"/>
    </row>
    <row r="4841" spans="1:3" x14ac:dyDescent="0.25">
      <c r="A4841"/>
      <c r="B4841"/>
      <c r="C4841"/>
    </row>
    <row r="4842" spans="1:3" x14ac:dyDescent="0.25">
      <c r="A4842"/>
      <c r="B4842"/>
      <c r="C4842"/>
    </row>
    <row r="4843" spans="1:3" x14ac:dyDescent="0.25">
      <c r="A4843"/>
      <c r="B4843"/>
      <c r="C4843"/>
    </row>
    <row r="4844" spans="1:3" x14ac:dyDescent="0.25">
      <c r="A4844"/>
      <c r="B4844"/>
      <c r="C4844"/>
    </row>
    <row r="4845" spans="1:3" x14ac:dyDescent="0.25">
      <c r="A4845"/>
      <c r="B4845"/>
      <c r="C4845"/>
    </row>
    <row r="4846" spans="1:3" x14ac:dyDescent="0.25">
      <c r="A4846"/>
      <c r="B4846"/>
      <c r="C4846"/>
    </row>
    <row r="4847" spans="1:3" x14ac:dyDescent="0.25">
      <c r="A4847"/>
      <c r="B4847"/>
      <c r="C4847"/>
    </row>
    <row r="4848" spans="1:3" x14ac:dyDescent="0.25">
      <c r="A4848"/>
      <c r="B4848"/>
      <c r="C4848"/>
    </row>
    <row r="4849" spans="1:3" x14ac:dyDescent="0.25">
      <c r="A4849"/>
      <c r="B4849"/>
      <c r="C4849"/>
    </row>
    <row r="4850" spans="1:3" x14ac:dyDescent="0.25">
      <c r="A4850"/>
      <c r="B4850"/>
      <c r="C4850"/>
    </row>
    <row r="4851" spans="1:3" x14ac:dyDescent="0.25">
      <c r="A4851"/>
      <c r="B4851"/>
      <c r="C4851"/>
    </row>
    <row r="4852" spans="1:3" x14ac:dyDescent="0.25">
      <c r="A4852"/>
      <c r="B4852"/>
      <c r="C4852"/>
    </row>
    <row r="4853" spans="1:3" x14ac:dyDescent="0.25">
      <c r="A4853"/>
      <c r="B4853"/>
      <c r="C4853"/>
    </row>
    <row r="4854" spans="1:3" x14ac:dyDescent="0.25">
      <c r="A4854"/>
      <c r="B4854"/>
      <c r="C4854"/>
    </row>
    <row r="4855" spans="1:3" x14ac:dyDescent="0.25">
      <c r="A4855"/>
      <c r="B4855"/>
      <c r="C4855"/>
    </row>
    <row r="4856" spans="1:3" x14ac:dyDescent="0.25">
      <c r="A4856"/>
      <c r="B4856"/>
      <c r="C4856"/>
    </row>
    <row r="4857" spans="1:3" x14ac:dyDescent="0.25">
      <c r="A4857"/>
      <c r="B4857"/>
      <c r="C4857"/>
    </row>
    <row r="4858" spans="1:3" x14ac:dyDescent="0.25">
      <c r="A4858"/>
      <c r="B4858"/>
      <c r="C4858"/>
    </row>
    <row r="4859" spans="1:3" x14ac:dyDescent="0.25">
      <c r="A4859"/>
      <c r="B4859"/>
      <c r="C4859"/>
    </row>
    <row r="4860" spans="1:3" x14ac:dyDescent="0.25">
      <c r="A4860"/>
      <c r="B4860"/>
      <c r="C4860"/>
    </row>
    <row r="4861" spans="1:3" x14ac:dyDescent="0.25">
      <c r="A4861"/>
      <c r="B4861"/>
      <c r="C4861"/>
    </row>
    <row r="4862" spans="1:3" x14ac:dyDescent="0.25">
      <c r="A4862"/>
      <c r="B4862"/>
      <c r="C4862"/>
    </row>
    <row r="4863" spans="1:3" x14ac:dyDescent="0.25">
      <c r="A4863"/>
      <c r="B4863"/>
      <c r="C4863"/>
    </row>
    <row r="4864" spans="1:3" x14ac:dyDescent="0.25">
      <c r="A4864"/>
      <c r="B4864"/>
      <c r="C4864"/>
    </row>
    <row r="4865" spans="1:3" x14ac:dyDescent="0.25">
      <c r="A4865"/>
      <c r="B4865"/>
      <c r="C4865"/>
    </row>
    <row r="4866" spans="1:3" x14ac:dyDescent="0.25">
      <c r="A4866"/>
      <c r="B4866"/>
      <c r="C4866"/>
    </row>
    <row r="4867" spans="1:3" x14ac:dyDescent="0.25">
      <c r="A4867"/>
      <c r="B4867"/>
      <c r="C4867"/>
    </row>
    <row r="4868" spans="1:3" x14ac:dyDescent="0.25">
      <c r="A4868"/>
      <c r="B4868"/>
      <c r="C4868"/>
    </row>
    <row r="4869" spans="1:3" x14ac:dyDescent="0.25">
      <c r="A4869"/>
      <c r="B4869"/>
      <c r="C4869"/>
    </row>
    <row r="4870" spans="1:3" x14ac:dyDescent="0.25">
      <c r="A4870"/>
      <c r="B4870"/>
      <c r="C4870"/>
    </row>
    <row r="4871" spans="1:3" x14ac:dyDescent="0.25">
      <c r="A4871"/>
      <c r="B4871"/>
      <c r="C4871"/>
    </row>
    <row r="4872" spans="1:3" x14ac:dyDescent="0.25">
      <c r="A4872"/>
      <c r="B4872"/>
      <c r="C4872"/>
    </row>
    <row r="4873" spans="1:3" x14ac:dyDescent="0.25">
      <c r="A4873"/>
      <c r="B4873"/>
      <c r="C4873"/>
    </row>
    <row r="4874" spans="1:3" x14ac:dyDescent="0.25">
      <c r="A4874"/>
      <c r="B4874"/>
      <c r="C4874"/>
    </row>
    <row r="4875" spans="1:3" x14ac:dyDescent="0.25">
      <c r="A4875"/>
      <c r="B4875"/>
      <c r="C4875"/>
    </row>
    <row r="4876" spans="1:3" x14ac:dyDescent="0.25">
      <c r="A4876"/>
      <c r="B4876"/>
      <c r="C4876"/>
    </row>
    <row r="4877" spans="1:3" x14ac:dyDescent="0.25">
      <c r="A4877"/>
      <c r="B4877"/>
      <c r="C4877"/>
    </row>
    <row r="4878" spans="1:3" x14ac:dyDescent="0.25">
      <c r="A4878"/>
      <c r="B4878"/>
      <c r="C4878"/>
    </row>
    <row r="4879" spans="1:3" x14ac:dyDescent="0.25">
      <c r="A4879"/>
      <c r="B4879"/>
      <c r="C4879"/>
    </row>
    <row r="4880" spans="1:3" x14ac:dyDescent="0.25">
      <c r="A4880"/>
      <c r="B4880"/>
      <c r="C4880"/>
    </row>
    <row r="4881" spans="1:3" x14ac:dyDescent="0.25">
      <c r="A4881"/>
      <c r="B4881"/>
      <c r="C4881"/>
    </row>
    <row r="4882" spans="1:3" x14ac:dyDescent="0.25">
      <c r="A4882"/>
      <c r="B4882"/>
      <c r="C4882"/>
    </row>
    <row r="4883" spans="1:3" x14ac:dyDescent="0.25">
      <c r="A4883"/>
      <c r="B4883"/>
      <c r="C4883"/>
    </row>
    <row r="4884" spans="1:3" x14ac:dyDescent="0.25">
      <c r="A4884"/>
      <c r="B4884"/>
      <c r="C4884"/>
    </row>
    <row r="4885" spans="1:3" x14ac:dyDescent="0.25">
      <c r="A4885"/>
      <c r="B4885"/>
      <c r="C4885"/>
    </row>
    <row r="4886" spans="1:3" x14ac:dyDescent="0.25">
      <c r="A4886"/>
      <c r="B4886"/>
      <c r="C4886"/>
    </row>
    <row r="4887" spans="1:3" x14ac:dyDescent="0.25">
      <c r="A4887"/>
      <c r="B4887"/>
      <c r="C4887"/>
    </row>
    <row r="4888" spans="1:3" x14ac:dyDescent="0.25">
      <c r="A4888"/>
      <c r="B4888"/>
      <c r="C4888"/>
    </row>
    <row r="4889" spans="1:3" x14ac:dyDescent="0.25">
      <c r="A4889"/>
      <c r="B4889"/>
      <c r="C4889"/>
    </row>
    <row r="4890" spans="1:3" x14ac:dyDescent="0.25">
      <c r="A4890"/>
      <c r="B4890"/>
      <c r="C4890"/>
    </row>
    <row r="4891" spans="1:3" x14ac:dyDescent="0.25">
      <c r="A4891"/>
      <c r="B4891"/>
      <c r="C4891"/>
    </row>
    <row r="4892" spans="1:3" x14ac:dyDescent="0.25">
      <c r="A4892"/>
      <c r="B4892"/>
      <c r="C4892"/>
    </row>
    <row r="4893" spans="1:3" x14ac:dyDescent="0.25">
      <c r="A4893"/>
      <c r="B4893"/>
      <c r="C4893"/>
    </row>
    <row r="4894" spans="1:3" x14ac:dyDescent="0.25">
      <c r="A4894"/>
      <c r="B4894"/>
      <c r="C4894"/>
    </row>
    <row r="4895" spans="1:3" x14ac:dyDescent="0.25">
      <c r="A4895"/>
      <c r="B4895"/>
      <c r="C4895"/>
    </row>
    <row r="4896" spans="1:3" x14ac:dyDescent="0.25">
      <c r="A4896"/>
      <c r="B4896"/>
      <c r="C4896"/>
    </row>
    <row r="4897" spans="1:3" x14ac:dyDescent="0.25">
      <c r="A4897"/>
      <c r="B4897"/>
      <c r="C4897"/>
    </row>
    <row r="4898" spans="1:3" x14ac:dyDescent="0.25">
      <c r="A4898"/>
      <c r="B4898"/>
      <c r="C4898"/>
    </row>
    <row r="4899" spans="1:3" x14ac:dyDescent="0.25">
      <c r="A4899"/>
      <c r="B4899"/>
      <c r="C4899"/>
    </row>
    <row r="4900" spans="1:3" x14ac:dyDescent="0.25">
      <c r="A4900"/>
      <c r="B4900"/>
      <c r="C4900"/>
    </row>
    <row r="4901" spans="1:3" x14ac:dyDescent="0.25">
      <c r="A4901"/>
      <c r="B4901"/>
      <c r="C4901"/>
    </row>
    <row r="4902" spans="1:3" x14ac:dyDescent="0.25">
      <c r="A4902"/>
      <c r="B4902"/>
      <c r="C4902"/>
    </row>
    <row r="4903" spans="1:3" x14ac:dyDescent="0.25">
      <c r="A4903"/>
      <c r="B4903"/>
      <c r="C4903"/>
    </row>
    <row r="4904" spans="1:3" x14ac:dyDescent="0.25">
      <c r="A4904"/>
      <c r="B4904"/>
      <c r="C4904"/>
    </row>
    <row r="4905" spans="1:3" x14ac:dyDescent="0.25">
      <c r="A4905"/>
      <c r="B4905"/>
      <c r="C4905"/>
    </row>
    <row r="4906" spans="1:3" x14ac:dyDescent="0.25">
      <c r="A4906"/>
      <c r="B4906"/>
      <c r="C4906"/>
    </row>
    <row r="4907" spans="1:3" x14ac:dyDescent="0.25">
      <c r="A4907"/>
      <c r="B4907"/>
      <c r="C4907"/>
    </row>
    <row r="4908" spans="1:3" x14ac:dyDescent="0.25">
      <c r="A4908"/>
      <c r="B4908"/>
      <c r="C4908"/>
    </row>
    <row r="4909" spans="1:3" x14ac:dyDescent="0.25">
      <c r="A4909"/>
      <c r="B4909"/>
      <c r="C4909"/>
    </row>
    <row r="4910" spans="1:3" x14ac:dyDescent="0.25">
      <c r="A4910"/>
      <c r="B4910"/>
      <c r="C4910"/>
    </row>
    <row r="4911" spans="1:3" x14ac:dyDescent="0.25">
      <c r="A4911"/>
      <c r="B4911"/>
      <c r="C4911"/>
    </row>
    <row r="4912" spans="1:3" x14ac:dyDescent="0.25">
      <c r="A4912"/>
      <c r="B4912"/>
      <c r="C4912"/>
    </row>
    <row r="4913" spans="1:3" x14ac:dyDescent="0.25">
      <c r="A4913"/>
      <c r="B4913"/>
      <c r="C4913"/>
    </row>
    <row r="4914" spans="1:3" x14ac:dyDescent="0.25">
      <c r="A4914"/>
      <c r="B4914"/>
      <c r="C4914"/>
    </row>
    <row r="4915" spans="1:3" x14ac:dyDescent="0.25">
      <c r="A4915"/>
      <c r="B4915"/>
      <c r="C4915"/>
    </row>
    <row r="4916" spans="1:3" x14ac:dyDescent="0.25">
      <c r="A4916"/>
      <c r="B4916"/>
      <c r="C4916"/>
    </row>
    <row r="4917" spans="1:3" x14ac:dyDescent="0.25">
      <c r="A4917"/>
      <c r="B4917"/>
      <c r="C4917"/>
    </row>
    <row r="4918" spans="1:3" x14ac:dyDescent="0.25">
      <c r="A4918"/>
      <c r="B4918"/>
      <c r="C4918"/>
    </row>
    <row r="4919" spans="1:3" x14ac:dyDescent="0.25">
      <c r="A4919"/>
      <c r="B4919"/>
      <c r="C4919"/>
    </row>
    <row r="4920" spans="1:3" x14ac:dyDescent="0.25">
      <c r="A4920"/>
      <c r="B4920"/>
      <c r="C4920"/>
    </row>
    <row r="4921" spans="1:3" x14ac:dyDescent="0.25">
      <c r="A4921"/>
      <c r="B4921"/>
      <c r="C4921"/>
    </row>
    <row r="4922" spans="1:3" x14ac:dyDescent="0.25">
      <c r="A4922"/>
      <c r="B4922"/>
      <c r="C4922"/>
    </row>
    <row r="4923" spans="1:3" x14ac:dyDescent="0.25">
      <c r="A4923"/>
      <c r="B4923"/>
      <c r="C4923"/>
    </row>
    <row r="4924" spans="1:3" x14ac:dyDescent="0.25">
      <c r="A4924"/>
      <c r="B4924"/>
      <c r="C4924"/>
    </row>
    <row r="4925" spans="1:3" x14ac:dyDescent="0.25">
      <c r="A4925"/>
      <c r="B4925"/>
      <c r="C4925"/>
    </row>
    <row r="4926" spans="1:3" x14ac:dyDescent="0.25">
      <c r="A4926"/>
      <c r="B4926"/>
      <c r="C4926"/>
    </row>
    <row r="4927" spans="1:3" x14ac:dyDescent="0.25">
      <c r="A4927"/>
      <c r="B4927"/>
      <c r="C4927"/>
    </row>
    <row r="4928" spans="1:3" x14ac:dyDescent="0.25">
      <c r="A4928"/>
      <c r="B4928"/>
      <c r="C4928"/>
    </row>
    <row r="4929" spans="1:3" x14ac:dyDescent="0.25">
      <c r="A4929"/>
      <c r="B4929"/>
      <c r="C4929"/>
    </row>
    <row r="4930" spans="1:3" x14ac:dyDescent="0.25">
      <c r="A4930"/>
      <c r="B4930"/>
      <c r="C4930"/>
    </row>
    <row r="4931" spans="1:3" x14ac:dyDescent="0.25">
      <c r="A4931"/>
      <c r="B4931"/>
      <c r="C4931"/>
    </row>
    <row r="4932" spans="1:3" x14ac:dyDescent="0.25">
      <c r="A4932"/>
      <c r="B4932"/>
      <c r="C4932"/>
    </row>
    <row r="4933" spans="1:3" x14ac:dyDescent="0.25">
      <c r="A4933"/>
      <c r="B4933"/>
      <c r="C4933"/>
    </row>
    <row r="4934" spans="1:3" x14ac:dyDescent="0.25">
      <c r="A4934"/>
      <c r="B4934"/>
      <c r="C4934"/>
    </row>
    <row r="4935" spans="1:3" x14ac:dyDescent="0.25">
      <c r="A4935"/>
      <c r="B4935"/>
      <c r="C4935"/>
    </row>
    <row r="4936" spans="1:3" x14ac:dyDescent="0.25">
      <c r="A4936"/>
      <c r="B4936"/>
      <c r="C4936"/>
    </row>
    <row r="4937" spans="1:3" x14ac:dyDescent="0.25">
      <c r="A4937"/>
      <c r="B4937"/>
      <c r="C4937"/>
    </row>
    <row r="4938" spans="1:3" x14ac:dyDescent="0.25">
      <c r="A4938"/>
      <c r="B4938"/>
      <c r="C4938"/>
    </row>
    <row r="4939" spans="1:3" x14ac:dyDescent="0.25">
      <c r="A4939"/>
      <c r="B4939"/>
      <c r="C4939"/>
    </row>
    <row r="4940" spans="1:3" x14ac:dyDescent="0.25">
      <c r="A4940"/>
      <c r="B4940"/>
      <c r="C4940"/>
    </row>
    <row r="4941" spans="1:3" x14ac:dyDescent="0.25">
      <c r="A4941"/>
      <c r="B4941"/>
      <c r="C4941"/>
    </row>
    <row r="4942" spans="1:3" x14ac:dyDescent="0.25">
      <c r="A4942"/>
      <c r="B4942"/>
      <c r="C4942"/>
    </row>
    <row r="4943" spans="1:3" x14ac:dyDescent="0.25">
      <c r="A4943"/>
      <c r="B4943"/>
      <c r="C4943"/>
    </row>
    <row r="4944" spans="1:3" x14ac:dyDescent="0.25">
      <c r="A4944"/>
      <c r="B4944"/>
      <c r="C4944"/>
    </row>
    <row r="4945" spans="1:3" x14ac:dyDescent="0.25">
      <c r="A4945"/>
      <c r="B4945"/>
      <c r="C4945"/>
    </row>
    <row r="4946" spans="1:3" x14ac:dyDescent="0.25">
      <c r="A4946"/>
      <c r="B4946"/>
      <c r="C4946"/>
    </row>
    <row r="4947" spans="1:3" x14ac:dyDescent="0.25">
      <c r="A4947"/>
      <c r="B4947"/>
      <c r="C4947"/>
    </row>
    <row r="4948" spans="1:3" x14ac:dyDescent="0.25">
      <c r="A4948"/>
      <c r="B4948"/>
      <c r="C4948"/>
    </row>
    <row r="4949" spans="1:3" x14ac:dyDescent="0.25">
      <c r="A4949"/>
      <c r="B4949"/>
      <c r="C4949"/>
    </row>
    <row r="4950" spans="1:3" x14ac:dyDescent="0.25">
      <c r="A4950"/>
      <c r="B4950"/>
      <c r="C4950"/>
    </row>
    <row r="4951" spans="1:3" x14ac:dyDescent="0.25">
      <c r="A4951"/>
      <c r="B4951"/>
      <c r="C4951"/>
    </row>
    <row r="4952" spans="1:3" x14ac:dyDescent="0.25">
      <c r="A4952"/>
      <c r="B4952"/>
      <c r="C4952"/>
    </row>
    <row r="4953" spans="1:3" x14ac:dyDescent="0.25">
      <c r="A4953"/>
      <c r="B4953"/>
      <c r="C4953"/>
    </row>
    <row r="4954" spans="1:3" x14ac:dyDescent="0.25">
      <c r="A4954"/>
      <c r="B4954"/>
      <c r="C4954"/>
    </row>
    <row r="4955" spans="1:3" x14ac:dyDescent="0.25">
      <c r="A4955"/>
      <c r="B4955"/>
      <c r="C4955"/>
    </row>
    <row r="4956" spans="1:3" x14ac:dyDescent="0.25">
      <c r="A4956"/>
      <c r="B4956"/>
      <c r="C4956"/>
    </row>
    <row r="4957" spans="1:3" x14ac:dyDescent="0.25">
      <c r="A4957"/>
      <c r="B4957"/>
      <c r="C4957"/>
    </row>
    <row r="4958" spans="1:3" x14ac:dyDescent="0.25">
      <c r="A4958"/>
      <c r="B4958"/>
      <c r="C4958"/>
    </row>
    <row r="4959" spans="1:3" x14ac:dyDescent="0.25">
      <c r="A4959"/>
      <c r="B4959"/>
      <c r="C4959"/>
    </row>
    <row r="4960" spans="1:3" x14ac:dyDescent="0.25">
      <c r="A4960"/>
      <c r="B4960"/>
      <c r="C4960"/>
    </row>
    <row r="4961" spans="1:3" x14ac:dyDescent="0.25">
      <c r="A4961"/>
      <c r="B4961"/>
      <c r="C4961"/>
    </row>
    <row r="4962" spans="1:3" x14ac:dyDescent="0.25">
      <c r="A4962"/>
      <c r="B4962"/>
      <c r="C4962"/>
    </row>
    <row r="4963" spans="1:3" x14ac:dyDescent="0.25">
      <c r="A4963"/>
      <c r="B4963"/>
      <c r="C4963"/>
    </row>
    <row r="4964" spans="1:3" x14ac:dyDescent="0.25">
      <c r="A4964"/>
      <c r="B4964"/>
      <c r="C4964"/>
    </row>
    <row r="4965" spans="1:3" x14ac:dyDescent="0.25">
      <c r="A4965"/>
      <c r="B4965"/>
      <c r="C4965"/>
    </row>
    <row r="4966" spans="1:3" x14ac:dyDescent="0.25">
      <c r="A4966"/>
      <c r="B4966"/>
      <c r="C4966"/>
    </row>
    <row r="4967" spans="1:3" x14ac:dyDescent="0.25">
      <c r="A4967"/>
      <c r="B4967"/>
      <c r="C4967"/>
    </row>
    <row r="4968" spans="1:3" x14ac:dyDescent="0.25">
      <c r="A4968"/>
      <c r="B4968"/>
      <c r="C4968"/>
    </row>
    <row r="4969" spans="1:3" x14ac:dyDescent="0.25">
      <c r="A4969"/>
      <c r="B4969"/>
      <c r="C4969"/>
    </row>
    <row r="4970" spans="1:3" x14ac:dyDescent="0.25">
      <c r="A4970"/>
      <c r="B4970"/>
      <c r="C4970"/>
    </row>
    <row r="4971" spans="1:3" x14ac:dyDescent="0.25">
      <c r="A4971"/>
      <c r="B4971"/>
      <c r="C4971"/>
    </row>
    <row r="4972" spans="1:3" x14ac:dyDescent="0.25">
      <c r="A4972"/>
      <c r="B4972"/>
      <c r="C4972"/>
    </row>
    <row r="4973" spans="1:3" x14ac:dyDescent="0.25">
      <c r="A4973"/>
      <c r="B4973"/>
      <c r="C4973"/>
    </row>
    <row r="4974" spans="1:3" x14ac:dyDescent="0.25">
      <c r="A4974"/>
      <c r="B4974"/>
      <c r="C4974"/>
    </row>
    <row r="4975" spans="1:3" x14ac:dyDescent="0.25">
      <c r="A4975"/>
      <c r="B4975"/>
      <c r="C4975"/>
    </row>
    <row r="4976" spans="1:3" x14ac:dyDescent="0.25">
      <c r="A4976"/>
      <c r="B4976"/>
      <c r="C4976"/>
    </row>
    <row r="4977" spans="1:3" x14ac:dyDescent="0.25">
      <c r="A4977"/>
      <c r="B4977"/>
      <c r="C4977"/>
    </row>
    <row r="4978" spans="1:3" x14ac:dyDescent="0.25">
      <c r="A4978"/>
      <c r="B4978"/>
      <c r="C4978"/>
    </row>
    <row r="4979" spans="1:3" x14ac:dyDescent="0.25">
      <c r="A4979"/>
      <c r="B4979"/>
      <c r="C4979"/>
    </row>
    <row r="4980" spans="1:3" x14ac:dyDescent="0.25">
      <c r="A4980"/>
      <c r="B4980"/>
      <c r="C4980"/>
    </row>
    <row r="4981" spans="1:3" x14ac:dyDescent="0.25">
      <c r="A4981"/>
      <c r="B4981"/>
      <c r="C4981"/>
    </row>
    <row r="4982" spans="1:3" x14ac:dyDescent="0.25">
      <c r="A4982"/>
      <c r="B4982"/>
      <c r="C4982"/>
    </row>
    <row r="4983" spans="1:3" x14ac:dyDescent="0.25">
      <c r="A4983"/>
      <c r="B4983"/>
      <c r="C4983"/>
    </row>
    <row r="4984" spans="1:3" x14ac:dyDescent="0.25">
      <c r="A4984"/>
      <c r="B4984"/>
      <c r="C4984"/>
    </row>
    <row r="4985" spans="1:3" x14ac:dyDescent="0.25">
      <c r="A4985"/>
      <c r="B4985"/>
      <c r="C4985"/>
    </row>
    <row r="4986" spans="1:3" x14ac:dyDescent="0.25">
      <c r="A4986"/>
      <c r="B4986"/>
      <c r="C4986"/>
    </row>
    <row r="4987" spans="1:3" x14ac:dyDescent="0.25">
      <c r="A4987"/>
      <c r="B4987"/>
      <c r="C4987"/>
    </row>
    <row r="4988" spans="1:3" x14ac:dyDescent="0.25">
      <c r="A4988"/>
      <c r="B4988"/>
      <c r="C4988"/>
    </row>
    <row r="4989" spans="1:3" x14ac:dyDescent="0.25">
      <c r="A4989"/>
      <c r="B4989"/>
      <c r="C4989"/>
    </row>
    <row r="4990" spans="1:3" x14ac:dyDescent="0.25">
      <c r="A4990"/>
      <c r="B4990"/>
      <c r="C4990"/>
    </row>
    <row r="4991" spans="1:3" x14ac:dyDescent="0.25">
      <c r="A4991"/>
      <c r="B4991"/>
      <c r="C4991"/>
    </row>
    <row r="4992" spans="1:3" x14ac:dyDescent="0.25">
      <c r="A4992"/>
      <c r="B4992"/>
      <c r="C4992"/>
    </row>
    <row r="4993" spans="1:3" x14ac:dyDescent="0.25">
      <c r="A4993"/>
      <c r="B4993"/>
      <c r="C4993"/>
    </row>
    <row r="4994" spans="1:3" x14ac:dyDescent="0.25">
      <c r="A4994"/>
      <c r="B4994"/>
      <c r="C4994"/>
    </row>
    <row r="4995" spans="1:3" x14ac:dyDescent="0.25">
      <c r="A4995"/>
      <c r="B4995"/>
      <c r="C4995"/>
    </row>
    <row r="4996" spans="1:3" x14ac:dyDescent="0.25">
      <c r="A4996"/>
      <c r="B4996"/>
      <c r="C4996"/>
    </row>
    <row r="4997" spans="1:3" x14ac:dyDescent="0.25">
      <c r="A4997"/>
      <c r="B4997"/>
      <c r="C4997"/>
    </row>
    <row r="4998" spans="1:3" x14ac:dyDescent="0.25">
      <c r="A4998"/>
      <c r="B4998"/>
      <c r="C4998"/>
    </row>
    <row r="4999" spans="1:3" x14ac:dyDescent="0.25">
      <c r="A4999"/>
      <c r="B4999"/>
      <c r="C4999"/>
    </row>
    <row r="5000" spans="1:3" x14ac:dyDescent="0.25">
      <c r="A5000"/>
      <c r="B5000"/>
      <c r="C5000"/>
    </row>
    <row r="5001" spans="1:3" x14ac:dyDescent="0.25">
      <c r="A5001"/>
      <c r="B5001"/>
      <c r="C5001"/>
    </row>
    <row r="5002" spans="1:3" x14ac:dyDescent="0.25">
      <c r="A5002"/>
      <c r="B5002"/>
      <c r="C5002"/>
    </row>
    <row r="5003" spans="1:3" x14ac:dyDescent="0.25">
      <c r="A5003"/>
      <c r="B5003"/>
      <c r="C5003"/>
    </row>
    <row r="5004" spans="1:3" x14ac:dyDescent="0.25">
      <c r="A5004"/>
      <c r="B5004"/>
      <c r="C5004"/>
    </row>
    <row r="5005" spans="1:3" x14ac:dyDescent="0.25">
      <c r="A5005"/>
      <c r="B5005"/>
      <c r="C5005"/>
    </row>
    <row r="5006" spans="1:3" x14ac:dyDescent="0.25">
      <c r="A5006"/>
      <c r="B5006"/>
      <c r="C5006"/>
    </row>
    <row r="5007" spans="1:3" x14ac:dyDescent="0.25">
      <c r="A5007"/>
      <c r="B5007"/>
      <c r="C5007"/>
    </row>
    <row r="5008" spans="1:3" x14ac:dyDescent="0.25">
      <c r="A5008"/>
      <c r="B5008"/>
      <c r="C5008"/>
    </row>
    <row r="5009" spans="1:3" x14ac:dyDescent="0.25">
      <c r="A5009"/>
      <c r="B5009"/>
      <c r="C5009"/>
    </row>
    <row r="5010" spans="1:3" x14ac:dyDescent="0.25">
      <c r="A5010"/>
      <c r="B5010"/>
      <c r="C5010"/>
    </row>
    <row r="5011" spans="1:3" x14ac:dyDescent="0.25">
      <c r="A5011"/>
      <c r="B5011"/>
      <c r="C5011"/>
    </row>
    <row r="5012" spans="1:3" x14ac:dyDescent="0.25">
      <c r="A5012"/>
      <c r="B5012"/>
      <c r="C5012"/>
    </row>
    <row r="5013" spans="1:3" x14ac:dyDescent="0.25">
      <c r="A5013"/>
      <c r="B5013"/>
      <c r="C5013"/>
    </row>
    <row r="5014" spans="1:3" x14ac:dyDescent="0.25">
      <c r="A5014"/>
      <c r="B5014"/>
      <c r="C5014"/>
    </row>
    <row r="5015" spans="1:3" x14ac:dyDescent="0.25">
      <c r="A5015"/>
      <c r="B5015"/>
      <c r="C5015"/>
    </row>
    <row r="5016" spans="1:3" x14ac:dyDescent="0.25">
      <c r="A5016"/>
      <c r="B5016"/>
      <c r="C5016"/>
    </row>
    <row r="5017" spans="1:3" x14ac:dyDescent="0.25">
      <c r="A5017"/>
      <c r="B5017"/>
      <c r="C5017"/>
    </row>
    <row r="5018" spans="1:3" x14ac:dyDescent="0.25">
      <c r="A5018"/>
      <c r="B5018"/>
      <c r="C5018"/>
    </row>
    <row r="5019" spans="1:3" x14ac:dyDescent="0.25">
      <c r="A5019"/>
      <c r="B5019"/>
      <c r="C5019"/>
    </row>
    <row r="5020" spans="1:3" x14ac:dyDescent="0.25">
      <c r="A5020"/>
      <c r="B5020"/>
      <c r="C5020"/>
    </row>
    <row r="5021" spans="1:3" x14ac:dyDescent="0.25">
      <c r="A5021"/>
      <c r="B5021"/>
      <c r="C5021"/>
    </row>
    <row r="5022" spans="1:3" x14ac:dyDescent="0.25">
      <c r="A5022"/>
      <c r="B5022"/>
      <c r="C5022"/>
    </row>
    <row r="5023" spans="1:3" x14ac:dyDescent="0.25">
      <c r="A5023"/>
      <c r="B5023"/>
      <c r="C5023"/>
    </row>
    <row r="5024" spans="1:3" x14ac:dyDescent="0.25">
      <c r="A5024"/>
      <c r="B5024"/>
      <c r="C5024"/>
    </row>
    <row r="5025" spans="1:3" x14ac:dyDescent="0.25">
      <c r="A5025"/>
      <c r="B5025"/>
      <c r="C5025"/>
    </row>
    <row r="5026" spans="1:3" x14ac:dyDescent="0.25">
      <c r="A5026"/>
      <c r="B5026"/>
      <c r="C5026"/>
    </row>
    <row r="5027" spans="1:3" x14ac:dyDescent="0.25">
      <c r="A5027"/>
      <c r="B5027"/>
      <c r="C5027"/>
    </row>
    <row r="5028" spans="1:3" x14ac:dyDescent="0.25">
      <c r="A5028"/>
      <c r="B5028"/>
      <c r="C5028"/>
    </row>
    <row r="5029" spans="1:3" x14ac:dyDescent="0.25">
      <c r="A5029"/>
      <c r="B5029"/>
      <c r="C5029"/>
    </row>
    <row r="5030" spans="1:3" x14ac:dyDescent="0.25">
      <c r="A5030"/>
      <c r="B5030"/>
      <c r="C5030"/>
    </row>
    <row r="5031" spans="1:3" x14ac:dyDescent="0.25">
      <c r="A5031"/>
      <c r="B5031"/>
      <c r="C5031"/>
    </row>
    <row r="5032" spans="1:3" x14ac:dyDescent="0.25">
      <c r="A5032"/>
      <c r="B5032"/>
      <c r="C5032"/>
    </row>
    <row r="5033" spans="1:3" x14ac:dyDescent="0.25">
      <c r="A5033"/>
      <c r="B5033"/>
      <c r="C5033"/>
    </row>
    <row r="5034" spans="1:3" x14ac:dyDescent="0.25">
      <c r="A5034"/>
      <c r="B5034"/>
      <c r="C5034"/>
    </row>
    <row r="5035" spans="1:3" x14ac:dyDescent="0.25">
      <c r="A5035"/>
      <c r="B5035"/>
      <c r="C5035"/>
    </row>
    <row r="5036" spans="1:3" x14ac:dyDescent="0.25">
      <c r="A5036"/>
      <c r="B5036"/>
      <c r="C5036"/>
    </row>
    <row r="5037" spans="1:3" x14ac:dyDescent="0.25">
      <c r="A5037"/>
      <c r="B5037"/>
      <c r="C5037"/>
    </row>
    <row r="5038" spans="1:3" x14ac:dyDescent="0.25">
      <c r="A5038"/>
      <c r="B5038"/>
      <c r="C5038"/>
    </row>
    <row r="5039" spans="1:3" x14ac:dyDescent="0.25">
      <c r="A5039"/>
      <c r="B5039"/>
      <c r="C5039"/>
    </row>
    <row r="5040" spans="1:3" x14ac:dyDescent="0.25">
      <c r="A5040"/>
      <c r="B5040"/>
      <c r="C5040"/>
    </row>
    <row r="5041" spans="1:3" x14ac:dyDescent="0.25">
      <c r="A5041"/>
      <c r="B5041"/>
      <c r="C5041"/>
    </row>
    <row r="5042" spans="1:3" x14ac:dyDescent="0.25">
      <c r="A5042"/>
      <c r="B5042"/>
      <c r="C5042"/>
    </row>
    <row r="5043" spans="1:3" x14ac:dyDescent="0.25">
      <c r="A5043"/>
      <c r="B5043"/>
      <c r="C5043"/>
    </row>
    <row r="5044" spans="1:3" x14ac:dyDescent="0.25">
      <c r="A5044"/>
      <c r="B5044"/>
      <c r="C5044"/>
    </row>
    <row r="5045" spans="1:3" x14ac:dyDescent="0.25">
      <c r="A5045"/>
      <c r="B5045"/>
      <c r="C5045"/>
    </row>
    <row r="5046" spans="1:3" x14ac:dyDescent="0.25">
      <c r="A5046"/>
      <c r="B5046"/>
      <c r="C5046"/>
    </row>
    <row r="5047" spans="1:3" x14ac:dyDescent="0.25">
      <c r="A5047"/>
      <c r="B5047"/>
      <c r="C5047"/>
    </row>
    <row r="5048" spans="1:3" x14ac:dyDescent="0.25">
      <c r="A5048"/>
      <c r="B5048"/>
      <c r="C5048"/>
    </row>
    <row r="5049" spans="1:3" x14ac:dyDescent="0.25">
      <c r="A5049"/>
      <c r="B5049"/>
      <c r="C5049"/>
    </row>
    <row r="5050" spans="1:3" x14ac:dyDescent="0.25">
      <c r="A5050"/>
      <c r="B5050"/>
      <c r="C5050"/>
    </row>
    <row r="5051" spans="1:3" x14ac:dyDescent="0.25">
      <c r="A5051"/>
      <c r="B5051"/>
      <c r="C5051"/>
    </row>
    <row r="5052" spans="1:3" x14ac:dyDescent="0.25">
      <c r="A5052"/>
      <c r="B5052"/>
      <c r="C5052"/>
    </row>
    <row r="5053" spans="1:3" x14ac:dyDescent="0.25">
      <c r="A5053"/>
      <c r="B5053"/>
      <c r="C5053"/>
    </row>
    <row r="5054" spans="1:3" x14ac:dyDescent="0.25">
      <c r="A5054"/>
      <c r="B5054"/>
      <c r="C5054"/>
    </row>
    <row r="5055" spans="1:3" x14ac:dyDescent="0.25">
      <c r="A5055"/>
      <c r="B5055"/>
      <c r="C5055"/>
    </row>
    <row r="5056" spans="1:3" x14ac:dyDescent="0.25">
      <c r="A5056"/>
      <c r="B5056"/>
      <c r="C5056"/>
    </row>
    <row r="5057" spans="1:3" x14ac:dyDescent="0.25">
      <c r="A5057"/>
      <c r="B5057"/>
      <c r="C5057"/>
    </row>
    <row r="5058" spans="1:3" x14ac:dyDescent="0.25">
      <c r="A5058"/>
      <c r="B5058"/>
      <c r="C5058"/>
    </row>
    <row r="5059" spans="1:3" x14ac:dyDescent="0.25">
      <c r="A5059"/>
      <c r="B5059"/>
      <c r="C5059"/>
    </row>
    <row r="5060" spans="1:3" x14ac:dyDescent="0.25">
      <c r="A5060"/>
      <c r="B5060"/>
      <c r="C5060"/>
    </row>
    <row r="5061" spans="1:3" x14ac:dyDescent="0.25">
      <c r="A5061"/>
      <c r="B5061"/>
      <c r="C5061"/>
    </row>
    <row r="5062" spans="1:3" x14ac:dyDescent="0.25">
      <c r="A5062"/>
      <c r="B5062"/>
      <c r="C5062"/>
    </row>
    <row r="5063" spans="1:3" x14ac:dyDescent="0.25">
      <c r="A5063"/>
      <c r="B5063"/>
      <c r="C5063"/>
    </row>
    <row r="5064" spans="1:3" x14ac:dyDescent="0.25">
      <c r="A5064"/>
      <c r="B5064"/>
      <c r="C5064"/>
    </row>
    <row r="5065" spans="1:3" x14ac:dyDescent="0.25">
      <c r="A5065"/>
      <c r="B5065"/>
      <c r="C5065"/>
    </row>
    <row r="5066" spans="1:3" x14ac:dyDescent="0.25">
      <c r="A5066"/>
      <c r="B5066"/>
      <c r="C5066"/>
    </row>
    <row r="5067" spans="1:3" x14ac:dyDescent="0.25">
      <c r="A5067"/>
      <c r="B5067"/>
      <c r="C5067"/>
    </row>
    <row r="5068" spans="1:3" x14ac:dyDescent="0.25">
      <c r="A5068"/>
      <c r="B5068"/>
      <c r="C5068"/>
    </row>
    <row r="5069" spans="1:3" x14ac:dyDescent="0.25">
      <c r="A5069"/>
      <c r="B5069"/>
      <c r="C5069"/>
    </row>
    <row r="5070" spans="1:3" x14ac:dyDescent="0.25">
      <c r="A5070"/>
      <c r="B5070"/>
      <c r="C5070"/>
    </row>
    <row r="5071" spans="1:3" x14ac:dyDescent="0.25">
      <c r="A5071"/>
      <c r="B5071"/>
      <c r="C5071"/>
    </row>
    <row r="5072" spans="1:3" x14ac:dyDescent="0.25">
      <c r="A5072"/>
      <c r="B5072"/>
      <c r="C5072"/>
    </row>
    <row r="5073" spans="1:3" x14ac:dyDescent="0.25">
      <c r="A5073"/>
      <c r="B5073"/>
      <c r="C5073"/>
    </row>
    <row r="5074" spans="1:3" x14ac:dyDescent="0.25">
      <c r="A5074"/>
      <c r="B5074"/>
      <c r="C5074"/>
    </row>
    <row r="5075" spans="1:3" x14ac:dyDescent="0.25">
      <c r="A5075"/>
      <c r="B5075"/>
      <c r="C5075"/>
    </row>
    <row r="5076" spans="1:3" x14ac:dyDescent="0.25">
      <c r="A5076"/>
      <c r="B5076"/>
      <c r="C5076"/>
    </row>
    <row r="5077" spans="1:3" x14ac:dyDescent="0.25">
      <c r="A5077"/>
      <c r="B5077"/>
      <c r="C5077"/>
    </row>
    <row r="5078" spans="1:3" x14ac:dyDescent="0.25">
      <c r="A5078"/>
      <c r="B5078"/>
      <c r="C5078"/>
    </row>
    <row r="5079" spans="1:3" x14ac:dyDescent="0.25">
      <c r="A5079"/>
      <c r="B5079"/>
      <c r="C5079"/>
    </row>
    <row r="5080" spans="1:3" x14ac:dyDescent="0.25">
      <c r="A5080"/>
      <c r="B5080"/>
      <c r="C5080"/>
    </row>
    <row r="5081" spans="1:3" x14ac:dyDescent="0.25">
      <c r="A5081"/>
      <c r="B5081"/>
      <c r="C5081"/>
    </row>
    <row r="5082" spans="1:3" x14ac:dyDescent="0.25">
      <c r="A5082"/>
      <c r="B5082"/>
      <c r="C5082"/>
    </row>
    <row r="5083" spans="1:3" x14ac:dyDescent="0.25">
      <c r="A5083"/>
      <c r="B5083"/>
      <c r="C5083"/>
    </row>
    <row r="5084" spans="1:3" x14ac:dyDescent="0.25">
      <c r="A5084"/>
      <c r="B5084"/>
      <c r="C5084"/>
    </row>
    <row r="5085" spans="1:3" x14ac:dyDescent="0.25">
      <c r="A5085"/>
      <c r="B5085"/>
      <c r="C5085"/>
    </row>
    <row r="5086" spans="1:3" x14ac:dyDescent="0.25">
      <c r="A5086"/>
      <c r="B5086"/>
      <c r="C5086"/>
    </row>
    <row r="5087" spans="1:3" x14ac:dyDescent="0.25">
      <c r="A5087"/>
      <c r="B5087"/>
      <c r="C5087"/>
    </row>
    <row r="5088" spans="1:3" x14ac:dyDescent="0.25">
      <c r="A5088"/>
      <c r="B5088"/>
      <c r="C5088"/>
    </row>
    <row r="5089" spans="1:3" x14ac:dyDescent="0.25">
      <c r="A5089"/>
      <c r="B5089"/>
      <c r="C5089"/>
    </row>
    <row r="5090" spans="1:3" x14ac:dyDescent="0.25">
      <c r="A5090"/>
      <c r="B5090"/>
      <c r="C5090"/>
    </row>
    <row r="5091" spans="1:3" x14ac:dyDescent="0.25">
      <c r="A5091"/>
      <c r="B5091"/>
      <c r="C5091"/>
    </row>
    <row r="5092" spans="1:3" x14ac:dyDescent="0.25">
      <c r="A5092"/>
      <c r="B5092"/>
      <c r="C5092"/>
    </row>
    <row r="5093" spans="1:3" x14ac:dyDescent="0.25">
      <c r="A5093"/>
      <c r="B5093"/>
      <c r="C5093"/>
    </row>
    <row r="5094" spans="1:3" x14ac:dyDescent="0.25">
      <c r="A5094"/>
      <c r="B5094"/>
      <c r="C5094"/>
    </row>
    <row r="5095" spans="1:3" x14ac:dyDescent="0.25">
      <c r="A5095"/>
      <c r="B5095"/>
      <c r="C5095"/>
    </row>
    <row r="5096" spans="1:3" x14ac:dyDescent="0.25">
      <c r="A5096"/>
      <c r="B5096"/>
      <c r="C5096"/>
    </row>
    <row r="5097" spans="1:3" x14ac:dyDescent="0.25">
      <c r="A5097"/>
      <c r="B5097"/>
      <c r="C5097"/>
    </row>
    <row r="5098" spans="1:3" x14ac:dyDescent="0.25">
      <c r="A5098"/>
      <c r="B5098"/>
      <c r="C5098"/>
    </row>
    <row r="5099" spans="1:3" x14ac:dyDescent="0.25">
      <c r="A5099"/>
      <c r="B5099"/>
      <c r="C5099"/>
    </row>
    <row r="5100" spans="1:3" x14ac:dyDescent="0.25">
      <c r="A5100"/>
      <c r="B5100"/>
      <c r="C5100"/>
    </row>
    <row r="5101" spans="1:3" x14ac:dyDescent="0.25">
      <c r="A5101"/>
      <c r="B5101"/>
      <c r="C5101"/>
    </row>
    <row r="5102" spans="1:3" x14ac:dyDescent="0.25">
      <c r="A5102"/>
      <c r="B5102"/>
      <c r="C5102"/>
    </row>
    <row r="5103" spans="1:3" x14ac:dyDescent="0.25">
      <c r="A5103"/>
      <c r="B5103"/>
      <c r="C5103"/>
    </row>
    <row r="5104" spans="1:3" x14ac:dyDescent="0.25">
      <c r="A5104"/>
      <c r="B5104"/>
      <c r="C5104"/>
    </row>
    <row r="5105" spans="1:3" x14ac:dyDescent="0.25">
      <c r="A5105"/>
      <c r="B5105"/>
      <c r="C5105"/>
    </row>
    <row r="5106" spans="1:3" x14ac:dyDescent="0.25">
      <c r="A5106"/>
      <c r="B5106"/>
      <c r="C5106"/>
    </row>
    <row r="5107" spans="1:3" x14ac:dyDescent="0.25">
      <c r="A5107"/>
      <c r="B5107"/>
      <c r="C5107"/>
    </row>
    <row r="5108" spans="1:3" x14ac:dyDescent="0.25">
      <c r="A5108"/>
      <c r="B5108"/>
      <c r="C5108"/>
    </row>
    <row r="5109" spans="1:3" x14ac:dyDescent="0.25">
      <c r="A5109"/>
      <c r="B5109"/>
      <c r="C5109"/>
    </row>
    <row r="5110" spans="1:3" x14ac:dyDescent="0.25">
      <c r="A5110"/>
      <c r="B5110"/>
      <c r="C5110"/>
    </row>
    <row r="5111" spans="1:3" x14ac:dyDescent="0.25">
      <c r="A5111"/>
      <c r="B5111"/>
      <c r="C5111"/>
    </row>
    <row r="5112" spans="1:3" x14ac:dyDescent="0.25">
      <c r="A5112"/>
      <c r="B5112"/>
      <c r="C5112"/>
    </row>
    <row r="5113" spans="1:3" x14ac:dyDescent="0.25">
      <c r="A5113"/>
      <c r="B5113"/>
      <c r="C5113"/>
    </row>
    <row r="5114" spans="1:3" x14ac:dyDescent="0.25">
      <c r="A5114"/>
      <c r="B5114"/>
      <c r="C5114"/>
    </row>
    <row r="5115" spans="1:3" x14ac:dyDescent="0.25">
      <c r="A5115"/>
      <c r="B5115"/>
      <c r="C5115"/>
    </row>
    <row r="5116" spans="1:3" x14ac:dyDescent="0.25">
      <c r="A5116"/>
      <c r="B5116"/>
      <c r="C5116"/>
    </row>
    <row r="5117" spans="1:3" x14ac:dyDescent="0.25">
      <c r="A5117"/>
      <c r="B5117"/>
      <c r="C5117"/>
    </row>
    <row r="5118" spans="1:3" x14ac:dyDescent="0.25">
      <c r="A5118"/>
      <c r="B5118"/>
      <c r="C5118"/>
    </row>
    <row r="5119" spans="1:3" x14ac:dyDescent="0.25">
      <c r="A5119"/>
      <c r="B5119"/>
      <c r="C5119"/>
    </row>
    <row r="5120" spans="1:3" x14ac:dyDescent="0.25">
      <c r="A5120"/>
      <c r="B5120"/>
      <c r="C5120"/>
    </row>
    <row r="5121" spans="1:3" x14ac:dyDescent="0.25">
      <c r="A5121"/>
      <c r="B5121"/>
      <c r="C5121"/>
    </row>
    <row r="5122" spans="1:3" x14ac:dyDescent="0.25">
      <c r="A5122"/>
      <c r="B5122"/>
      <c r="C5122"/>
    </row>
    <row r="5123" spans="1:3" x14ac:dyDescent="0.25">
      <c r="A5123"/>
      <c r="B5123"/>
      <c r="C5123"/>
    </row>
    <row r="5124" spans="1:3" x14ac:dyDescent="0.25">
      <c r="A5124"/>
      <c r="B5124"/>
      <c r="C5124"/>
    </row>
    <row r="5125" spans="1:3" x14ac:dyDescent="0.25">
      <c r="A5125"/>
      <c r="B5125"/>
      <c r="C5125"/>
    </row>
    <row r="5126" spans="1:3" x14ac:dyDescent="0.25">
      <c r="A5126"/>
      <c r="B5126"/>
      <c r="C5126"/>
    </row>
    <row r="5127" spans="1:3" x14ac:dyDescent="0.25">
      <c r="A5127"/>
      <c r="B5127"/>
      <c r="C5127"/>
    </row>
    <row r="5128" spans="1:3" x14ac:dyDescent="0.25">
      <c r="A5128"/>
      <c r="B5128"/>
      <c r="C5128"/>
    </row>
    <row r="5129" spans="1:3" x14ac:dyDescent="0.25">
      <c r="A5129"/>
      <c r="B5129"/>
      <c r="C5129"/>
    </row>
    <row r="5130" spans="1:3" x14ac:dyDescent="0.25">
      <c r="A5130"/>
      <c r="B5130"/>
      <c r="C5130"/>
    </row>
    <row r="5131" spans="1:3" x14ac:dyDescent="0.25">
      <c r="A5131"/>
      <c r="B5131"/>
      <c r="C5131"/>
    </row>
    <row r="5132" spans="1:3" x14ac:dyDescent="0.25">
      <c r="A5132"/>
      <c r="B5132"/>
      <c r="C5132"/>
    </row>
    <row r="5133" spans="1:3" x14ac:dyDescent="0.25">
      <c r="A5133"/>
      <c r="B5133"/>
      <c r="C5133"/>
    </row>
    <row r="5134" spans="1:3" x14ac:dyDescent="0.25">
      <c r="A5134"/>
      <c r="B5134"/>
      <c r="C5134"/>
    </row>
    <row r="5135" spans="1:3" x14ac:dyDescent="0.25">
      <c r="A5135"/>
      <c r="B5135"/>
      <c r="C5135"/>
    </row>
    <row r="5136" spans="1:3" x14ac:dyDescent="0.25">
      <c r="A5136"/>
      <c r="B5136"/>
      <c r="C5136"/>
    </row>
    <row r="5137" spans="1:3" x14ac:dyDescent="0.25">
      <c r="A5137"/>
      <c r="B5137"/>
      <c r="C5137"/>
    </row>
    <row r="5138" spans="1:3" x14ac:dyDescent="0.25">
      <c r="A5138"/>
      <c r="B5138"/>
      <c r="C5138"/>
    </row>
    <row r="5139" spans="1:3" x14ac:dyDescent="0.25">
      <c r="A5139"/>
      <c r="B5139"/>
      <c r="C5139"/>
    </row>
    <row r="5140" spans="1:3" x14ac:dyDescent="0.25">
      <c r="A5140"/>
      <c r="B5140"/>
      <c r="C5140"/>
    </row>
    <row r="5141" spans="1:3" x14ac:dyDescent="0.25">
      <c r="A5141"/>
      <c r="B5141"/>
      <c r="C5141"/>
    </row>
    <row r="5142" spans="1:3" x14ac:dyDescent="0.25">
      <c r="A5142"/>
      <c r="B5142"/>
      <c r="C5142"/>
    </row>
    <row r="5143" spans="1:3" x14ac:dyDescent="0.25">
      <c r="A5143"/>
      <c r="B5143"/>
      <c r="C5143"/>
    </row>
    <row r="5144" spans="1:3" x14ac:dyDescent="0.25">
      <c r="A5144"/>
      <c r="B5144"/>
      <c r="C5144"/>
    </row>
    <row r="5145" spans="1:3" x14ac:dyDescent="0.25">
      <c r="A5145"/>
      <c r="B5145"/>
      <c r="C5145"/>
    </row>
    <row r="5146" spans="1:3" x14ac:dyDescent="0.25">
      <c r="A5146"/>
      <c r="B5146"/>
      <c r="C5146"/>
    </row>
    <row r="5147" spans="1:3" x14ac:dyDescent="0.25">
      <c r="A5147"/>
      <c r="B5147"/>
      <c r="C5147"/>
    </row>
    <row r="5148" spans="1:3" x14ac:dyDescent="0.25">
      <c r="A5148"/>
      <c r="B5148"/>
      <c r="C5148"/>
    </row>
    <row r="5149" spans="1:3" x14ac:dyDescent="0.25">
      <c r="A5149"/>
      <c r="B5149"/>
      <c r="C5149"/>
    </row>
    <row r="5150" spans="1:3" x14ac:dyDescent="0.25">
      <c r="A5150"/>
      <c r="B5150"/>
      <c r="C5150"/>
    </row>
    <row r="5151" spans="1:3" x14ac:dyDescent="0.25">
      <c r="A5151"/>
      <c r="B5151"/>
      <c r="C5151"/>
    </row>
    <row r="5152" spans="1:3" x14ac:dyDescent="0.25">
      <c r="A5152"/>
      <c r="B5152"/>
      <c r="C5152"/>
    </row>
    <row r="5153" spans="1:3" x14ac:dyDescent="0.25">
      <c r="A5153"/>
      <c r="B5153"/>
      <c r="C5153"/>
    </row>
    <row r="5154" spans="1:3" x14ac:dyDescent="0.25">
      <c r="A5154"/>
      <c r="B5154"/>
      <c r="C5154"/>
    </row>
    <row r="5155" spans="1:3" x14ac:dyDescent="0.25">
      <c r="A5155"/>
      <c r="B5155"/>
      <c r="C5155"/>
    </row>
    <row r="5156" spans="1:3" x14ac:dyDescent="0.25">
      <c r="A5156"/>
      <c r="B5156"/>
      <c r="C5156"/>
    </row>
    <row r="5157" spans="1:3" x14ac:dyDescent="0.25">
      <c r="A5157"/>
      <c r="B5157"/>
      <c r="C5157"/>
    </row>
    <row r="5158" spans="1:3" x14ac:dyDescent="0.25">
      <c r="A5158"/>
      <c r="B5158"/>
      <c r="C5158"/>
    </row>
    <row r="5159" spans="1:3" x14ac:dyDescent="0.25">
      <c r="A5159"/>
      <c r="B5159"/>
      <c r="C5159"/>
    </row>
    <row r="5160" spans="1:3" x14ac:dyDescent="0.25">
      <c r="A5160"/>
      <c r="B5160"/>
      <c r="C5160"/>
    </row>
    <row r="5161" spans="1:3" x14ac:dyDescent="0.25">
      <c r="A5161"/>
      <c r="B5161"/>
      <c r="C5161"/>
    </row>
    <row r="5162" spans="1:3" x14ac:dyDescent="0.25">
      <c r="A5162"/>
      <c r="B5162"/>
      <c r="C5162"/>
    </row>
    <row r="5163" spans="1:3" x14ac:dyDescent="0.25">
      <c r="A5163"/>
      <c r="B5163"/>
      <c r="C5163"/>
    </row>
    <row r="5164" spans="1:3" x14ac:dyDescent="0.25">
      <c r="A5164"/>
      <c r="B5164"/>
      <c r="C5164"/>
    </row>
    <row r="5165" spans="1:3" x14ac:dyDescent="0.25">
      <c r="A5165"/>
      <c r="B5165"/>
      <c r="C5165"/>
    </row>
    <row r="5166" spans="1:3" x14ac:dyDescent="0.25">
      <c r="A5166"/>
      <c r="B5166"/>
      <c r="C5166"/>
    </row>
    <row r="5167" spans="1:3" x14ac:dyDescent="0.25">
      <c r="A5167"/>
      <c r="B5167"/>
      <c r="C5167"/>
    </row>
    <row r="5168" spans="1:3" x14ac:dyDescent="0.25">
      <c r="A5168"/>
      <c r="B5168"/>
      <c r="C5168"/>
    </row>
    <row r="5169" spans="1:3" x14ac:dyDescent="0.25">
      <c r="A5169"/>
      <c r="B5169"/>
      <c r="C5169"/>
    </row>
    <row r="5170" spans="1:3" x14ac:dyDescent="0.25">
      <c r="A5170"/>
      <c r="B5170"/>
      <c r="C5170"/>
    </row>
    <row r="5171" spans="1:3" x14ac:dyDescent="0.25">
      <c r="A5171"/>
      <c r="B5171"/>
      <c r="C5171"/>
    </row>
    <row r="5172" spans="1:3" x14ac:dyDescent="0.25">
      <c r="A5172"/>
      <c r="B5172"/>
      <c r="C5172"/>
    </row>
    <row r="5173" spans="1:3" x14ac:dyDescent="0.25">
      <c r="A5173"/>
      <c r="B5173"/>
      <c r="C5173"/>
    </row>
    <row r="5174" spans="1:3" x14ac:dyDescent="0.25">
      <c r="A5174"/>
      <c r="B5174"/>
      <c r="C5174"/>
    </row>
    <row r="5175" spans="1:3" x14ac:dyDescent="0.25">
      <c r="A5175"/>
      <c r="B5175"/>
      <c r="C5175"/>
    </row>
    <row r="5176" spans="1:3" x14ac:dyDescent="0.25">
      <c r="A5176"/>
      <c r="B5176"/>
      <c r="C5176"/>
    </row>
    <row r="5177" spans="1:3" x14ac:dyDescent="0.25">
      <c r="A5177"/>
      <c r="B5177"/>
      <c r="C5177"/>
    </row>
    <row r="5178" spans="1:3" x14ac:dyDescent="0.25">
      <c r="A5178"/>
      <c r="B5178"/>
      <c r="C5178"/>
    </row>
    <row r="5179" spans="1:3" x14ac:dyDescent="0.25">
      <c r="A5179"/>
      <c r="B5179"/>
      <c r="C5179"/>
    </row>
    <row r="5180" spans="1:3" x14ac:dyDescent="0.25">
      <c r="A5180"/>
      <c r="B5180"/>
      <c r="C5180"/>
    </row>
    <row r="5181" spans="1:3" x14ac:dyDescent="0.25">
      <c r="A5181"/>
      <c r="B5181"/>
      <c r="C5181"/>
    </row>
    <row r="5182" spans="1:3" x14ac:dyDescent="0.25">
      <c r="A5182"/>
      <c r="B5182"/>
      <c r="C5182"/>
    </row>
    <row r="5183" spans="1:3" x14ac:dyDescent="0.25">
      <c r="A5183"/>
      <c r="B5183"/>
      <c r="C5183"/>
    </row>
    <row r="5184" spans="1:3" x14ac:dyDescent="0.25">
      <c r="A5184"/>
      <c r="B5184"/>
      <c r="C5184"/>
    </row>
    <row r="5185" spans="1:3" x14ac:dyDescent="0.25">
      <c r="A5185"/>
      <c r="B5185"/>
      <c r="C5185"/>
    </row>
    <row r="5186" spans="1:3" x14ac:dyDescent="0.25">
      <c r="A5186"/>
      <c r="B5186"/>
      <c r="C5186"/>
    </row>
    <row r="5187" spans="1:3" x14ac:dyDescent="0.25">
      <c r="A5187"/>
      <c r="B5187"/>
      <c r="C5187"/>
    </row>
    <row r="5188" spans="1:3" x14ac:dyDescent="0.25">
      <c r="A5188"/>
      <c r="B5188"/>
      <c r="C5188"/>
    </row>
    <row r="5189" spans="1:3" x14ac:dyDescent="0.25">
      <c r="A5189"/>
      <c r="B5189"/>
      <c r="C5189"/>
    </row>
    <row r="5190" spans="1:3" x14ac:dyDescent="0.25">
      <c r="A5190"/>
      <c r="B5190"/>
      <c r="C5190"/>
    </row>
    <row r="5191" spans="1:3" x14ac:dyDescent="0.25">
      <c r="A5191"/>
      <c r="B5191"/>
      <c r="C5191"/>
    </row>
    <row r="5192" spans="1:3" x14ac:dyDescent="0.25">
      <c r="A5192"/>
      <c r="B5192"/>
      <c r="C5192"/>
    </row>
    <row r="5193" spans="1:3" x14ac:dyDescent="0.25">
      <c r="A5193"/>
      <c r="B5193"/>
      <c r="C5193"/>
    </row>
    <row r="5194" spans="1:3" x14ac:dyDescent="0.25">
      <c r="A5194"/>
      <c r="B5194"/>
      <c r="C5194"/>
    </row>
    <row r="5195" spans="1:3" x14ac:dyDescent="0.25">
      <c r="A5195"/>
      <c r="B5195"/>
      <c r="C5195"/>
    </row>
    <row r="5196" spans="1:3" x14ac:dyDescent="0.25">
      <c r="A5196"/>
      <c r="B5196"/>
      <c r="C5196"/>
    </row>
    <row r="5197" spans="1:3" x14ac:dyDescent="0.25">
      <c r="A5197"/>
      <c r="B5197"/>
      <c r="C5197"/>
    </row>
    <row r="5198" spans="1:3" x14ac:dyDescent="0.25">
      <c r="A5198"/>
      <c r="B5198"/>
      <c r="C5198"/>
    </row>
    <row r="5199" spans="1:3" x14ac:dyDescent="0.25">
      <c r="A5199"/>
      <c r="B5199"/>
      <c r="C5199"/>
    </row>
    <row r="5200" spans="1:3" x14ac:dyDescent="0.25">
      <c r="A5200"/>
      <c r="B5200"/>
      <c r="C5200"/>
    </row>
    <row r="5201" spans="1:3" x14ac:dyDescent="0.25">
      <c r="A5201"/>
      <c r="B5201"/>
      <c r="C5201"/>
    </row>
    <row r="5202" spans="1:3" x14ac:dyDescent="0.25">
      <c r="A5202"/>
      <c r="B5202"/>
      <c r="C5202"/>
    </row>
    <row r="5203" spans="1:3" x14ac:dyDescent="0.25">
      <c r="A5203"/>
      <c r="B5203"/>
      <c r="C5203"/>
    </row>
    <row r="5204" spans="1:3" x14ac:dyDescent="0.25">
      <c r="A5204"/>
      <c r="B5204"/>
      <c r="C5204"/>
    </row>
    <row r="5205" spans="1:3" x14ac:dyDescent="0.25">
      <c r="A5205"/>
      <c r="B5205"/>
      <c r="C5205"/>
    </row>
    <row r="5206" spans="1:3" x14ac:dyDescent="0.25">
      <c r="A5206"/>
      <c r="B5206"/>
      <c r="C5206"/>
    </row>
    <row r="5207" spans="1:3" x14ac:dyDescent="0.25">
      <c r="A5207"/>
      <c r="B5207"/>
      <c r="C5207"/>
    </row>
    <row r="5208" spans="1:3" x14ac:dyDescent="0.25">
      <c r="A5208"/>
      <c r="B5208"/>
      <c r="C5208"/>
    </row>
    <row r="5209" spans="1:3" x14ac:dyDescent="0.25">
      <c r="A5209"/>
      <c r="B5209"/>
      <c r="C5209"/>
    </row>
    <row r="5210" spans="1:3" x14ac:dyDescent="0.25">
      <c r="A5210"/>
      <c r="B5210"/>
      <c r="C5210"/>
    </row>
    <row r="5211" spans="1:3" x14ac:dyDescent="0.25">
      <c r="A5211"/>
      <c r="B5211"/>
      <c r="C5211"/>
    </row>
    <row r="5212" spans="1:3" x14ac:dyDescent="0.25">
      <c r="A5212"/>
      <c r="B5212"/>
      <c r="C5212"/>
    </row>
    <row r="5213" spans="1:3" x14ac:dyDescent="0.25">
      <c r="A5213"/>
      <c r="B5213"/>
      <c r="C5213"/>
    </row>
    <row r="5214" spans="1:3" x14ac:dyDescent="0.25">
      <c r="A5214"/>
      <c r="B5214"/>
      <c r="C5214"/>
    </row>
    <row r="5215" spans="1:3" x14ac:dyDescent="0.25">
      <c r="A5215"/>
      <c r="B5215"/>
      <c r="C5215"/>
    </row>
    <row r="5216" spans="1:3" x14ac:dyDescent="0.25">
      <c r="A5216"/>
      <c r="B5216"/>
      <c r="C5216"/>
    </row>
    <row r="5217" spans="1:3" x14ac:dyDescent="0.25">
      <c r="A5217"/>
      <c r="B5217"/>
      <c r="C5217"/>
    </row>
    <row r="5218" spans="1:3" x14ac:dyDescent="0.25">
      <c r="A5218"/>
      <c r="B5218"/>
      <c r="C5218"/>
    </row>
    <row r="5219" spans="1:3" x14ac:dyDescent="0.25">
      <c r="A5219"/>
      <c r="B5219"/>
      <c r="C5219"/>
    </row>
    <row r="5220" spans="1:3" x14ac:dyDescent="0.25">
      <c r="A5220"/>
      <c r="B5220"/>
      <c r="C5220"/>
    </row>
    <row r="5221" spans="1:3" x14ac:dyDescent="0.25">
      <c r="A5221"/>
      <c r="B5221"/>
      <c r="C5221"/>
    </row>
    <row r="5222" spans="1:3" x14ac:dyDescent="0.25">
      <c r="A5222"/>
      <c r="B5222"/>
      <c r="C5222"/>
    </row>
    <row r="5223" spans="1:3" x14ac:dyDescent="0.25">
      <c r="A5223"/>
      <c r="B5223"/>
      <c r="C5223"/>
    </row>
    <row r="5224" spans="1:3" x14ac:dyDescent="0.25">
      <c r="A5224"/>
      <c r="B5224"/>
      <c r="C5224"/>
    </row>
    <row r="5225" spans="1:3" x14ac:dyDescent="0.25">
      <c r="A5225"/>
      <c r="B5225"/>
      <c r="C5225"/>
    </row>
    <row r="5226" spans="1:3" x14ac:dyDescent="0.25">
      <c r="A5226"/>
      <c r="B5226"/>
      <c r="C5226"/>
    </row>
    <row r="5227" spans="1:3" x14ac:dyDescent="0.25">
      <c r="A5227"/>
      <c r="B5227"/>
      <c r="C5227"/>
    </row>
    <row r="5228" spans="1:3" x14ac:dyDescent="0.25">
      <c r="A5228"/>
      <c r="B5228"/>
      <c r="C5228"/>
    </row>
    <row r="5229" spans="1:3" x14ac:dyDescent="0.25">
      <c r="A5229"/>
      <c r="B5229"/>
      <c r="C5229"/>
    </row>
    <row r="5230" spans="1:3" x14ac:dyDescent="0.25">
      <c r="A5230"/>
      <c r="B5230"/>
      <c r="C5230"/>
    </row>
    <row r="5231" spans="1:3" x14ac:dyDescent="0.25">
      <c r="A5231"/>
      <c r="B5231"/>
      <c r="C5231"/>
    </row>
    <row r="5232" spans="1:3" x14ac:dyDescent="0.25">
      <c r="A5232"/>
      <c r="B5232"/>
      <c r="C5232"/>
    </row>
    <row r="5233" spans="1:3" x14ac:dyDescent="0.25">
      <c r="A5233"/>
      <c r="B5233"/>
      <c r="C5233"/>
    </row>
    <row r="5234" spans="1:3" x14ac:dyDescent="0.25">
      <c r="A5234"/>
      <c r="B5234"/>
      <c r="C5234"/>
    </row>
    <row r="5235" spans="1:3" x14ac:dyDescent="0.25">
      <c r="A5235"/>
      <c r="B5235"/>
      <c r="C5235"/>
    </row>
    <row r="5236" spans="1:3" x14ac:dyDescent="0.25">
      <c r="A5236"/>
      <c r="B5236"/>
      <c r="C5236"/>
    </row>
    <row r="5237" spans="1:3" x14ac:dyDescent="0.25">
      <c r="A5237"/>
      <c r="B5237"/>
      <c r="C5237"/>
    </row>
    <row r="5238" spans="1:3" x14ac:dyDescent="0.25">
      <c r="A5238"/>
      <c r="B5238"/>
      <c r="C5238"/>
    </row>
    <row r="5239" spans="1:3" x14ac:dyDescent="0.25">
      <c r="A5239"/>
      <c r="B5239"/>
      <c r="C5239"/>
    </row>
    <row r="5240" spans="1:3" x14ac:dyDescent="0.25">
      <c r="A5240"/>
      <c r="B5240"/>
      <c r="C5240"/>
    </row>
    <row r="5241" spans="1:3" x14ac:dyDescent="0.25">
      <c r="A5241"/>
      <c r="B5241"/>
      <c r="C5241"/>
    </row>
    <row r="5242" spans="1:3" x14ac:dyDescent="0.25">
      <c r="A5242"/>
      <c r="B5242"/>
      <c r="C5242"/>
    </row>
    <row r="5243" spans="1:3" x14ac:dyDescent="0.25">
      <c r="A5243"/>
      <c r="B5243"/>
      <c r="C5243"/>
    </row>
    <row r="5244" spans="1:3" x14ac:dyDescent="0.25">
      <c r="A5244"/>
      <c r="B5244"/>
      <c r="C5244"/>
    </row>
    <row r="5245" spans="1:3" x14ac:dyDescent="0.25">
      <c r="A5245"/>
      <c r="B5245"/>
      <c r="C5245"/>
    </row>
    <row r="5246" spans="1:3" x14ac:dyDescent="0.25">
      <c r="A5246"/>
      <c r="B5246"/>
      <c r="C5246"/>
    </row>
    <row r="5247" spans="1:3" x14ac:dyDescent="0.25">
      <c r="A5247"/>
      <c r="B5247"/>
      <c r="C5247"/>
    </row>
    <row r="5248" spans="1:3" x14ac:dyDescent="0.25">
      <c r="A5248"/>
      <c r="B5248"/>
      <c r="C5248"/>
    </row>
    <row r="5249" spans="1:3" x14ac:dyDescent="0.25">
      <c r="A5249"/>
      <c r="B5249"/>
      <c r="C5249"/>
    </row>
    <row r="5250" spans="1:3" x14ac:dyDescent="0.25">
      <c r="A5250"/>
      <c r="B5250"/>
      <c r="C5250"/>
    </row>
    <row r="5251" spans="1:3" x14ac:dyDescent="0.25">
      <c r="A5251"/>
      <c r="B5251"/>
      <c r="C5251"/>
    </row>
    <row r="5252" spans="1:3" x14ac:dyDescent="0.25">
      <c r="A5252"/>
      <c r="B5252"/>
      <c r="C5252"/>
    </row>
    <row r="5253" spans="1:3" x14ac:dyDescent="0.25">
      <c r="A5253"/>
      <c r="B5253"/>
      <c r="C5253"/>
    </row>
    <row r="5254" spans="1:3" x14ac:dyDescent="0.25">
      <c r="A5254"/>
      <c r="B5254"/>
      <c r="C5254"/>
    </row>
    <row r="5255" spans="1:3" x14ac:dyDescent="0.25">
      <c r="A5255"/>
      <c r="B5255"/>
      <c r="C5255"/>
    </row>
    <row r="5256" spans="1:3" x14ac:dyDescent="0.25">
      <c r="A5256"/>
      <c r="B5256"/>
      <c r="C5256"/>
    </row>
    <row r="5257" spans="1:3" x14ac:dyDescent="0.25">
      <c r="A5257"/>
      <c r="B5257"/>
      <c r="C5257"/>
    </row>
    <row r="5258" spans="1:3" x14ac:dyDescent="0.25">
      <c r="A5258"/>
      <c r="B5258"/>
      <c r="C5258"/>
    </row>
    <row r="5259" spans="1:3" x14ac:dyDescent="0.25">
      <c r="A5259"/>
      <c r="B5259"/>
      <c r="C5259"/>
    </row>
    <row r="5260" spans="1:3" x14ac:dyDescent="0.25">
      <c r="A5260"/>
      <c r="B5260"/>
      <c r="C5260"/>
    </row>
    <row r="5261" spans="1:3" x14ac:dyDescent="0.25">
      <c r="A5261"/>
      <c r="B5261"/>
      <c r="C5261"/>
    </row>
    <row r="5262" spans="1:3" x14ac:dyDescent="0.25">
      <c r="A5262"/>
      <c r="B5262"/>
      <c r="C5262"/>
    </row>
    <row r="5263" spans="1:3" x14ac:dyDescent="0.25">
      <c r="A5263"/>
      <c r="B5263"/>
      <c r="C5263"/>
    </row>
    <row r="5264" spans="1:3" x14ac:dyDescent="0.25">
      <c r="A5264"/>
      <c r="B5264"/>
      <c r="C5264"/>
    </row>
    <row r="5265" spans="1:3" x14ac:dyDescent="0.25">
      <c r="A5265"/>
      <c r="B5265"/>
      <c r="C5265"/>
    </row>
    <row r="5266" spans="1:3" x14ac:dyDescent="0.25">
      <c r="A5266"/>
      <c r="B5266"/>
      <c r="C5266"/>
    </row>
    <row r="5267" spans="1:3" x14ac:dyDescent="0.25">
      <c r="A5267"/>
      <c r="B5267"/>
      <c r="C5267"/>
    </row>
    <row r="5268" spans="1:3" x14ac:dyDescent="0.25">
      <c r="A5268"/>
      <c r="B5268"/>
      <c r="C5268"/>
    </row>
    <row r="5269" spans="1:3" x14ac:dyDescent="0.25">
      <c r="A5269"/>
      <c r="B5269"/>
      <c r="C5269"/>
    </row>
    <row r="5270" spans="1:3" x14ac:dyDescent="0.25">
      <c r="A5270"/>
      <c r="B5270"/>
      <c r="C5270"/>
    </row>
    <row r="5271" spans="1:3" x14ac:dyDescent="0.25">
      <c r="A5271"/>
      <c r="B5271"/>
      <c r="C5271"/>
    </row>
    <row r="5272" spans="1:3" x14ac:dyDescent="0.25">
      <c r="A5272"/>
      <c r="B5272"/>
      <c r="C5272"/>
    </row>
    <row r="5273" spans="1:3" x14ac:dyDescent="0.25">
      <c r="A5273"/>
      <c r="B5273"/>
      <c r="C5273"/>
    </row>
    <row r="5274" spans="1:3" x14ac:dyDescent="0.25">
      <c r="A5274"/>
      <c r="B5274"/>
      <c r="C5274"/>
    </row>
    <row r="5275" spans="1:3" x14ac:dyDescent="0.25">
      <c r="A5275"/>
      <c r="B5275"/>
      <c r="C5275"/>
    </row>
    <row r="5276" spans="1:3" x14ac:dyDescent="0.25">
      <c r="A5276"/>
      <c r="B5276"/>
      <c r="C5276"/>
    </row>
    <row r="5277" spans="1:3" x14ac:dyDescent="0.25">
      <c r="A5277"/>
      <c r="B5277"/>
      <c r="C5277"/>
    </row>
    <row r="5278" spans="1:3" x14ac:dyDescent="0.25">
      <c r="A5278"/>
      <c r="B5278"/>
      <c r="C5278"/>
    </row>
    <row r="5279" spans="1:3" x14ac:dyDescent="0.25">
      <c r="A5279"/>
      <c r="B5279"/>
      <c r="C5279"/>
    </row>
    <row r="5280" spans="1:3" x14ac:dyDescent="0.25">
      <c r="A5280"/>
      <c r="B5280"/>
      <c r="C5280"/>
    </row>
    <row r="5281" spans="1:3" x14ac:dyDescent="0.25">
      <c r="A5281"/>
      <c r="B5281"/>
      <c r="C5281"/>
    </row>
    <row r="5282" spans="1:3" x14ac:dyDescent="0.25">
      <c r="A5282"/>
      <c r="B5282"/>
      <c r="C5282"/>
    </row>
    <row r="5283" spans="1:3" x14ac:dyDescent="0.25">
      <c r="A5283"/>
      <c r="B5283"/>
      <c r="C5283"/>
    </row>
    <row r="5284" spans="1:3" x14ac:dyDescent="0.25">
      <c r="A5284"/>
      <c r="B5284"/>
      <c r="C5284"/>
    </row>
    <row r="5285" spans="1:3" x14ac:dyDescent="0.25">
      <c r="A5285"/>
      <c r="B5285"/>
      <c r="C5285"/>
    </row>
    <row r="5286" spans="1:3" x14ac:dyDescent="0.25">
      <c r="A5286"/>
      <c r="B5286"/>
      <c r="C5286"/>
    </row>
    <row r="5287" spans="1:3" x14ac:dyDescent="0.25">
      <c r="A5287"/>
      <c r="B5287"/>
      <c r="C5287"/>
    </row>
    <row r="5288" spans="1:3" x14ac:dyDescent="0.25">
      <c r="A5288"/>
      <c r="B5288"/>
      <c r="C5288"/>
    </row>
    <row r="5289" spans="1:3" x14ac:dyDescent="0.25">
      <c r="A5289"/>
      <c r="B5289"/>
      <c r="C5289"/>
    </row>
    <row r="5290" spans="1:3" x14ac:dyDescent="0.25">
      <c r="A5290"/>
      <c r="B5290"/>
      <c r="C5290"/>
    </row>
    <row r="5291" spans="1:3" x14ac:dyDescent="0.25">
      <c r="A5291"/>
      <c r="B5291"/>
      <c r="C5291"/>
    </row>
    <row r="5292" spans="1:3" x14ac:dyDescent="0.25">
      <c r="A5292"/>
      <c r="B5292"/>
      <c r="C5292"/>
    </row>
    <row r="5293" spans="1:3" x14ac:dyDescent="0.25">
      <c r="A5293"/>
      <c r="B5293"/>
      <c r="C5293"/>
    </row>
    <row r="5294" spans="1:3" x14ac:dyDescent="0.25">
      <c r="A5294"/>
      <c r="B5294"/>
      <c r="C5294"/>
    </row>
    <row r="5295" spans="1:3" x14ac:dyDescent="0.25">
      <c r="A5295"/>
      <c r="B5295"/>
      <c r="C5295"/>
    </row>
    <row r="5296" spans="1:3" x14ac:dyDescent="0.25">
      <c r="A5296"/>
      <c r="B5296"/>
      <c r="C5296"/>
    </row>
    <row r="5297" spans="1:3" x14ac:dyDescent="0.25">
      <c r="A5297"/>
      <c r="B5297"/>
      <c r="C5297"/>
    </row>
    <row r="5298" spans="1:3" x14ac:dyDescent="0.25">
      <c r="A5298"/>
      <c r="B5298"/>
      <c r="C5298"/>
    </row>
    <row r="5299" spans="1:3" x14ac:dyDescent="0.25">
      <c r="A5299"/>
      <c r="B5299"/>
      <c r="C5299"/>
    </row>
    <row r="5300" spans="1:3" x14ac:dyDescent="0.25">
      <c r="A5300"/>
      <c r="B5300"/>
      <c r="C5300"/>
    </row>
    <row r="5301" spans="1:3" x14ac:dyDescent="0.25">
      <c r="A5301"/>
      <c r="B5301"/>
      <c r="C5301"/>
    </row>
    <row r="5302" spans="1:3" x14ac:dyDescent="0.25">
      <c r="A5302"/>
      <c r="B5302"/>
      <c r="C5302"/>
    </row>
    <row r="5303" spans="1:3" x14ac:dyDescent="0.25">
      <c r="A5303"/>
      <c r="B5303"/>
      <c r="C5303"/>
    </row>
    <row r="5304" spans="1:3" x14ac:dyDescent="0.25">
      <c r="A5304"/>
      <c r="B5304"/>
      <c r="C5304"/>
    </row>
    <row r="5305" spans="1:3" x14ac:dyDescent="0.25">
      <c r="A5305"/>
      <c r="B5305"/>
      <c r="C5305"/>
    </row>
    <row r="5306" spans="1:3" x14ac:dyDescent="0.25">
      <c r="A5306"/>
      <c r="B5306"/>
      <c r="C5306"/>
    </row>
    <row r="5307" spans="1:3" x14ac:dyDescent="0.25">
      <c r="A5307"/>
      <c r="B5307"/>
      <c r="C5307"/>
    </row>
    <row r="5308" spans="1:3" x14ac:dyDescent="0.25">
      <c r="A5308"/>
      <c r="B5308"/>
      <c r="C5308"/>
    </row>
    <row r="5309" spans="1:3" x14ac:dyDescent="0.25">
      <c r="A5309"/>
      <c r="B5309"/>
      <c r="C5309"/>
    </row>
    <row r="5310" spans="1:3" x14ac:dyDescent="0.25">
      <c r="A5310"/>
      <c r="B5310"/>
      <c r="C5310"/>
    </row>
    <row r="5311" spans="1:3" x14ac:dyDescent="0.25">
      <c r="A5311"/>
      <c r="B5311"/>
      <c r="C5311"/>
    </row>
    <row r="5312" spans="1:3" x14ac:dyDescent="0.25">
      <c r="A5312"/>
      <c r="B5312"/>
      <c r="C5312"/>
    </row>
    <row r="5313" spans="1:3" x14ac:dyDescent="0.25">
      <c r="A5313"/>
      <c r="B5313"/>
      <c r="C5313"/>
    </row>
    <row r="5314" spans="1:3" x14ac:dyDescent="0.25">
      <c r="A5314"/>
      <c r="B5314"/>
      <c r="C5314"/>
    </row>
    <row r="5315" spans="1:3" x14ac:dyDescent="0.25">
      <c r="A5315"/>
      <c r="B5315"/>
      <c r="C5315"/>
    </row>
    <row r="5316" spans="1:3" x14ac:dyDescent="0.25">
      <c r="A5316"/>
      <c r="B5316"/>
      <c r="C5316"/>
    </row>
    <row r="5317" spans="1:3" x14ac:dyDescent="0.25">
      <c r="A5317"/>
      <c r="B5317"/>
      <c r="C5317"/>
    </row>
    <row r="5318" spans="1:3" x14ac:dyDescent="0.25">
      <c r="A5318"/>
      <c r="B5318"/>
      <c r="C5318"/>
    </row>
    <row r="5319" spans="1:3" x14ac:dyDescent="0.25">
      <c r="A5319"/>
      <c r="B5319"/>
      <c r="C5319"/>
    </row>
    <row r="5320" spans="1:3" x14ac:dyDescent="0.25">
      <c r="A5320"/>
      <c r="B5320"/>
      <c r="C5320"/>
    </row>
    <row r="5321" spans="1:3" x14ac:dyDescent="0.25">
      <c r="A5321"/>
      <c r="B5321"/>
      <c r="C5321"/>
    </row>
    <row r="5322" spans="1:3" x14ac:dyDescent="0.25">
      <c r="A5322"/>
      <c r="B5322"/>
      <c r="C5322"/>
    </row>
    <row r="5323" spans="1:3" x14ac:dyDescent="0.25">
      <c r="A5323"/>
      <c r="B5323"/>
      <c r="C5323"/>
    </row>
    <row r="5324" spans="1:3" x14ac:dyDescent="0.25">
      <c r="A5324"/>
      <c r="B5324"/>
      <c r="C5324"/>
    </row>
    <row r="5325" spans="1:3" x14ac:dyDescent="0.25">
      <c r="A5325"/>
      <c r="B5325"/>
      <c r="C5325"/>
    </row>
    <row r="5326" spans="1:3" x14ac:dyDescent="0.25">
      <c r="A5326"/>
      <c r="B5326"/>
      <c r="C5326"/>
    </row>
    <row r="5327" spans="1:3" x14ac:dyDescent="0.25">
      <c r="A5327"/>
      <c r="B5327"/>
      <c r="C5327"/>
    </row>
    <row r="5328" spans="1:3" x14ac:dyDescent="0.25">
      <c r="A5328"/>
      <c r="B5328"/>
      <c r="C5328"/>
    </row>
    <row r="5329" spans="1:3" x14ac:dyDescent="0.25">
      <c r="A5329"/>
      <c r="B5329"/>
      <c r="C5329"/>
    </row>
    <row r="5330" spans="1:3" x14ac:dyDescent="0.25">
      <c r="A5330"/>
      <c r="B5330"/>
      <c r="C5330"/>
    </row>
    <row r="5331" spans="1:3" x14ac:dyDescent="0.25">
      <c r="A5331"/>
      <c r="B5331"/>
      <c r="C5331"/>
    </row>
    <row r="5332" spans="1:3" x14ac:dyDescent="0.25">
      <c r="A5332"/>
      <c r="B5332"/>
      <c r="C5332"/>
    </row>
    <row r="5333" spans="1:3" x14ac:dyDescent="0.25">
      <c r="A5333"/>
      <c r="B5333"/>
      <c r="C5333"/>
    </row>
    <row r="5334" spans="1:3" x14ac:dyDescent="0.25">
      <c r="A5334"/>
      <c r="B5334"/>
      <c r="C5334"/>
    </row>
    <row r="5335" spans="1:3" x14ac:dyDescent="0.25">
      <c r="A5335"/>
      <c r="B5335"/>
      <c r="C5335"/>
    </row>
    <row r="5336" spans="1:3" x14ac:dyDescent="0.25">
      <c r="A5336"/>
      <c r="B5336"/>
      <c r="C5336"/>
    </row>
    <row r="5337" spans="1:3" x14ac:dyDescent="0.25">
      <c r="A5337"/>
      <c r="B5337"/>
      <c r="C5337"/>
    </row>
    <row r="5338" spans="1:3" x14ac:dyDescent="0.25">
      <c r="A5338"/>
      <c r="B5338"/>
      <c r="C5338"/>
    </row>
    <row r="5339" spans="1:3" x14ac:dyDescent="0.25">
      <c r="A5339"/>
      <c r="B5339"/>
      <c r="C5339"/>
    </row>
    <row r="5340" spans="1:3" x14ac:dyDescent="0.25">
      <c r="A5340"/>
      <c r="B5340"/>
      <c r="C5340"/>
    </row>
    <row r="5341" spans="1:3" x14ac:dyDescent="0.25">
      <c r="A5341"/>
      <c r="B5341"/>
      <c r="C5341"/>
    </row>
    <row r="5342" spans="1:3" x14ac:dyDescent="0.25">
      <c r="A5342"/>
      <c r="B5342"/>
      <c r="C5342"/>
    </row>
    <row r="5343" spans="1:3" x14ac:dyDescent="0.25">
      <c r="A5343"/>
      <c r="B5343"/>
      <c r="C5343"/>
    </row>
    <row r="5344" spans="1:3" x14ac:dyDescent="0.25">
      <c r="A5344"/>
      <c r="B5344"/>
      <c r="C5344"/>
    </row>
    <row r="5345" spans="1:3" x14ac:dyDescent="0.25">
      <c r="A5345"/>
      <c r="B5345"/>
      <c r="C5345"/>
    </row>
    <row r="5346" spans="1:3" x14ac:dyDescent="0.25">
      <c r="A5346"/>
      <c r="B5346"/>
      <c r="C5346"/>
    </row>
    <row r="5347" spans="1:3" x14ac:dyDescent="0.25">
      <c r="A5347"/>
      <c r="B5347"/>
      <c r="C5347"/>
    </row>
    <row r="5348" spans="1:3" x14ac:dyDescent="0.25">
      <c r="A5348"/>
      <c r="B5348"/>
      <c r="C5348"/>
    </row>
    <row r="5349" spans="1:3" x14ac:dyDescent="0.25">
      <c r="A5349"/>
      <c r="B5349"/>
      <c r="C5349"/>
    </row>
    <row r="5350" spans="1:3" x14ac:dyDescent="0.25">
      <c r="A5350"/>
      <c r="B5350"/>
      <c r="C5350"/>
    </row>
    <row r="5351" spans="1:3" x14ac:dyDescent="0.25">
      <c r="A5351"/>
      <c r="B5351"/>
      <c r="C5351"/>
    </row>
    <row r="5352" spans="1:3" x14ac:dyDescent="0.25">
      <c r="A5352"/>
      <c r="B5352"/>
      <c r="C5352"/>
    </row>
    <row r="5353" spans="1:3" x14ac:dyDescent="0.25">
      <c r="A5353"/>
      <c r="B5353"/>
      <c r="C5353"/>
    </row>
    <row r="5354" spans="1:3" x14ac:dyDescent="0.25">
      <c r="A5354"/>
      <c r="B5354"/>
      <c r="C5354"/>
    </row>
    <row r="5355" spans="1:3" x14ac:dyDescent="0.25">
      <c r="A5355"/>
      <c r="B5355"/>
      <c r="C5355"/>
    </row>
    <row r="5356" spans="1:3" x14ac:dyDescent="0.25">
      <c r="A5356"/>
      <c r="B5356"/>
      <c r="C5356"/>
    </row>
    <row r="5357" spans="1:3" x14ac:dyDescent="0.25">
      <c r="A5357"/>
      <c r="B5357"/>
      <c r="C5357"/>
    </row>
    <row r="5358" spans="1:3" x14ac:dyDescent="0.25">
      <c r="A5358"/>
      <c r="B5358"/>
      <c r="C5358"/>
    </row>
    <row r="5359" spans="1:3" x14ac:dyDescent="0.25">
      <c r="A5359"/>
      <c r="B5359"/>
      <c r="C5359"/>
    </row>
    <row r="5360" spans="1:3" x14ac:dyDescent="0.25">
      <c r="A5360"/>
      <c r="B5360"/>
      <c r="C5360"/>
    </row>
    <row r="5361" spans="1:3" x14ac:dyDescent="0.25">
      <c r="A5361"/>
      <c r="B5361"/>
      <c r="C5361"/>
    </row>
    <row r="5362" spans="1:3" x14ac:dyDescent="0.25">
      <c r="A5362"/>
      <c r="B5362"/>
      <c r="C5362"/>
    </row>
    <row r="5363" spans="1:3" x14ac:dyDescent="0.25">
      <c r="A5363"/>
      <c r="B5363"/>
      <c r="C5363"/>
    </row>
    <row r="5364" spans="1:3" x14ac:dyDescent="0.25">
      <c r="A5364"/>
      <c r="B5364"/>
      <c r="C5364"/>
    </row>
    <row r="5365" spans="1:3" x14ac:dyDescent="0.25">
      <c r="A5365"/>
      <c r="B5365"/>
      <c r="C5365"/>
    </row>
    <row r="5366" spans="1:3" x14ac:dyDescent="0.25">
      <c r="A5366"/>
      <c r="B5366"/>
      <c r="C5366"/>
    </row>
    <row r="5367" spans="1:3" x14ac:dyDescent="0.25">
      <c r="A5367"/>
      <c r="B5367"/>
      <c r="C5367"/>
    </row>
    <row r="5368" spans="1:3" x14ac:dyDescent="0.25">
      <c r="A5368"/>
      <c r="B5368"/>
      <c r="C5368"/>
    </row>
    <row r="5369" spans="1:3" x14ac:dyDescent="0.25">
      <c r="A5369"/>
      <c r="B5369"/>
      <c r="C5369"/>
    </row>
    <row r="5370" spans="1:3" x14ac:dyDescent="0.25">
      <c r="A5370"/>
      <c r="B5370"/>
      <c r="C5370"/>
    </row>
    <row r="5371" spans="1:3" x14ac:dyDescent="0.25">
      <c r="A5371"/>
      <c r="B5371"/>
      <c r="C5371"/>
    </row>
    <row r="5372" spans="1:3" x14ac:dyDescent="0.25">
      <c r="A5372"/>
      <c r="B5372"/>
      <c r="C5372"/>
    </row>
    <row r="5373" spans="1:3" x14ac:dyDescent="0.25">
      <c r="A5373"/>
      <c r="B5373"/>
      <c r="C5373"/>
    </row>
    <row r="5374" spans="1:3" x14ac:dyDescent="0.25">
      <c r="A5374"/>
      <c r="B5374"/>
      <c r="C5374"/>
    </row>
    <row r="5375" spans="1:3" x14ac:dyDescent="0.25">
      <c r="A5375"/>
      <c r="B5375"/>
      <c r="C5375"/>
    </row>
    <row r="5376" spans="1:3" x14ac:dyDescent="0.25">
      <c r="A5376"/>
      <c r="B5376"/>
      <c r="C5376"/>
    </row>
    <row r="5377" spans="1:3" x14ac:dyDescent="0.25">
      <c r="A5377"/>
      <c r="B5377"/>
      <c r="C5377"/>
    </row>
    <row r="5378" spans="1:3" x14ac:dyDescent="0.25">
      <c r="A5378"/>
      <c r="B5378"/>
      <c r="C5378"/>
    </row>
    <row r="5379" spans="1:3" x14ac:dyDescent="0.25">
      <c r="A5379"/>
      <c r="B5379"/>
      <c r="C5379"/>
    </row>
    <row r="5380" spans="1:3" x14ac:dyDescent="0.25">
      <c r="A5380"/>
      <c r="B5380"/>
      <c r="C5380"/>
    </row>
    <row r="5381" spans="1:3" x14ac:dyDescent="0.25">
      <c r="A5381"/>
      <c r="B5381"/>
      <c r="C5381"/>
    </row>
    <row r="5382" spans="1:3" x14ac:dyDescent="0.25">
      <c r="A5382"/>
      <c r="B5382"/>
      <c r="C5382"/>
    </row>
    <row r="5383" spans="1:3" x14ac:dyDescent="0.25">
      <c r="A5383"/>
      <c r="B5383"/>
      <c r="C5383"/>
    </row>
    <row r="5384" spans="1:3" x14ac:dyDescent="0.25">
      <c r="A5384"/>
      <c r="B5384"/>
      <c r="C5384"/>
    </row>
    <row r="5385" spans="1:3" x14ac:dyDescent="0.25">
      <c r="A5385"/>
      <c r="B5385"/>
      <c r="C5385"/>
    </row>
    <row r="5386" spans="1:3" x14ac:dyDescent="0.25">
      <c r="A5386"/>
      <c r="B5386"/>
      <c r="C5386"/>
    </row>
    <row r="5387" spans="1:3" x14ac:dyDescent="0.25">
      <c r="A5387"/>
      <c r="B5387"/>
      <c r="C5387"/>
    </row>
    <row r="5388" spans="1:3" x14ac:dyDescent="0.25">
      <c r="A5388"/>
      <c r="B5388"/>
      <c r="C5388"/>
    </row>
    <row r="5389" spans="1:3" x14ac:dyDescent="0.25">
      <c r="A5389"/>
      <c r="B5389"/>
      <c r="C5389"/>
    </row>
    <row r="5390" spans="1:3" x14ac:dyDescent="0.25">
      <c r="A5390"/>
      <c r="B5390"/>
      <c r="C5390"/>
    </row>
    <row r="5391" spans="1:3" x14ac:dyDescent="0.25">
      <c r="A5391"/>
      <c r="B5391"/>
      <c r="C5391"/>
    </row>
    <row r="5392" spans="1:3" x14ac:dyDescent="0.25">
      <c r="A5392"/>
      <c r="B5392"/>
      <c r="C5392"/>
    </row>
    <row r="5393" spans="1:3" x14ac:dyDescent="0.25">
      <c r="A5393"/>
      <c r="B5393"/>
      <c r="C5393"/>
    </row>
    <row r="5394" spans="1:3" x14ac:dyDescent="0.25">
      <c r="A5394"/>
      <c r="B5394"/>
      <c r="C5394"/>
    </row>
    <row r="5395" spans="1:3" x14ac:dyDescent="0.25">
      <c r="A5395"/>
      <c r="B5395"/>
      <c r="C5395"/>
    </row>
    <row r="5396" spans="1:3" x14ac:dyDescent="0.25">
      <c r="A5396"/>
      <c r="B5396"/>
      <c r="C5396"/>
    </row>
    <row r="5397" spans="1:3" x14ac:dyDescent="0.25">
      <c r="A5397"/>
      <c r="B5397"/>
      <c r="C5397"/>
    </row>
    <row r="5398" spans="1:3" x14ac:dyDescent="0.25">
      <c r="A5398"/>
      <c r="B5398"/>
      <c r="C5398"/>
    </row>
    <row r="5399" spans="1:3" x14ac:dyDescent="0.25">
      <c r="A5399"/>
      <c r="B5399"/>
      <c r="C5399"/>
    </row>
    <row r="5400" spans="1:3" x14ac:dyDescent="0.25">
      <c r="A5400"/>
      <c r="B5400"/>
      <c r="C5400"/>
    </row>
    <row r="5401" spans="1:3" x14ac:dyDescent="0.25">
      <c r="A5401"/>
      <c r="B5401"/>
      <c r="C5401"/>
    </row>
    <row r="5402" spans="1:3" x14ac:dyDescent="0.25">
      <c r="A5402"/>
      <c r="B5402"/>
      <c r="C5402"/>
    </row>
    <row r="5403" spans="1:3" x14ac:dyDescent="0.25">
      <c r="A5403"/>
      <c r="B5403"/>
      <c r="C5403"/>
    </row>
    <row r="5404" spans="1:3" x14ac:dyDescent="0.25">
      <c r="A5404"/>
      <c r="B5404"/>
      <c r="C5404"/>
    </row>
    <row r="5405" spans="1:3" x14ac:dyDescent="0.25">
      <c r="A5405"/>
      <c r="B5405"/>
      <c r="C5405"/>
    </row>
    <row r="5406" spans="1:3" x14ac:dyDescent="0.25">
      <c r="A5406"/>
      <c r="B5406"/>
      <c r="C5406"/>
    </row>
    <row r="5407" spans="1:3" x14ac:dyDescent="0.25">
      <c r="A5407"/>
      <c r="B5407"/>
      <c r="C5407"/>
    </row>
    <row r="5408" spans="1:3" x14ac:dyDescent="0.25">
      <c r="A5408"/>
      <c r="B5408"/>
      <c r="C5408"/>
    </row>
    <row r="5409" spans="1:3" x14ac:dyDescent="0.25">
      <c r="A5409"/>
      <c r="B5409"/>
      <c r="C5409"/>
    </row>
    <row r="5410" spans="1:3" x14ac:dyDescent="0.25">
      <c r="A5410"/>
      <c r="B5410"/>
      <c r="C5410"/>
    </row>
    <row r="5411" spans="1:3" x14ac:dyDescent="0.25">
      <c r="A5411"/>
      <c r="B5411"/>
      <c r="C5411"/>
    </row>
    <row r="5412" spans="1:3" x14ac:dyDescent="0.25">
      <c r="A5412"/>
      <c r="B5412"/>
      <c r="C5412"/>
    </row>
    <row r="5413" spans="1:3" x14ac:dyDescent="0.25">
      <c r="A5413"/>
      <c r="B5413"/>
      <c r="C5413"/>
    </row>
    <row r="5414" spans="1:3" x14ac:dyDescent="0.25">
      <c r="A5414"/>
      <c r="B5414"/>
      <c r="C5414"/>
    </row>
    <row r="5415" spans="1:3" x14ac:dyDescent="0.25">
      <c r="A5415"/>
      <c r="B5415"/>
      <c r="C5415"/>
    </row>
    <row r="5416" spans="1:3" x14ac:dyDescent="0.25">
      <c r="A5416"/>
      <c r="B5416"/>
      <c r="C5416"/>
    </row>
    <row r="5417" spans="1:3" x14ac:dyDescent="0.25">
      <c r="A5417"/>
      <c r="B5417"/>
      <c r="C5417"/>
    </row>
    <row r="5418" spans="1:3" x14ac:dyDescent="0.25">
      <c r="A5418"/>
      <c r="B5418"/>
      <c r="C5418"/>
    </row>
    <row r="5419" spans="1:3" x14ac:dyDescent="0.25">
      <c r="A5419"/>
      <c r="B5419"/>
      <c r="C5419"/>
    </row>
    <row r="5420" spans="1:3" x14ac:dyDescent="0.25">
      <c r="A5420"/>
      <c r="B5420"/>
      <c r="C5420"/>
    </row>
    <row r="5421" spans="1:3" x14ac:dyDescent="0.25">
      <c r="A5421"/>
      <c r="B5421"/>
      <c r="C5421"/>
    </row>
    <row r="5422" spans="1:3" x14ac:dyDescent="0.25">
      <c r="A5422"/>
      <c r="B5422"/>
      <c r="C5422"/>
    </row>
    <row r="5423" spans="1:3" x14ac:dyDescent="0.25">
      <c r="A5423"/>
      <c r="B5423"/>
      <c r="C5423"/>
    </row>
    <row r="5424" spans="1:3" x14ac:dyDescent="0.25">
      <c r="A5424"/>
      <c r="B5424"/>
      <c r="C5424"/>
    </row>
    <row r="5425" spans="1:3" x14ac:dyDescent="0.25">
      <c r="A5425"/>
      <c r="B5425"/>
      <c r="C5425"/>
    </row>
    <row r="5426" spans="1:3" x14ac:dyDescent="0.25">
      <c r="A5426"/>
      <c r="B5426"/>
      <c r="C5426"/>
    </row>
    <row r="5427" spans="1:3" x14ac:dyDescent="0.25">
      <c r="A5427"/>
      <c r="B5427"/>
      <c r="C5427"/>
    </row>
    <row r="5428" spans="1:3" x14ac:dyDescent="0.25">
      <c r="A5428"/>
      <c r="B5428"/>
      <c r="C5428"/>
    </row>
    <row r="5429" spans="1:3" x14ac:dyDescent="0.25">
      <c r="A5429"/>
      <c r="B5429"/>
      <c r="C5429"/>
    </row>
    <row r="5430" spans="1:3" x14ac:dyDescent="0.25">
      <c r="A5430"/>
      <c r="B5430"/>
      <c r="C5430"/>
    </row>
    <row r="5431" spans="1:3" x14ac:dyDescent="0.25">
      <c r="A5431"/>
      <c r="B5431"/>
      <c r="C5431"/>
    </row>
    <row r="5432" spans="1:3" x14ac:dyDescent="0.25">
      <c r="A5432"/>
      <c r="B5432"/>
      <c r="C5432"/>
    </row>
    <row r="5433" spans="1:3" x14ac:dyDescent="0.25">
      <c r="A5433"/>
      <c r="B5433"/>
      <c r="C5433"/>
    </row>
    <row r="5434" spans="1:3" x14ac:dyDescent="0.25">
      <c r="A5434"/>
      <c r="B5434"/>
      <c r="C5434"/>
    </row>
    <row r="5435" spans="1:3" x14ac:dyDescent="0.25">
      <c r="A5435"/>
      <c r="B5435"/>
      <c r="C5435"/>
    </row>
    <row r="5436" spans="1:3" x14ac:dyDescent="0.25">
      <c r="A5436"/>
      <c r="B5436"/>
      <c r="C5436"/>
    </row>
    <row r="5437" spans="1:3" x14ac:dyDescent="0.25">
      <c r="A5437"/>
      <c r="B5437"/>
      <c r="C5437"/>
    </row>
    <row r="5438" spans="1:3" x14ac:dyDescent="0.25">
      <c r="A5438"/>
      <c r="B5438"/>
      <c r="C5438"/>
    </row>
    <row r="5439" spans="1:3" x14ac:dyDescent="0.25">
      <c r="A5439"/>
      <c r="B5439"/>
      <c r="C5439"/>
    </row>
    <row r="5440" spans="1:3" x14ac:dyDescent="0.25">
      <c r="A5440"/>
      <c r="B5440"/>
      <c r="C5440"/>
    </row>
    <row r="5441" spans="1:3" x14ac:dyDescent="0.25">
      <c r="A5441"/>
      <c r="B5441"/>
      <c r="C5441"/>
    </row>
    <row r="5442" spans="1:3" x14ac:dyDescent="0.25">
      <c r="A5442"/>
      <c r="B5442"/>
      <c r="C5442"/>
    </row>
    <row r="5443" spans="1:3" x14ac:dyDescent="0.25">
      <c r="A5443"/>
      <c r="B5443"/>
      <c r="C5443"/>
    </row>
    <row r="5444" spans="1:3" x14ac:dyDescent="0.25">
      <c r="A5444"/>
      <c r="B5444"/>
      <c r="C5444"/>
    </row>
    <row r="5445" spans="1:3" x14ac:dyDescent="0.25">
      <c r="A5445"/>
      <c r="B5445"/>
      <c r="C5445"/>
    </row>
    <row r="5446" spans="1:3" x14ac:dyDescent="0.25">
      <c r="A5446"/>
      <c r="B5446"/>
      <c r="C5446"/>
    </row>
    <row r="5447" spans="1:3" x14ac:dyDescent="0.25">
      <c r="A5447"/>
      <c r="B5447"/>
      <c r="C5447"/>
    </row>
    <row r="5448" spans="1:3" x14ac:dyDescent="0.25">
      <c r="A5448"/>
      <c r="B5448"/>
      <c r="C5448"/>
    </row>
    <row r="5449" spans="1:3" x14ac:dyDescent="0.25">
      <c r="A5449"/>
      <c r="B5449"/>
      <c r="C5449"/>
    </row>
    <row r="5450" spans="1:3" x14ac:dyDescent="0.25">
      <c r="A5450"/>
      <c r="B5450"/>
      <c r="C5450"/>
    </row>
    <row r="5451" spans="1:3" x14ac:dyDescent="0.25">
      <c r="A5451"/>
      <c r="B5451"/>
      <c r="C5451"/>
    </row>
    <row r="5452" spans="1:3" x14ac:dyDescent="0.25">
      <c r="A5452"/>
      <c r="B5452"/>
      <c r="C5452"/>
    </row>
    <row r="5453" spans="1:3" x14ac:dyDescent="0.25">
      <c r="A5453"/>
      <c r="B5453"/>
      <c r="C5453"/>
    </row>
    <row r="5454" spans="1:3" x14ac:dyDescent="0.25">
      <c r="A5454"/>
      <c r="B5454"/>
      <c r="C5454"/>
    </row>
    <row r="5455" spans="1:3" x14ac:dyDescent="0.25">
      <c r="A5455"/>
      <c r="B5455"/>
      <c r="C5455"/>
    </row>
    <row r="5456" spans="1:3" x14ac:dyDescent="0.25">
      <c r="A5456"/>
      <c r="B5456"/>
      <c r="C5456"/>
    </row>
    <row r="5457" spans="1:3" x14ac:dyDescent="0.25">
      <c r="A5457"/>
      <c r="B5457"/>
      <c r="C5457"/>
    </row>
    <row r="5458" spans="1:3" x14ac:dyDescent="0.25">
      <c r="A5458"/>
      <c r="B5458"/>
      <c r="C5458"/>
    </row>
    <row r="5459" spans="1:3" x14ac:dyDescent="0.25">
      <c r="A5459"/>
      <c r="B5459"/>
      <c r="C5459"/>
    </row>
    <row r="5460" spans="1:3" x14ac:dyDescent="0.25">
      <c r="A5460"/>
      <c r="B5460"/>
      <c r="C5460"/>
    </row>
    <row r="5461" spans="1:3" x14ac:dyDescent="0.25">
      <c r="A5461"/>
      <c r="B5461"/>
      <c r="C5461"/>
    </row>
    <row r="5462" spans="1:3" x14ac:dyDescent="0.25">
      <c r="A5462"/>
      <c r="B5462"/>
      <c r="C5462"/>
    </row>
    <row r="5463" spans="1:3" x14ac:dyDescent="0.25">
      <c r="A5463"/>
      <c r="B5463"/>
      <c r="C5463"/>
    </row>
    <row r="5464" spans="1:3" x14ac:dyDescent="0.25">
      <c r="A5464"/>
      <c r="B5464"/>
      <c r="C5464"/>
    </row>
    <row r="5465" spans="1:3" x14ac:dyDescent="0.25">
      <c r="A5465"/>
      <c r="B5465"/>
      <c r="C5465"/>
    </row>
    <row r="5466" spans="1:3" x14ac:dyDescent="0.25">
      <c r="A5466"/>
      <c r="B5466"/>
      <c r="C5466"/>
    </row>
    <row r="5467" spans="1:3" x14ac:dyDescent="0.25">
      <c r="A5467"/>
      <c r="B5467"/>
      <c r="C5467"/>
    </row>
    <row r="5468" spans="1:3" x14ac:dyDescent="0.25">
      <c r="A5468"/>
      <c r="B5468"/>
      <c r="C5468"/>
    </row>
    <row r="5469" spans="1:3" x14ac:dyDescent="0.25">
      <c r="A5469"/>
      <c r="B5469"/>
      <c r="C5469"/>
    </row>
    <row r="5470" spans="1:3" x14ac:dyDescent="0.25">
      <c r="A5470"/>
      <c r="B5470"/>
      <c r="C5470"/>
    </row>
    <row r="5471" spans="1:3" x14ac:dyDescent="0.25">
      <c r="A5471"/>
      <c r="B5471"/>
      <c r="C5471"/>
    </row>
    <row r="5472" spans="1:3" x14ac:dyDescent="0.25">
      <c r="A5472"/>
      <c r="B5472"/>
      <c r="C5472"/>
    </row>
    <row r="5473" spans="1:3" x14ac:dyDescent="0.25">
      <c r="A5473"/>
      <c r="B5473"/>
      <c r="C5473"/>
    </row>
    <row r="5474" spans="1:3" x14ac:dyDescent="0.25">
      <c r="A5474"/>
      <c r="B5474"/>
      <c r="C5474"/>
    </row>
    <row r="5475" spans="1:3" x14ac:dyDescent="0.25">
      <c r="A5475"/>
      <c r="B5475"/>
      <c r="C5475"/>
    </row>
    <row r="5476" spans="1:3" x14ac:dyDescent="0.25">
      <c r="A5476"/>
      <c r="B5476"/>
      <c r="C5476"/>
    </row>
    <row r="5477" spans="1:3" x14ac:dyDescent="0.25">
      <c r="A5477"/>
      <c r="B5477"/>
      <c r="C5477"/>
    </row>
    <row r="5478" spans="1:3" x14ac:dyDescent="0.25">
      <c r="A5478"/>
      <c r="B5478"/>
      <c r="C5478"/>
    </row>
    <row r="5479" spans="1:3" x14ac:dyDescent="0.25">
      <c r="A5479"/>
      <c r="B5479"/>
      <c r="C5479"/>
    </row>
    <row r="5480" spans="1:3" x14ac:dyDescent="0.25">
      <c r="A5480"/>
      <c r="B5480"/>
      <c r="C5480"/>
    </row>
    <row r="5481" spans="1:3" x14ac:dyDescent="0.25">
      <c r="A5481"/>
      <c r="B5481"/>
      <c r="C5481"/>
    </row>
    <row r="5482" spans="1:3" x14ac:dyDescent="0.25">
      <c r="A5482"/>
      <c r="B5482"/>
      <c r="C5482"/>
    </row>
    <row r="5483" spans="1:3" x14ac:dyDescent="0.25">
      <c r="A5483"/>
      <c r="B5483"/>
      <c r="C5483"/>
    </row>
    <row r="5484" spans="1:3" x14ac:dyDescent="0.25">
      <c r="A5484"/>
      <c r="B5484"/>
      <c r="C5484"/>
    </row>
    <row r="5485" spans="1:3" x14ac:dyDescent="0.25">
      <c r="A5485"/>
      <c r="B5485"/>
      <c r="C5485"/>
    </row>
    <row r="5486" spans="1:3" x14ac:dyDescent="0.25">
      <c r="A5486"/>
      <c r="B5486"/>
      <c r="C5486"/>
    </row>
    <row r="5487" spans="1:3" x14ac:dyDescent="0.25">
      <c r="A5487"/>
      <c r="B5487"/>
      <c r="C5487"/>
    </row>
    <row r="5488" spans="1:3" x14ac:dyDescent="0.25">
      <c r="A5488"/>
      <c r="B5488"/>
      <c r="C5488"/>
    </row>
    <row r="5489" spans="1:3" x14ac:dyDescent="0.25">
      <c r="A5489"/>
      <c r="B5489"/>
      <c r="C5489"/>
    </row>
    <row r="5490" spans="1:3" x14ac:dyDescent="0.25">
      <c r="A5490"/>
      <c r="B5490"/>
      <c r="C5490"/>
    </row>
    <row r="5491" spans="1:3" x14ac:dyDescent="0.25">
      <c r="A5491"/>
      <c r="B5491"/>
      <c r="C5491"/>
    </row>
    <row r="5492" spans="1:3" x14ac:dyDescent="0.25">
      <c r="A5492"/>
      <c r="B5492"/>
      <c r="C5492"/>
    </row>
    <row r="5493" spans="1:3" x14ac:dyDescent="0.25">
      <c r="A5493"/>
      <c r="B5493"/>
      <c r="C5493"/>
    </row>
    <row r="5494" spans="1:3" x14ac:dyDescent="0.25">
      <c r="A5494"/>
      <c r="B5494"/>
      <c r="C5494"/>
    </row>
    <row r="5495" spans="1:3" x14ac:dyDescent="0.25">
      <c r="A5495"/>
      <c r="B5495"/>
      <c r="C5495"/>
    </row>
    <row r="5496" spans="1:3" x14ac:dyDescent="0.25">
      <c r="A5496"/>
      <c r="B5496"/>
      <c r="C5496"/>
    </row>
    <row r="5497" spans="1:3" x14ac:dyDescent="0.25">
      <c r="A5497"/>
      <c r="B5497"/>
      <c r="C5497"/>
    </row>
    <row r="5498" spans="1:3" x14ac:dyDescent="0.25">
      <c r="A5498"/>
      <c r="B5498"/>
      <c r="C5498"/>
    </row>
    <row r="5499" spans="1:3" x14ac:dyDescent="0.25">
      <c r="A5499"/>
      <c r="B5499"/>
      <c r="C5499"/>
    </row>
    <row r="5500" spans="1:3" x14ac:dyDescent="0.25">
      <c r="A5500"/>
      <c r="B5500"/>
      <c r="C5500"/>
    </row>
    <row r="5501" spans="1:3" x14ac:dyDescent="0.25">
      <c r="A5501"/>
      <c r="B5501"/>
      <c r="C5501"/>
    </row>
    <row r="5502" spans="1:3" x14ac:dyDescent="0.25">
      <c r="A5502"/>
      <c r="B5502"/>
      <c r="C5502"/>
    </row>
    <row r="5503" spans="1:3" x14ac:dyDescent="0.25">
      <c r="A5503"/>
      <c r="B5503"/>
      <c r="C5503"/>
    </row>
    <row r="5504" spans="1:3" x14ac:dyDescent="0.25">
      <c r="A5504"/>
      <c r="B5504"/>
      <c r="C5504"/>
    </row>
    <row r="5505" spans="1:3" x14ac:dyDescent="0.25">
      <c r="A5505"/>
      <c r="B5505"/>
      <c r="C5505"/>
    </row>
    <row r="5506" spans="1:3" x14ac:dyDescent="0.25">
      <c r="A5506"/>
      <c r="B5506"/>
      <c r="C5506"/>
    </row>
    <row r="5507" spans="1:3" x14ac:dyDescent="0.25">
      <c r="A5507"/>
      <c r="B5507"/>
      <c r="C5507"/>
    </row>
    <row r="5508" spans="1:3" x14ac:dyDescent="0.25">
      <c r="A5508"/>
      <c r="B5508"/>
      <c r="C5508"/>
    </row>
    <row r="5509" spans="1:3" x14ac:dyDescent="0.25">
      <c r="A5509"/>
      <c r="B5509"/>
      <c r="C5509"/>
    </row>
    <row r="5510" spans="1:3" x14ac:dyDescent="0.25">
      <c r="A5510"/>
      <c r="B5510"/>
      <c r="C5510"/>
    </row>
    <row r="5511" spans="1:3" x14ac:dyDescent="0.25">
      <c r="A5511"/>
      <c r="B5511"/>
      <c r="C5511"/>
    </row>
    <row r="5512" spans="1:3" x14ac:dyDescent="0.25">
      <c r="A5512"/>
      <c r="B5512"/>
      <c r="C5512"/>
    </row>
    <row r="5513" spans="1:3" x14ac:dyDescent="0.25">
      <c r="A5513"/>
      <c r="B5513"/>
      <c r="C5513"/>
    </row>
    <row r="5514" spans="1:3" x14ac:dyDescent="0.25">
      <c r="A5514"/>
      <c r="B5514"/>
      <c r="C5514"/>
    </row>
    <row r="5515" spans="1:3" x14ac:dyDescent="0.25">
      <c r="A5515"/>
      <c r="B5515"/>
      <c r="C5515"/>
    </row>
    <row r="5516" spans="1:3" x14ac:dyDescent="0.25">
      <c r="A5516"/>
      <c r="B5516"/>
      <c r="C5516"/>
    </row>
    <row r="5517" spans="1:3" x14ac:dyDescent="0.25">
      <c r="A5517"/>
      <c r="B5517"/>
      <c r="C5517"/>
    </row>
    <row r="5518" spans="1:3" x14ac:dyDescent="0.25">
      <c r="A5518"/>
      <c r="B5518"/>
      <c r="C5518"/>
    </row>
    <row r="5519" spans="1:3" x14ac:dyDescent="0.25">
      <c r="A5519"/>
      <c r="B5519"/>
      <c r="C5519"/>
    </row>
    <row r="5520" spans="1:3" x14ac:dyDescent="0.25">
      <c r="A5520"/>
      <c r="B5520"/>
      <c r="C5520"/>
    </row>
    <row r="5521" spans="1:3" x14ac:dyDescent="0.25">
      <c r="A5521"/>
      <c r="B5521"/>
      <c r="C5521"/>
    </row>
    <row r="5522" spans="1:3" x14ac:dyDescent="0.25">
      <c r="A5522"/>
      <c r="B5522"/>
      <c r="C5522"/>
    </row>
    <row r="5523" spans="1:3" x14ac:dyDescent="0.25">
      <c r="A5523"/>
      <c r="B5523"/>
      <c r="C5523"/>
    </row>
    <row r="5524" spans="1:3" x14ac:dyDescent="0.25">
      <c r="A5524"/>
      <c r="B5524"/>
      <c r="C5524"/>
    </row>
    <row r="5525" spans="1:3" x14ac:dyDescent="0.25">
      <c r="A5525"/>
      <c r="B5525"/>
      <c r="C5525"/>
    </row>
    <row r="5526" spans="1:3" x14ac:dyDescent="0.25">
      <c r="A5526"/>
      <c r="B5526"/>
      <c r="C5526"/>
    </row>
    <row r="5527" spans="1:3" x14ac:dyDescent="0.25">
      <c r="A5527"/>
      <c r="B5527"/>
      <c r="C5527"/>
    </row>
    <row r="5528" spans="1:3" x14ac:dyDescent="0.25">
      <c r="A5528"/>
      <c r="B5528"/>
      <c r="C5528"/>
    </row>
    <row r="5529" spans="1:3" x14ac:dyDescent="0.25">
      <c r="A5529"/>
      <c r="B5529"/>
      <c r="C5529"/>
    </row>
    <row r="5530" spans="1:3" x14ac:dyDescent="0.25">
      <c r="A5530"/>
      <c r="B5530"/>
      <c r="C5530"/>
    </row>
    <row r="5531" spans="1:3" x14ac:dyDescent="0.25">
      <c r="A5531"/>
      <c r="B5531"/>
      <c r="C5531"/>
    </row>
    <row r="5532" spans="1:3" x14ac:dyDescent="0.25">
      <c r="A5532"/>
      <c r="B5532"/>
      <c r="C5532"/>
    </row>
    <row r="5533" spans="1:3" x14ac:dyDescent="0.25">
      <c r="A5533"/>
      <c r="B5533"/>
      <c r="C5533"/>
    </row>
    <row r="5534" spans="1:3" x14ac:dyDescent="0.25">
      <c r="A5534"/>
      <c r="B5534"/>
      <c r="C5534"/>
    </row>
    <row r="5535" spans="1:3" x14ac:dyDescent="0.25">
      <c r="A5535"/>
      <c r="B5535"/>
      <c r="C5535"/>
    </row>
    <row r="5536" spans="1:3" x14ac:dyDescent="0.25">
      <c r="A5536"/>
      <c r="B5536"/>
      <c r="C5536"/>
    </row>
    <row r="5537" spans="1:3" x14ac:dyDescent="0.25">
      <c r="A5537"/>
      <c r="B5537"/>
      <c r="C5537"/>
    </row>
    <row r="5538" spans="1:3" x14ac:dyDescent="0.25">
      <c r="A5538"/>
      <c r="B5538"/>
      <c r="C5538"/>
    </row>
    <row r="5539" spans="1:3" x14ac:dyDescent="0.25">
      <c r="A5539"/>
      <c r="B5539"/>
      <c r="C5539"/>
    </row>
    <row r="5540" spans="1:3" x14ac:dyDescent="0.25">
      <c r="A5540"/>
      <c r="B5540"/>
      <c r="C5540"/>
    </row>
    <row r="5541" spans="1:3" x14ac:dyDescent="0.25">
      <c r="A5541"/>
      <c r="B5541"/>
      <c r="C5541"/>
    </row>
    <row r="5542" spans="1:3" x14ac:dyDescent="0.25">
      <c r="A5542"/>
      <c r="B5542"/>
      <c r="C5542"/>
    </row>
    <row r="5543" spans="1:3" x14ac:dyDescent="0.25">
      <c r="A5543"/>
      <c r="B5543"/>
      <c r="C5543"/>
    </row>
    <row r="5544" spans="1:3" x14ac:dyDescent="0.25">
      <c r="A5544"/>
      <c r="B5544"/>
      <c r="C5544"/>
    </row>
    <row r="5545" spans="1:3" x14ac:dyDescent="0.25">
      <c r="A5545"/>
      <c r="B5545"/>
      <c r="C5545"/>
    </row>
    <row r="5546" spans="1:3" x14ac:dyDescent="0.25">
      <c r="A5546"/>
      <c r="B5546"/>
      <c r="C5546"/>
    </row>
    <row r="5547" spans="1:3" x14ac:dyDescent="0.25">
      <c r="A5547"/>
      <c r="B5547"/>
      <c r="C5547"/>
    </row>
    <row r="5548" spans="1:3" x14ac:dyDescent="0.25">
      <c r="A5548"/>
      <c r="B5548"/>
      <c r="C5548"/>
    </row>
    <row r="5549" spans="1:3" x14ac:dyDescent="0.25">
      <c r="A5549"/>
      <c r="B5549"/>
      <c r="C5549"/>
    </row>
    <row r="5550" spans="1:3" x14ac:dyDescent="0.25">
      <c r="A5550"/>
      <c r="B5550"/>
      <c r="C5550"/>
    </row>
    <row r="5551" spans="1:3" x14ac:dyDescent="0.25">
      <c r="A5551"/>
      <c r="B5551"/>
      <c r="C5551"/>
    </row>
    <row r="5552" spans="1:3" x14ac:dyDescent="0.25">
      <c r="A5552"/>
      <c r="B5552"/>
      <c r="C5552"/>
    </row>
    <row r="5553" spans="1:3" x14ac:dyDescent="0.25">
      <c r="A5553"/>
      <c r="B5553"/>
      <c r="C5553"/>
    </row>
    <row r="5554" spans="1:3" x14ac:dyDescent="0.25">
      <c r="A5554"/>
      <c r="B5554"/>
      <c r="C5554"/>
    </row>
    <row r="5555" spans="1:3" x14ac:dyDescent="0.25">
      <c r="A5555"/>
      <c r="B5555"/>
      <c r="C5555"/>
    </row>
    <row r="5556" spans="1:3" x14ac:dyDescent="0.25">
      <c r="A5556"/>
      <c r="B5556"/>
      <c r="C5556"/>
    </row>
    <row r="5557" spans="1:3" x14ac:dyDescent="0.25">
      <c r="A5557"/>
      <c r="B5557"/>
      <c r="C5557"/>
    </row>
    <row r="5558" spans="1:3" x14ac:dyDescent="0.25">
      <c r="A5558"/>
      <c r="B5558"/>
      <c r="C5558"/>
    </row>
    <row r="5559" spans="1:3" x14ac:dyDescent="0.25">
      <c r="A5559"/>
      <c r="B5559"/>
      <c r="C5559"/>
    </row>
    <row r="5560" spans="1:3" x14ac:dyDescent="0.25">
      <c r="A5560"/>
      <c r="B5560"/>
      <c r="C5560"/>
    </row>
    <row r="5561" spans="1:3" x14ac:dyDescent="0.25">
      <c r="A5561"/>
      <c r="B5561"/>
      <c r="C5561"/>
    </row>
    <row r="5562" spans="1:3" x14ac:dyDescent="0.25">
      <c r="A5562"/>
      <c r="B5562"/>
      <c r="C5562"/>
    </row>
    <row r="5563" spans="1:3" x14ac:dyDescent="0.25">
      <c r="A5563"/>
      <c r="B5563"/>
      <c r="C5563"/>
    </row>
    <row r="5564" spans="1:3" x14ac:dyDescent="0.25">
      <c r="A5564"/>
      <c r="B5564"/>
      <c r="C5564"/>
    </row>
    <row r="5565" spans="1:3" x14ac:dyDescent="0.25">
      <c r="A5565"/>
      <c r="B5565"/>
      <c r="C5565"/>
    </row>
    <row r="5566" spans="1:3" x14ac:dyDescent="0.25">
      <c r="A5566"/>
      <c r="B5566"/>
      <c r="C5566"/>
    </row>
    <row r="5567" spans="1:3" x14ac:dyDescent="0.25">
      <c r="A5567"/>
      <c r="B5567"/>
      <c r="C5567"/>
    </row>
    <row r="5568" spans="1:3" x14ac:dyDescent="0.25">
      <c r="A5568"/>
      <c r="B5568"/>
      <c r="C5568"/>
    </row>
    <row r="5569" spans="1:3" x14ac:dyDescent="0.25">
      <c r="A5569"/>
      <c r="B5569"/>
      <c r="C5569"/>
    </row>
    <row r="5570" spans="1:3" x14ac:dyDescent="0.25">
      <c r="A5570"/>
      <c r="B5570"/>
      <c r="C5570"/>
    </row>
    <row r="5571" spans="1:3" x14ac:dyDescent="0.25">
      <c r="A5571"/>
      <c r="B5571"/>
      <c r="C5571"/>
    </row>
    <row r="5572" spans="1:3" x14ac:dyDescent="0.25">
      <c r="A5572"/>
      <c r="B5572"/>
      <c r="C5572"/>
    </row>
    <row r="5573" spans="1:3" x14ac:dyDescent="0.25">
      <c r="A5573"/>
      <c r="B5573"/>
      <c r="C5573"/>
    </row>
    <row r="5574" spans="1:3" x14ac:dyDescent="0.25">
      <c r="A5574"/>
      <c r="B5574"/>
      <c r="C5574"/>
    </row>
    <row r="5575" spans="1:3" x14ac:dyDescent="0.25">
      <c r="A5575"/>
      <c r="B5575"/>
      <c r="C5575"/>
    </row>
    <row r="5576" spans="1:3" x14ac:dyDescent="0.25">
      <c r="A5576"/>
      <c r="B5576"/>
      <c r="C5576"/>
    </row>
    <row r="5577" spans="1:3" x14ac:dyDescent="0.25">
      <c r="A5577"/>
      <c r="B5577"/>
      <c r="C5577"/>
    </row>
    <row r="5578" spans="1:3" x14ac:dyDescent="0.25">
      <c r="A5578"/>
      <c r="B5578"/>
      <c r="C5578"/>
    </row>
    <row r="5579" spans="1:3" x14ac:dyDescent="0.25">
      <c r="A5579"/>
      <c r="B5579"/>
      <c r="C5579"/>
    </row>
    <row r="5580" spans="1:3" x14ac:dyDescent="0.25">
      <c r="A5580"/>
      <c r="B5580"/>
      <c r="C5580"/>
    </row>
    <row r="5581" spans="1:3" x14ac:dyDescent="0.25">
      <c r="A5581"/>
      <c r="B5581"/>
      <c r="C5581"/>
    </row>
    <row r="5582" spans="1:3" x14ac:dyDescent="0.25">
      <c r="A5582"/>
      <c r="B5582"/>
      <c r="C5582"/>
    </row>
    <row r="5583" spans="1:3" x14ac:dyDescent="0.25">
      <c r="A5583"/>
      <c r="B5583"/>
      <c r="C5583"/>
    </row>
    <row r="5584" spans="1:3" x14ac:dyDescent="0.25">
      <c r="A5584"/>
      <c r="B5584"/>
      <c r="C5584"/>
    </row>
    <row r="5585" spans="1:3" x14ac:dyDescent="0.25">
      <c r="A5585"/>
      <c r="B5585"/>
      <c r="C5585"/>
    </row>
    <row r="5586" spans="1:3" x14ac:dyDescent="0.25">
      <c r="A5586"/>
      <c r="B5586"/>
      <c r="C5586"/>
    </row>
    <row r="5587" spans="1:3" x14ac:dyDescent="0.25">
      <c r="A5587"/>
      <c r="B5587"/>
      <c r="C5587"/>
    </row>
    <row r="5588" spans="1:3" x14ac:dyDescent="0.25">
      <c r="A5588"/>
      <c r="B5588"/>
      <c r="C5588"/>
    </row>
    <row r="5589" spans="1:3" x14ac:dyDescent="0.25">
      <c r="A5589"/>
      <c r="B5589"/>
      <c r="C5589"/>
    </row>
    <row r="5590" spans="1:3" x14ac:dyDescent="0.25">
      <c r="A5590"/>
      <c r="B5590"/>
      <c r="C5590"/>
    </row>
    <row r="5591" spans="1:3" x14ac:dyDescent="0.25">
      <c r="A5591"/>
      <c r="B5591"/>
      <c r="C5591"/>
    </row>
    <row r="5592" spans="1:3" x14ac:dyDescent="0.25">
      <c r="A5592"/>
      <c r="B5592"/>
      <c r="C5592"/>
    </row>
    <row r="5593" spans="1:3" x14ac:dyDescent="0.25">
      <c r="A5593"/>
      <c r="B5593"/>
      <c r="C5593"/>
    </row>
    <row r="5594" spans="1:3" x14ac:dyDescent="0.25">
      <c r="A5594"/>
      <c r="B5594"/>
      <c r="C5594"/>
    </row>
    <row r="5595" spans="1:3" x14ac:dyDescent="0.25">
      <c r="A5595"/>
      <c r="B5595"/>
      <c r="C5595"/>
    </row>
    <row r="5596" spans="1:3" x14ac:dyDescent="0.25">
      <c r="A5596"/>
      <c r="B5596"/>
      <c r="C5596"/>
    </row>
    <row r="5597" spans="1:3" x14ac:dyDescent="0.25">
      <c r="A5597"/>
      <c r="B5597"/>
      <c r="C5597"/>
    </row>
    <row r="5598" spans="1:3" x14ac:dyDescent="0.25">
      <c r="A5598"/>
      <c r="B5598"/>
      <c r="C5598"/>
    </row>
    <row r="5599" spans="1:3" x14ac:dyDescent="0.25">
      <c r="A5599"/>
      <c r="B5599"/>
      <c r="C5599"/>
    </row>
    <row r="5600" spans="1:3" x14ac:dyDescent="0.25">
      <c r="A5600"/>
      <c r="B5600"/>
      <c r="C5600"/>
    </row>
    <row r="5601" spans="1:3" x14ac:dyDescent="0.25">
      <c r="A5601"/>
      <c r="B5601"/>
      <c r="C5601"/>
    </row>
    <row r="5602" spans="1:3" x14ac:dyDescent="0.25">
      <c r="A5602"/>
      <c r="B5602"/>
      <c r="C5602"/>
    </row>
    <row r="5603" spans="1:3" x14ac:dyDescent="0.25">
      <c r="A5603"/>
      <c r="B5603"/>
      <c r="C5603"/>
    </row>
    <row r="5604" spans="1:3" x14ac:dyDescent="0.25">
      <c r="A5604"/>
      <c r="B5604"/>
      <c r="C5604"/>
    </row>
    <row r="5605" spans="1:3" x14ac:dyDescent="0.25">
      <c r="A5605"/>
      <c r="B5605"/>
      <c r="C5605"/>
    </row>
    <row r="5606" spans="1:3" x14ac:dyDescent="0.25">
      <c r="A5606"/>
      <c r="B5606"/>
      <c r="C5606"/>
    </row>
    <row r="5607" spans="1:3" x14ac:dyDescent="0.25">
      <c r="A5607"/>
      <c r="B5607"/>
      <c r="C5607"/>
    </row>
    <row r="5608" spans="1:3" x14ac:dyDescent="0.25">
      <c r="A5608"/>
      <c r="B5608"/>
      <c r="C5608"/>
    </row>
    <row r="5609" spans="1:3" x14ac:dyDescent="0.25">
      <c r="A5609"/>
      <c r="B5609"/>
      <c r="C5609"/>
    </row>
    <row r="5610" spans="1:3" x14ac:dyDescent="0.25">
      <c r="A5610"/>
      <c r="B5610"/>
      <c r="C5610"/>
    </row>
    <row r="5611" spans="1:3" x14ac:dyDescent="0.25">
      <c r="A5611"/>
      <c r="B5611"/>
      <c r="C5611"/>
    </row>
    <row r="5612" spans="1:3" x14ac:dyDescent="0.25">
      <c r="A5612"/>
      <c r="B5612"/>
      <c r="C5612"/>
    </row>
    <row r="5613" spans="1:3" x14ac:dyDescent="0.25">
      <c r="A5613"/>
      <c r="B5613"/>
      <c r="C5613"/>
    </row>
    <row r="5614" spans="1:3" x14ac:dyDescent="0.25">
      <c r="A5614"/>
      <c r="B5614"/>
      <c r="C5614"/>
    </row>
    <row r="5615" spans="1:3" x14ac:dyDescent="0.25">
      <c r="A5615"/>
      <c r="B5615"/>
      <c r="C5615"/>
    </row>
    <row r="5616" spans="1:3" x14ac:dyDescent="0.25">
      <c r="A5616"/>
      <c r="B5616"/>
      <c r="C5616"/>
    </row>
    <row r="5617" spans="1:3" x14ac:dyDescent="0.25">
      <c r="A5617"/>
      <c r="B5617"/>
      <c r="C5617"/>
    </row>
    <row r="5618" spans="1:3" x14ac:dyDescent="0.25">
      <c r="A5618"/>
      <c r="B5618"/>
      <c r="C5618"/>
    </row>
    <row r="5619" spans="1:3" x14ac:dyDescent="0.25">
      <c r="A5619"/>
      <c r="B5619"/>
      <c r="C5619"/>
    </row>
    <row r="5620" spans="1:3" x14ac:dyDescent="0.25">
      <c r="A5620"/>
      <c r="B5620"/>
      <c r="C5620"/>
    </row>
    <row r="5621" spans="1:3" x14ac:dyDescent="0.25">
      <c r="A5621"/>
      <c r="B5621"/>
      <c r="C5621"/>
    </row>
    <row r="5622" spans="1:3" x14ac:dyDescent="0.25">
      <c r="A5622"/>
      <c r="B5622"/>
      <c r="C5622"/>
    </row>
    <row r="5623" spans="1:3" x14ac:dyDescent="0.25">
      <c r="A5623"/>
      <c r="B5623"/>
      <c r="C5623"/>
    </row>
    <row r="5624" spans="1:3" x14ac:dyDescent="0.25">
      <c r="A5624"/>
      <c r="B5624"/>
      <c r="C5624"/>
    </row>
    <row r="5625" spans="1:3" x14ac:dyDescent="0.25">
      <c r="A5625"/>
      <c r="B5625"/>
      <c r="C5625"/>
    </row>
    <row r="5626" spans="1:3" x14ac:dyDescent="0.25">
      <c r="A5626"/>
      <c r="B5626"/>
      <c r="C5626"/>
    </row>
    <row r="5627" spans="1:3" x14ac:dyDescent="0.25">
      <c r="A5627"/>
      <c r="B5627"/>
      <c r="C5627"/>
    </row>
    <row r="5628" spans="1:3" x14ac:dyDescent="0.25">
      <c r="A5628"/>
      <c r="B5628"/>
      <c r="C5628"/>
    </row>
    <row r="5629" spans="1:3" x14ac:dyDescent="0.25">
      <c r="A5629"/>
      <c r="B5629"/>
      <c r="C5629"/>
    </row>
    <row r="5630" spans="1:3" x14ac:dyDescent="0.25">
      <c r="A5630"/>
      <c r="B5630"/>
      <c r="C5630"/>
    </row>
    <row r="5631" spans="1:3" x14ac:dyDescent="0.25">
      <c r="A5631"/>
      <c r="B5631"/>
      <c r="C5631"/>
    </row>
    <row r="5632" spans="1:3" x14ac:dyDescent="0.25">
      <c r="A5632"/>
      <c r="B5632"/>
      <c r="C5632"/>
    </row>
    <row r="5633" spans="1:3" x14ac:dyDescent="0.25">
      <c r="A5633"/>
      <c r="B5633"/>
      <c r="C5633"/>
    </row>
    <row r="5634" spans="1:3" x14ac:dyDescent="0.25">
      <c r="A5634"/>
      <c r="B5634"/>
      <c r="C5634"/>
    </row>
    <row r="5635" spans="1:3" x14ac:dyDescent="0.25">
      <c r="A5635"/>
      <c r="B5635"/>
      <c r="C5635"/>
    </row>
    <row r="5636" spans="1:3" x14ac:dyDescent="0.25">
      <c r="A5636"/>
      <c r="B5636"/>
      <c r="C5636"/>
    </row>
    <row r="5637" spans="1:3" x14ac:dyDescent="0.25">
      <c r="A5637"/>
      <c r="B5637"/>
      <c r="C5637"/>
    </row>
    <row r="5638" spans="1:3" x14ac:dyDescent="0.25">
      <c r="A5638"/>
      <c r="B5638"/>
      <c r="C5638"/>
    </row>
    <row r="5639" spans="1:3" x14ac:dyDescent="0.25">
      <c r="A5639"/>
      <c r="B5639"/>
      <c r="C5639"/>
    </row>
    <row r="5640" spans="1:3" x14ac:dyDescent="0.25">
      <c r="A5640"/>
      <c r="B5640"/>
      <c r="C5640"/>
    </row>
    <row r="5641" spans="1:3" x14ac:dyDescent="0.25">
      <c r="A5641"/>
      <c r="B5641"/>
      <c r="C5641"/>
    </row>
    <row r="5642" spans="1:3" x14ac:dyDescent="0.25">
      <c r="A5642"/>
      <c r="B5642"/>
      <c r="C5642"/>
    </row>
    <row r="5643" spans="1:3" x14ac:dyDescent="0.25">
      <c r="A5643"/>
      <c r="B5643"/>
      <c r="C5643"/>
    </row>
    <row r="5644" spans="1:3" x14ac:dyDescent="0.25">
      <c r="A5644"/>
      <c r="B5644"/>
      <c r="C5644"/>
    </row>
    <row r="5645" spans="1:3" x14ac:dyDescent="0.25">
      <c r="A5645"/>
      <c r="B5645"/>
      <c r="C5645"/>
    </row>
    <row r="5646" spans="1:3" x14ac:dyDescent="0.25">
      <c r="A5646"/>
      <c r="B5646"/>
      <c r="C5646"/>
    </row>
    <row r="5647" spans="1:3" x14ac:dyDescent="0.25">
      <c r="A5647"/>
      <c r="B5647"/>
      <c r="C5647"/>
    </row>
    <row r="5648" spans="1:3" x14ac:dyDescent="0.25">
      <c r="A5648"/>
      <c r="B5648"/>
      <c r="C5648"/>
    </row>
    <row r="5649" spans="1:3" x14ac:dyDescent="0.25">
      <c r="A5649"/>
      <c r="B5649"/>
      <c r="C5649"/>
    </row>
    <row r="5650" spans="1:3" x14ac:dyDescent="0.25">
      <c r="A5650"/>
      <c r="B5650"/>
      <c r="C5650"/>
    </row>
    <row r="5651" spans="1:3" x14ac:dyDescent="0.25">
      <c r="A5651"/>
      <c r="B5651"/>
      <c r="C5651"/>
    </row>
    <row r="5652" spans="1:3" x14ac:dyDescent="0.25">
      <c r="A5652"/>
      <c r="B5652"/>
      <c r="C5652"/>
    </row>
    <row r="5653" spans="1:3" x14ac:dyDescent="0.25">
      <c r="A5653"/>
      <c r="B5653"/>
      <c r="C5653"/>
    </row>
    <row r="5654" spans="1:3" x14ac:dyDescent="0.25">
      <c r="A5654"/>
      <c r="B5654"/>
      <c r="C5654"/>
    </row>
    <row r="5655" spans="1:3" x14ac:dyDescent="0.25">
      <c r="A5655"/>
      <c r="B5655"/>
      <c r="C5655"/>
    </row>
    <row r="5656" spans="1:3" x14ac:dyDescent="0.25">
      <c r="A5656"/>
      <c r="B5656"/>
      <c r="C5656"/>
    </row>
    <row r="5657" spans="1:3" x14ac:dyDescent="0.25">
      <c r="A5657"/>
      <c r="B5657"/>
      <c r="C5657"/>
    </row>
    <row r="5658" spans="1:3" x14ac:dyDescent="0.25">
      <c r="A5658"/>
      <c r="B5658"/>
      <c r="C5658"/>
    </row>
    <row r="5659" spans="1:3" x14ac:dyDescent="0.25">
      <c r="A5659"/>
      <c r="B5659"/>
      <c r="C5659"/>
    </row>
    <row r="5660" spans="1:3" x14ac:dyDescent="0.25">
      <c r="A5660"/>
      <c r="B5660"/>
      <c r="C5660"/>
    </row>
    <row r="5661" spans="1:3" x14ac:dyDescent="0.25">
      <c r="A5661"/>
      <c r="B5661"/>
      <c r="C5661"/>
    </row>
    <row r="5662" spans="1:3" x14ac:dyDescent="0.25">
      <c r="A5662"/>
      <c r="B5662"/>
      <c r="C5662"/>
    </row>
    <row r="5663" spans="1:3" x14ac:dyDescent="0.25">
      <c r="A5663"/>
      <c r="B5663"/>
      <c r="C5663"/>
    </row>
    <row r="5664" spans="1:3" x14ac:dyDescent="0.25">
      <c r="A5664"/>
      <c r="B5664"/>
      <c r="C5664"/>
    </row>
    <row r="5665" spans="1:3" x14ac:dyDescent="0.25">
      <c r="A5665"/>
      <c r="B5665"/>
      <c r="C5665"/>
    </row>
    <row r="5666" spans="1:3" x14ac:dyDescent="0.25">
      <c r="A5666"/>
      <c r="B5666"/>
      <c r="C5666"/>
    </row>
    <row r="5667" spans="1:3" x14ac:dyDescent="0.25">
      <c r="A5667"/>
      <c r="B5667"/>
      <c r="C5667"/>
    </row>
    <row r="5668" spans="1:3" x14ac:dyDescent="0.25">
      <c r="A5668"/>
      <c r="B5668"/>
      <c r="C5668"/>
    </row>
    <row r="5669" spans="1:3" x14ac:dyDescent="0.25">
      <c r="A5669"/>
      <c r="B5669"/>
      <c r="C5669"/>
    </row>
    <row r="5670" spans="1:3" x14ac:dyDescent="0.25">
      <c r="A5670"/>
      <c r="B5670"/>
      <c r="C5670"/>
    </row>
    <row r="5671" spans="1:3" x14ac:dyDescent="0.25">
      <c r="A5671"/>
      <c r="B5671"/>
      <c r="C5671"/>
    </row>
    <row r="5672" spans="1:3" x14ac:dyDescent="0.25">
      <c r="A5672"/>
      <c r="B5672"/>
      <c r="C5672"/>
    </row>
    <row r="5673" spans="1:3" x14ac:dyDescent="0.25">
      <c r="A5673"/>
      <c r="B5673"/>
      <c r="C5673"/>
    </row>
    <row r="5674" spans="1:3" x14ac:dyDescent="0.25">
      <c r="A5674"/>
      <c r="B5674"/>
      <c r="C5674"/>
    </row>
    <row r="5675" spans="1:3" x14ac:dyDescent="0.25">
      <c r="A5675"/>
      <c r="B5675"/>
      <c r="C5675"/>
    </row>
    <row r="5676" spans="1:3" x14ac:dyDescent="0.25">
      <c r="A5676"/>
      <c r="B5676"/>
      <c r="C5676"/>
    </row>
    <row r="5677" spans="1:3" x14ac:dyDescent="0.25">
      <c r="A5677"/>
      <c r="B5677"/>
      <c r="C5677"/>
    </row>
    <row r="5678" spans="1:3" x14ac:dyDescent="0.25">
      <c r="A5678"/>
      <c r="B5678"/>
      <c r="C5678"/>
    </row>
    <row r="5679" spans="1:3" x14ac:dyDescent="0.25">
      <c r="A5679"/>
      <c r="B5679"/>
      <c r="C5679"/>
    </row>
    <row r="5680" spans="1:3" x14ac:dyDescent="0.25">
      <c r="A5680"/>
      <c r="B5680"/>
      <c r="C5680"/>
    </row>
    <row r="5681" spans="1:3" x14ac:dyDescent="0.25">
      <c r="A5681"/>
      <c r="B5681"/>
      <c r="C5681"/>
    </row>
    <row r="5682" spans="1:3" x14ac:dyDescent="0.25">
      <c r="A5682"/>
      <c r="B5682"/>
      <c r="C5682"/>
    </row>
    <row r="5683" spans="1:3" x14ac:dyDescent="0.25">
      <c r="A5683"/>
      <c r="B5683"/>
      <c r="C5683"/>
    </row>
    <row r="5684" spans="1:3" x14ac:dyDescent="0.25">
      <c r="A5684"/>
      <c r="B5684"/>
      <c r="C5684"/>
    </row>
    <row r="5685" spans="1:3" x14ac:dyDescent="0.25">
      <c r="A5685"/>
      <c r="B5685"/>
      <c r="C5685"/>
    </row>
    <row r="5686" spans="1:3" x14ac:dyDescent="0.25">
      <c r="A5686"/>
      <c r="B5686"/>
      <c r="C5686"/>
    </row>
    <row r="5687" spans="1:3" x14ac:dyDescent="0.25">
      <c r="A5687"/>
      <c r="B5687"/>
      <c r="C5687"/>
    </row>
    <row r="5688" spans="1:3" x14ac:dyDescent="0.25">
      <c r="A5688"/>
      <c r="B5688"/>
      <c r="C5688"/>
    </row>
    <row r="5689" spans="1:3" x14ac:dyDescent="0.25">
      <c r="A5689"/>
      <c r="B5689"/>
      <c r="C5689"/>
    </row>
    <row r="5690" spans="1:3" x14ac:dyDescent="0.25">
      <c r="A5690"/>
      <c r="B5690"/>
      <c r="C5690"/>
    </row>
    <row r="5691" spans="1:3" x14ac:dyDescent="0.25">
      <c r="A5691"/>
      <c r="B5691"/>
      <c r="C5691"/>
    </row>
    <row r="5692" spans="1:3" x14ac:dyDescent="0.25">
      <c r="A5692"/>
      <c r="B5692"/>
      <c r="C5692"/>
    </row>
    <row r="5693" spans="1:3" x14ac:dyDescent="0.25">
      <c r="A5693"/>
      <c r="B5693"/>
      <c r="C5693"/>
    </row>
    <row r="5694" spans="1:3" x14ac:dyDescent="0.25">
      <c r="A5694"/>
      <c r="B5694"/>
      <c r="C5694"/>
    </row>
    <row r="5695" spans="1:3" x14ac:dyDescent="0.25">
      <c r="A5695"/>
      <c r="B5695"/>
      <c r="C5695"/>
    </row>
    <row r="5696" spans="1:3" x14ac:dyDescent="0.25">
      <c r="A5696"/>
      <c r="B5696"/>
      <c r="C5696"/>
    </row>
    <row r="5697" spans="1:3" x14ac:dyDescent="0.25">
      <c r="A5697"/>
      <c r="B5697"/>
      <c r="C5697"/>
    </row>
    <row r="5698" spans="1:3" x14ac:dyDescent="0.25">
      <c r="A5698"/>
      <c r="B5698"/>
      <c r="C5698"/>
    </row>
    <row r="5699" spans="1:3" x14ac:dyDescent="0.25">
      <c r="A5699"/>
      <c r="B5699"/>
      <c r="C5699"/>
    </row>
    <row r="5700" spans="1:3" x14ac:dyDescent="0.25">
      <c r="A5700"/>
      <c r="B5700"/>
      <c r="C5700"/>
    </row>
    <row r="5701" spans="1:3" x14ac:dyDescent="0.25">
      <c r="A5701"/>
      <c r="B5701"/>
      <c r="C5701"/>
    </row>
    <row r="5702" spans="1:3" x14ac:dyDescent="0.25">
      <c r="A5702"/>
      <c r="B5702"/>
      <c r="C5702"/>
    </row>
    <row r="5703" spans="1:3" x14ac:dyDescent="0.25">
      <c r="A5703"/>
      <c r="B5703"/>
      <c r="C5703"/>
    </row>
    <row r="5704" spans="1:3" x14ac:dyDescent="0.25">
      <c r="A5704"/>
      <c r="B5704"/>
      <c r="C5704"/>
    </row>
    <row r="5705" spans="1:3" x14ac:dyDescent="0.25">
      <c r="A5705"/>
      <c r="B5705"/>
      <c r="C5705"/>
    </row>
    <row r="5706" spans="1:3" x14ac:dyDescent="0.25">
      <c r="A5706"/>
      <c r="B5706"/>
      <c r="C5706"/>
    </row>
    <row r="5707" spans="1:3" x14ac:dyDescent="0.25">
      <c r="A5707"/>
      <c r="B5707"/>
      <c r="C5707"/>
    </row>
    <row r="5708" spans="1:3" x14ac:dyDescent="0.25">
      <c r="A5708"/>
      <c r="B5708"/>
      <c r="C5708"/>
    </row>
    <row r="5709" spans="1:3" x14ac:dyDescent="0.25">
      <c r="A5709"/>
      <c r="B5709"/>
      <c r="C5709"/>
    </row>
    <row r="5710" spans="1:3" x14ac:dyDescent="0.25">
      <c r="A5710"/>
      <c r="B5710"/>
      <c r="C5710"/>
    </row>
    <row r="5711" spans="1:3" x14ac:dyDescent="0.25">
      <c r="A5711"/>
      <c r="B5711"/>
      <c r="C5711"/>
    </row>
    <row r="5712" spans="1:3" x14ac:dyDescent="0.25">
      <c r="A5712"/>
      <c r="B5712"/>
      <c r="C5712"/>
    </row>
    <row r="5713" spans="1:3" x14ac:dyDescent="0.25">
      <c r="A5713"/>
      <c r="B5713"/>
      <c r="C5713"/>
    </row>
    <row r="5714" spans="1:3" x14ac:dyDescent="0.25">
      <c r="A5714"/>
      <c r="B5714"/>
      <c r="C5714"/>
    </row>
    <row r="5715" spans="1:3" x14ac:dyDescent="0.25">
      <c r="A5715"/>
      <c r="B5715"/>
      <c r="C5715"/>
    </row>
    <row r="5716" spans="1:3" x14ac:dyDescent="0.25">
      <c r="A5716"/>
      <c r="B5716"/>
      <c r="C5716"/>
    </row>
    <row r="5717" spans="1:3" x14ac:dyDescent="0.25">
      <c r="A5717"/>
      <c r="B5717"/>
      <c r="C5717"/>
    </row>
    <row r="5718" spans="1:3" x14ac:dyDescent="0.25">
      <c r="A5718"/>
      <c r="B5718"/>
      <c r="C5718"/>
    </row>
    <row r="5719" spans="1:3" x14ac:dyDescent="0.25">
      <c r="A5719"/>
      <c r="B5719"/>
      <c r="C5719"/>
    </row>
    <row r="5720" spans="1:3" x14ac:dyDescent="0.25">
      <c r="A5720"/>
      <c r="B5720"/>
      <c r="C5720"/>
    </row>
    <row r="5721" spans="1:3" x14ac:dyDescent="0.25">
      <c r="A5721"/>
      <c r="B5721"/>
      <c r="C5721"/>
    </row>
    <row r="5722" spans="1:3" x14ac:dyDescent="0.25">
      <c r="A5722"/>
      <c r="B5722"/>
      <c r="C5722"/>
    </row>
    <row r="5723" spans="1:3" x14ac:dyDescent="0.25">
      <c r="A5723"/>
      <c r="B5723"/>
      <c r="C5723"/>
    </row>
    <row r="5724" spans="1:3" x14ac:dyDescent="0.25">
      <c r="A5724"/>
      <c r="B5724"/>
      <c r="C5724"/>
    </row>
    <row r="5725" spans="1:3" x14ac:dyDescent="0.25">
      <c r="A5725"/>
      <c r="B5725"/>
      <c r="C5725"/>
    </row>
    <row r="5726" spans="1:3" x14ac:dyDescent="0.25">
      <c r="A5726"/>
      <c r="B5726"/>
      <c r="C5726"/>
    </row>
    <row r="5727" spans="1:3" x14ac:dyDescent="0.25">
      <c r="A5727"/>
      <c r="B5727"/>
      <c r="C5727"/>
    </row>
    <row r="5728" spans="1:3" x14ac:dyDescent="0.25">
      <c r="A5728"/>
      <c r="B5728"/>
      <c r="C5728"/>
    </row>
    <row r="5729" spans="1:3" x14ac:dyDescent="0.25">
      <c r="A5729"/>
      <c r="B5729"/>
      <c r="C5729"/>
    </row>
    <row r="5730" spans="1:3" x14ac:dyDescent="0.25">
      <c r="A5730"/>
      <c r="B5730"/>
      <c r="C5730"/>
    </row>
    <row r="5731" spans="1:3" x14ac:dyDescent="0.25">
      <c r="A5731"/>
      <c r="B5731"/>
      <c r="C5731"/>
    </row>
    <row r="5732" spans="1:3" x14ac:dyDescent="0.25">
      <c r="A5732"/>
      <c r="B5732"/>
      <c r="C5732"/>
    </row>
    <row r="5733" spans="1:3" x14ac:dyDescent="0.25">
      <c r="A5733"/>
      <c r="B5733"/>
      <c r="C5733"/>
    </row>
    <row r="5734" spans="1:3" x14ac:dyDescent="0.25">
      <c r="A5734"/>
      <c r="B5734"/>
      <c r="C5734"/>
    </row>
    <row r="5735" spans="1:3" x14ac:dyDescent="0.25">
      <c r="A5735"/>
      <c r="B5735"/>
      <c r="C5735"/>
    </row>
    <row r="5736" spans="1:3" x14ac:dyDescent="0.25">
      <c r="A5736"/>
      <c r="B5736"/>
      <c r="C5736"/>
    </row>
    <row r="5737" spans="1:3" x14ac:dyDescent="0.25">
      <c r="A5737"/>
      <c r="B5737"/>
      <c r="C5737"/>
    </row>
    <row r="5738" spans="1:3" x14ac:dyDescent="0.25">
      <c r="A5738"/>
      <c r="B5738"/>
      <c r="C5738"/>
    </row>
    <row r="5739" spans="1:3" x14ac:dyDescent="0.25">
      <c r="A5739"/>
      <c r="B5739"/>
      <c r="C5739"/>
    </row>
    <row r="5740" spans="1:3" x14ac:dyDescent="0.25">
      <c r="A5740"/>
      <c r="B5740"/>
      <c r="C5740"/>
    </row>
    <row r="5741" spans="1:3" x14ac:dyDescent="0.25">
      <c r="A5741"/>
      <c r="B5741"/>
      <c r="C5741"/>
    </row>
    <row r="5742" spans="1:3" x14ac:dyDescent="0.25">
      <c r="A5742"/>
      <c r="B5742"/>
      <c r="C5742"/>
    </row>
    <row r="5743" spans="1:3" x14ac:dyDescent="0.25">
      <c r="A5743"/>
      <c r="B5743"/>
      <c r="C5743"/>
    </row>
    <row r="5744" spans="1:3" x14ac:dyDescent="0.25">
      <c r="A5744"/>
      <c r="B5744"/>
      <c r="C5744"/>
    </row>
    <row r="5745" spans="1:3" x14ac:dyDescent="0.25">
      <c r="A5745"/>
      <c r="B5745"/>
      <c r="C5745"/>
    </row>
    <row r="5746" spans="1:3" x14ac:dyDescent="0.25">
      <c r="A5746"/>
      <c r="B5746"/>
      <c r="C5746"/>
    </row>
    <row r="5747" spans="1:3" x14ac:dyDescent="0.25">
      <c r="A5747"/>
      <c r="B5747"/>
      <c r="C5747"/>
    </row>
    <row r="5748" spans="1:3" x14ac:dyDescent="0.25">
      <c r="A5748"/>
      <c r="B5748"/>
      <c r="C5748"/>
    </row>
    <row r="5749" spans="1:3" x14ac:dyDescent="0.25">
      <c r="A5749"/>
      <c r="B5749"/>
      <c r="C5749"/>
    </row>
    <row r="5750" spans="1:3" x14ac:dyDescent="0.25">
      <c r="A5750"/>
      <c r="B5750"/>
      <c r="C5750"/>
    </row>
    <row r="5751" spans="1:3" x14ac:dyDescent="0.25">
      <c r="A5751"/>
      <c r="B5751"/>
      <c r="C5751"/>
    </row>
    <row r="5752" spans="1:3" x14ac:dyDescent="0.25">
      <c r="A5752"/>
      <c r="B5752"/>
      <c r="C5752"/>
    </row>
    <row r="5753" spans="1:3" x14ac:dyDescent="0.25">
      <c r="A5753"/>
      <c r="B5753"/>
      <c r="C5753"/>
    </row>
    <row r="5754" spans="1:3" x14ac:dyDescent="0.25">
      <c r="A5754"/>
      <c r="B5754"/>
      <c r="C5754"/>
    </row>
    <row r="5755" spans="1:3" x14ac:dyDescent="0.25">
      <c r="A5755"/>
      <c r="B5755"/>
      <c r="C5755"/>
    </row>
    <row r="5756" spans="1:3" x14ac:dyDescent="0.25">
      <c r="A5756"/>
      <c r="B5756"/>
      <c r="C5756"/>
    </row>
    <row r="5757" spans="1:3" x14ac:dyDescent="0.25">
      <c r="A5757"/>
      <c r="B5757"/>
      <c r="C5757"/>
    </row>
    <row r="5758" spans="1:3" x14ac:dyDescent="0.25">
      <c r="A5758"/>
      <c r="B5758"/>
      <c r="C5758"/>
    </row>
    <row r="5759" spans="1:3" x14ac:dyDescent="0.25">
      <c r="A5759"/>
      <c r="B5759"/>
      <c r="C5759"/>
    </row>
    <row r="5760" spans="1:3" x14ac:dyDescent="0.25">
      <c r="A5760"/>
      <c r="B5760"/>
      <c r="C5760"/>
    </row>
    <row r="5761" spans="1:3" x14ac:dyDescent="0.25">
      <c r="A5761"/>
      <c r="B5761"/>
      <c r="C5761"/>
    </row>
    <row r="5762" spans="1:3" x14ac:dyDescent="0.25">
      <c r="A5762"/>
      <c r="B5762"/>
      <c r="C5762"/>
    </row>
    <row r="5763" spans="1:3" x14ac:dyDescent="0.25">
      <c r="A5763"/>
      <c r="B5763"/>
      <c r="C5763"/>
    </row>
    <row r="5764" spans="1:3" x14ac:dyDescent="0.25">
      <c r="A5764"/>
      <c r="B5764"/>
      <c r="C5764"/>
    </row>
    <row r="5765" spans="1:3" x14ac:dyDescent="0.25">
      <c r="A5765"/>
      <c r="B5765"/>
      <c r="C5765"/>
    </row>
    <row r="5766" spans="1:3" x14ac:dyDescent="0.25">
      <c r="A5766"/>
      <c r="B5766"/>
      <c r="C5766"/>
    </row>
    <row r="5767" spans="1:3" x14ac:dyDescent="0.25">
      <c r="A5767"/>
      <c r="B5767"/>
      <c r="C5767"/>
    </row>
    <row r="5768" spans="1:3" x14ac:dyDescent="0.25">
      <c r="A5768"/>
      <c r="B5768"/>
      <c r="C5768"/>
    </row>
    <row r="5769" spans="1:3" x14ac:dyDescent="0.25">
      <c r="A5769"/>
      <c r="B5769"/>
      <c r="C5769"/>
    </row>
    <row r="5770" spans="1:3" x14ac:dyDescent="0.25">
      <c r="A5770"/>
      <c r="B5770"/>
      <c r="C5770"/>
    </row>
    <row r="5771" spans="1:3" x14ac:dyDescent="0.25">
      <c r="A5771"/>
      <c r="B5771"/>
      <c r="C5771"/>
    </row>
    <row r="5772" spans="1:3" x14ac:dyDescent="0.25">
      <c r="A5772"/>
      <c r="B5772"/>
      <c r="C5772"/>
    </row>
    <row r="5773" spans="1:3" x14ac:dyDescent="0.25">
      <c r="A5773"/>
      <c r="B5773"/>
      <c r="C5773"/>
    </row>
    <row r="5774" spans="1:3" x14ac:dyDescent="0.25">
      <c r="A5774"/>
      <c r="B5774"/>
      <c r="C5774"/>
    </row>
    <row r="5775" spans="1:3" x14ac:dyDescent="0.25">
      <c r="A5775"/>
      <c r="B5775"/>
      <c r="C5775"/>
    </row>
    <row r="5776" spans="1:3" x14ac:dyDescent="0.25">
      <c r="A5776"/>
      <c r="B5776"/>
      <c r="C5776"/>
    </row>
    <row r="5777" spans="1:3" x14ac:dyDescent="0.25">
      <c r="A5777"/>
      <c r="B5777"/>
      <c r="C5777"/>
    </row>
    <row r="5778" spans="1:3" x14ac:dyDescent="0.25">
      <c r="A5778"/>
      <c r="B5778"/>
      <c r="C5778"/>
    </row>
    <row r="5779" spans="1:3" x14ac:dyDescent="0.25">
      <c r="A5779"/>
      <c r="B5779"/>
      <c r="C5779"/>
    </row>
    <row r="5780" spans="1:3" x14ac:dyDescent="0.25">
      <c r="A5780"/>
      <c r="B5780"/>
      <c r="C5780"/>
    </row>
    <row r="5781" spans="1:3" x14ac:dyDescent="0.25">
      <c r="A5781"/>
      <c r="B5781"/>
      <c r="C5781"/>
    </row>
    <row r="5782" spans="1:3" x14ac:dyDescent="0.25">
      <c r="A5782"/>
      <c r="B5782"/>
      <c r="C5782"/>
    </row>
    <row r="5783" spans="1:3" x14ac:dyDescent="0.25">
      <c r="A5783"/>
      <c r="B5783"/>
      <c r="C5783"/>
    </row>
    <row r="5784" spans="1:3" x14ac:dyDescent="0.25">
      <c r="A5784"/>
      <c r="B5784"/>
      <c r="C5784"/>
    </row>
    <row r="5785" spans="1:3" x14ac:dyDescent="0.25">
      <c r="A5785"/>
      <c r="B5785"/>
      <c r="C5785"/>
    </row>
    <row r="5786" spans="1:3" x14ac:dyDescent="0.25">
      <c r="A5786"/>
      <c r="B5786"/>
      <c r="C5786"/>
    </row>
    <row r="5787" spans="1:3" x14ac:dyDescent="0.25">
      <c r="A5787"/>
      <c r="B5787"/>
      <c r="C5787"/>
    </row>
    <row r="5788" spans="1:3" x14ac:dyDescent="0.25">
      <c r="A5788"/>
      <c r="B5788"/>
      <c r="C5788"/>
    </row>
    <row r="5789" spans="1:3" x14ac:dyDescent="0.25">
      <c r="A5789"/>
      <c r="B5789"/>
      <c r="C5789"/>
    </row>
    <row r="5790" spans="1:3" x14ac:dyDescent="0.25">
      <c r="A5790"/>
      <c r="B5790"/>
      <c r="C5790"/>
    </row>
    <row r="5791" spans="1:3" x14ac:dyDescent="0.25">
      <c r="A5791"/>
      <c r="B5791"/>
      <c r="C5791"/>
    </row>
    <row r="5792" spans="1:3" x14ac:dyDescent="0.25">
      <c r="A5792"/>
      <c r="B5792"/>
      <c r="C5792"/>
    </row>
    <row r="5793" spans="1:3" x14ac:dyDescent="0.25">
      <c r="A5793"/>
      <c r="B5793"/>
      <c r="C5793"/>
    </row>
    <row r="5794" spans="1:3" x14ac:dyDescent="0.25">
      <c r="A5794"/>
      <c r="B5794"/>
      <c r="C5794"/>
    </row>
    <row r="5795" spans="1:3" x14ac:dyDescent="0.25">
      <c r="A5795"/>
      <c r="B5795"/>
      <c r="C5795"/>
    </row>
    <row r="5796" spans="1:3" x14ac:dyDescent="0.25">
      <c r="A5796"/>
      <c r="B5796"/>
      <c r="C5796"/>
    </row>
    <row r="5797" spans="1:3" x14ac:dyDescent="0.25">
      <c r="A5797"/>
      <c r="B5797"/>
      <c r="C5797"/>
    </row>
    <row r="5798" spans="1:3" x14ac:dyDescent="0.25">
      <c r="A5798"/>
      <c r="B5798"/>
      <c r="C5798"/>
    </row>
    <row r="5799" spans="1:3" x14ac:dyDescent="0.25">
      <c r="A5799"/>
      <c r="B5799"/>
      <c r="C5799"/>
    </row>
    <row r="5800" spans="1:3" x14ac:dyDescent="0.25">
      <c r="A5800"/>
      <c r="B5800"/>
      <c r="C5800"/>
    </row>
    <row r="5801" spans="1:3" x14ac:dyDescent="0.25">
      <c r="A5801"/>
      <c r="B5801"/>
      <c r="C5801"/>
    </row>
    <row r="5802" spans="1:3" x14ac:dyDescent="0.25">
      <c r="A5802"/>
      <c r="B5802"/>
      <c r="C5802"/>
    </row>
    <row r="5803" spans="1:3" x14ac:dyDescent="0.25">
      <c r="A5803"/>
      <c r="B5803"/>
      <c r="C5803"/>
    </row>
    <row r="5804" spans="1:3" x14ac:dyDescent="0.25">
      <c r="A5804"/>
      <c r="B5804"/>
      <c r="C5804"/>
    </row>
    <row r="5805" spans="1:3" x14ac:dyDescent="0.25">
      <c r="A5805"/>
      <c r="B5805"/>
      <c r="C5805"/>
    </row>
    <row r="5806" spans="1:3" x14ac:dyDescent="0.25">
      <c r="A5806"/>
      <c r="B5806"/>
      <c r="C5806"/>
    </row>
    <row r="5807" spans="1:3" x14ac:dyDescent="0.25">
      <c r="A5807"/>
      <c r="B5807"/>
      <c r="C5807"/>
    </row>
    <row r="5808" spans="1:3" x14ac:dyDescent="0.25">
      <c r="A5808"/>
      <c r="B5808"/>
      <c r="C5808"/>
    </row>
    <row r="5809" spans="1:3" x14ac:dyDescent="0.25">
      <c r="A5809"/>
      <c r="B5809"/>
      <c r="C5809"/>
    </row>
    <row r="5810" spans="1:3" x14ac:dyDescent="0.25">
      <c r="A5810"/>
      <c r="B5810"/>
      <c r="C5810"/>
    </row>
    <row r="5811" spans="1:3" x14ac:dyDescent="0.25">
      <c r="A5811"/>
      <c r="B5811"/>
      <c r="C5811"/>
    </row>
    <row r="5812" spans="1:3" x14ac:dyDescent="0.25">
      <c r="A5812"/>
      <c r="B5812"/>
      <c r="C5812"/>
    </row>
    <row r="5813" spans="1:3" x14ac:dyDescent="0.25">
      <c r="A5813"/>
      <c r="B5813"/>
      <c r="C5813"/>
    </row>
    <row r="5814" spans="1:3" x14ac:dyDescent="0.25">
      <c r="A5814"/>
      <c r="B5814"/>
      <c r="C5814"/>
    </row>
    <row r="5815" spans="1:3" x14ac:dyDescent="0.25">
      <c r="A5815"/>
      <c r="B5815"/>
      <c r="C5815"/>
    </row>
    <row r="5816" spans="1:3" x14ac:dyDescent="0.25">
      <c r="A5816"/>
      <c r="B5816"/>
      <c r="C5816"/>
    </row>
    <row r="5817" spans="1:3" x14ac:dyDescent="0.25">
      <c r="A5817"/>
      <c r="B5817"/>
      <c r="C5817"/>
    </row>
    <row r="5818" spans="1:3" x14ac:dyDescent="0.25">
      <c r="A5818"/>
      <c r="B5818"/>
      <c r="C5818"/>
    </row>
    <row r="5819" spans="1:3" x14ac:dyDescent="0.25">
      <c r="A5819"/>
      <c r="B5819"/>
      <c r="C5819"/>
    </row>
    <row r="5820" spans="1:3" x14ac:dyDescent="0.25">
      <c r="A5820"/>
      <c r="B5820"/>
      <c r="C5820"/>
    </row>
    <row r="5821" spans="1:3" x14ac:dyDescent="0.25">
      <c r="A5821"/>
      <c r="B5821"/>
      <c r="C5821"/>
    </row>
    <row r="5822" spans="1:3" x14ac:dyDescent="0.25">
      <c r="A5822"/>
      <c r="B5822"/>
      <c r="C5822"/>
    </row>
    <row r="5823" spans="1:3" x14ac:dyDescent="0.25">
      <c r="A5823"/>
      <c r="B5823"/>
      <c r="C5823"/>
    </row>
    <row r="5824" spans="1:3" x14ac:dyDescent="0.25">
      <c r="A5824"/>
      <c r="B5824"/>
      <c r="C5824"/>
    </row>
    <row r="5825" spans="1:3" x14ac:dyDescent="0.25">
      <c r="A5825"/>
      <c r="B5825"/>
      <c r="C5825"/>
    </row>
    <row r="5826" spans="1:3" x14ac:dyDescent="0.25">
      <c r="A5826"/>
      <c r="B5826"/>
      <c r="C5826"/>
    </row>
    <row r="5827" spans="1:3" x14ac:dyDescent="0.25">
      <c r="A5827"/>
      <c r="B5827"/>
      <c r="C5827"/>
    </row>
    <row r="5828" spans="1:3" x14ac:dyDescent="0.25">
      <c r="A5828"/>
      <c r="B5828"/>
      <c r="C5828"/>
    </row>
    <row r="5829" spans="1:3" x14ac:dyDescent="0.25">
      <c r="A5829"/>
      <c r="B5829"/>
      <c r="C5829"/>
    </row>
    <row r="5830" spans="1:3" x14ac:dyDescent="0.25">
      <c r="A5830"/>
      <c r="B5830"/>
      <c r="C5830"/>
    </row>
    <row r="5831" spans="1:3" x14ac:dyDescent="0.25">
      <c r="A5831"/>
      <c r="B5831"/>
      <c r="C5831"/>
    </row>
    <row r="5832" spans="1:3" x14ac:dyDescent="0.25">
      <c r="A5832"/>
      <c r="B5832"/>
      <c r="C5832"/>
    </row>
    <row r="5833" spans="1:3" x14ac:dyDescent="0.25">
      <c r="A5833"/>
      <c r="B5833"/>
      <c r="C5833"/>
    </row>
    <row r="5834" spans="1:3" x14ac:dyDescent="0.25">
      <c r="A5834"/>
      <c r="B5834"/>
      <c r="C5834"/>
    </row>
    <row r="5835" spans="1:3" x14ac:dyDescent="0.25">
      <c r="A5835"/>
      <c r="B5835"/>
      <c r="C5835"/>
    </row>
    <row r="5836" spans="1:3" x14ac:dyDescent="0.25">
      <c r="A5836"/>
      <c r="B5836"/>
      <c r="C5836"/>
    </row>
    <row r="5837" spans="1:3" x14ac:dyDescent="0.25">
      <c r="A5837"/>
      <c r="B5837"/>
      <c r="C5837"/>
    </row>
    <row r="5838" spans="1:3" x14ac:dyDescent="0.25">
      <c r="A5838"/>
      <c r="B5838"/>
      <c r="C5838"/>
    </row>
    <row r="5839" spans="1:3" x14ac:dyDescent="0.25">
      <c r="A5839"/>
      <c r="B5839"/>
      <c r="C5839"/>
    </row>
    <row r="5840" spans="1:3" x14ac:dyDescent="0.25">
      <c r="A5840"/>
      <c r="B5840"/>
      <c r="C5840"/>
    </row>
    <row r="5841" spans="1:3" x14ac:dyDescent="0.25">
      <c r="A5841"/>
      <c r="B5841"/>
      <c r="C5841"/>
    </row>
    <row r="5842" spans="1:3" x14ac:dyDescent="0.25">
      <c r="A5842"/>
      <c r="B5842"/>
      <c r="C5842"/>
    </row>
    <row r="5843" spans="1:3" x14ac:dyDescent="0.25">
      <c r="A5843"/>
      <c r="B5843"/>
      <c r="C5843"/>
    </row>
    <row r="5844" spans="1:3" x14ac:dyDescent="0.25">
      <c r="A5844"/>
      <c r="B5844"/>
      <c r="C5844"/>
    </row>
    <row r="5845" spans="1:3" x14ac:dyDescent="0.25">
      <c r="A5845"/>
      <c r="B5845"/>
      <c r="C5845"/>
    </row>
    <row r="5846" spans="1:3" x14ac:dyDescent="0.25">
      <c r="A5846"/>
      <c r="B5846"/>
      <c r="C5846"/>
    </row>
    <row r="5847" spans="1:3" x14ac:dyDescent="0.25">
      <c r="A5847"/>
      <c r="B5847"/>
      <c r="C5847"/>
    </row>
    <row r="5848" spans="1:3" x14ac:dyDescent="0.25">
      <c r="A5848"/>
      <c r="B5848"/>
      <c r="C5848"/>
    </row>
    <row r="5849" spans="1:3" x14ac:dyDescent="0.25">
      <c r="A5849"/>
      <c r="B5849"/>
      <c r="C5849"/>
    </row>
    <row r="5850" spans="1:3" x14ac:dyDescent="0.25">
      <c r="A5850"/>
      <c r="B5850"/>
      <c r="C5850"/>
    </row>
    <row r="5851" spans="1:3" x14ac:dyDescent="0.25">
      <c r="A5851"/>
      <c r="B5851"/>
      <c r="C5851"/>
    </row>
    <row r="5852" spans="1:3" x14ac:dyDescent="0.25">
      <c r="A5852"/>
      <c r="B5852"/>
      <c r="C5852"/>
    </row>
    <row r="5853" spans="1:3" x14ac:dyDescent="0.25">
      <c r="A5853"/>
      <c r="B5853"/>
      <c r="C5853"/>
    </row>
    <row r="5854" spans="1:3" x14ac:dyDescent="0.25">
      <c r="A5854"/>
      <c r="B5854"/>
      <c r="C5854"/>
    </row>
    <row r="5855" spans="1:3" x14ac:dyDescent="0.25">
      <c r="A5855"/>
      <c r="B5855"/>
      <c r="C5855"/>
    </row>
    <row r="5856" spans="1:3" x14ac:dyDescent="0.25">
      <c r="A5856"/>
      <c r="B5856"/>
      <c r="C5856"/>
    </row>
    <row r="5857" spans="1:3" x14ac:dyDescent="0.25">
      <c r="A5857"/>
      <c r="B5857"/>
      <c r="C5857"/>
    </row>
    <row r="5858" spans="1:3" x14ac:dyDescent="0.25">
      <c r="A5858"/>
      <c r="B5858"/>
      <c r="C5858"/>
    </row>
    <row r="5859" spans="1:3" x14ac:dyDescent="0.25">
      <c r="A5859"/>
      <c r="B5859"/>
      <c r="C5859"/>
    </row>
    <row r="5860" spans="1:3" x14ac:dyDescent="0.25">
      <c r="A5860"/>
      <c r="B5860"/>
      <c r="C5860"/>
    </row>
    <row r="5861" spans="1:3" x14ac:dyDescent="0.25">
      <c r="A5861"/>
      <c r="B5861"/>
      <c r="C5861"/>
    </row>
    <row r="5862" spans="1:3" x14ac:dyDescent="0.25">
      <c r="A5862"/>
      <c r="B5862"/>
      <c r="C5862"/>
    </row>
    <row r="5863" spans="1:3" x14ac:dyDescent="0.25">
      <c r="A5863"/>
      <c r="B5863"/>
      <c r="C5863"/>
    </row>
    <row r="5864" spans="1:3" x14ac:dyDescent="0.25">
      <c r="A5864"/>
      <c r="B5864"/>
      <c r="C5864"/>
    </row>
    <row r="5865" spans="1:3" x14ac:dyDescent="0.25">
      <c r="A5865"/>
      <c r="B5865"/>
      <c r="C5865"/>
    </row>
    <row r="5866" spans="1:3" x14ac:dyDescent="0.25">
      <c r="A5866"/>
      <c r="B5866"/>
      <c r="C5866"/>
    </row>
    <row r="5867" spans="1:3" x14ac:dyDescent="0.25">
      <c r="A5867"/>
      <c r="B5867"/>
      <c r="C5867"/>
    </row>
    <row r="5868" spans="1:3" x14ac:dyDescent="0.25">
      <c r="A5868"/>
      <c r="B5868"/>
      <c r="C5868"/>
    </row>
    <row r="5869" spans="1:3" x14ac:dyDescent="0.25">
      <c r="A5869"/>
      <c r="B5869"/>
      <c r="C5869"/>
    </row>
    <row r="5870" spans="1:3" x14ac:dyDescent="0.25">
      <c r="A5870"/>
      <c r="B5870"/>
      <c r="C5870"/>
    </row>
    <row r="5871" spans="1:3" x14ac:dyDescent="0.25">
      <c r="A5871"/>
      <c r="B5871"/>
      <c r="C5871"/>
    </row>
    <row r="5872" spans="1:3" x14ac:dyDescent="0.25">
      <c r="A5872"/>
      <c r="B5872"/>
      <c r="C5872"/>
    </row>
    <row r="5873" spans="1:3" x14ac:dyDescent="0.25">
      <c r="A5873"/>
      <c r="B5873"/>
      <c r="C5873"/>
    </row>
    <row r="5874" spans="1:3" x14ac:dyDescent="0.25">
      <c r="A5874"/>
      <c r="B5874"/>
      <c r="C5874"/>
    </row>
    <row r="5875" spans="1:3" x14ac:dyDescent="0.25">
      <c r="A5875"/>
      <c r="B5875"/>
      <c r="C5875"/>
    </row>
    <row r="5876" spans="1:3" x14ac:dyDescent="0.25">
      <c r="A5876"/>
      <c r="B5876"/>
      <c r="C5876"/>
    </row>
    <row r="5877" spans="1:3" x14ac:dyDescent="0.25">
      <c r="A5877"/>
      <c r="B5877"/>
      <c r="C5877"/>
    </row>
    <row r="5878" spans="1:3" x14ac:dyDescent="0.25">
      <c r="A5878"/>
      <c r="B5878"/>
      <c r="C5878"/>
    </row>
    <row r="5879" spans="1:3" x14ac:dyDescent="0.25">
      <c r="A5879"/>
      <c r="B5879"/>
      <c r="C5879"/>
    </row>
    <row r="5880" spans="1:3" x14ac:dyDescent="0.25">
      <c r="A5880"/>
      <c r="B5880"/>
      <c r="C5880"/>
    </row>
    <row r="5881" spans="1:3" x14ac:dyDescent="0.25">
      <c r="A5881"/>
      <c r="B5881"/>
      <c r="C5881"/>
    </row>
    <row r="5882" spans="1:3" x14ac:dyDescent="0.25">
      <c r="A5882"/>
      <c r="B5882"/>
      <c r="C5882"/>
    </row>
    <row r="5883" spans="1:3" x14ac:dyDescent="0.25">
      <c r="A5883"/>
      <c r="B5883"/>
      <c r="C5883"/>
    </row>
    <row r="5884" spans="1:3" x14ac:dyDescent="0.25">
      <c r="A5884"/>
      <c r="B5884"/>
      <c r="C5884"/>
    </row>
    <row r="5885" spans="1:3" x14ac:dyDescent="0.25">
      <c r="A5885"/>
      <c r="B5885"/>
      <c r="C5885"/>
    </row>
    <row r="5886" spans="1:3" x14ac:dyDescent="0.25">
      <c r="A5886"/>
      <c r="B5886"/>
      <c r="C5886"/>
    </row>
    <row r="5887" spans="1:3" x14ac:dyDescent="0.25">
      <c r="A5887"/>
      <c r="B5887"/>
      <c r="C5887"/>
    </row>
    <row r="5888" spans="1:3" x14ac:dyDescent="0.25">
      <c r="A5888"/>
      <c r="B5888"/>
      <c r="C5888"/>
    </row>
    <row r="5889" spans="1:3" x14ac:dyDescent="0.25">
      <c r="A5889"/>
      <c r="B5889"/>
      <c r="C5889"/>
    </row>
    <row r="5890" spans="1:3" x14ac:dyDescent="0.25">
      <c r="A5890"/>
      <c r="B5890"/>
      <c r="C5890"/>
    </row>
    <row r="5891" spans="1:3" x14ac:dyDescent="0.25">
      <c r="A5891"/>
      <c r="B5891"/>
      <c r="C5891"/>
    </row>
    <row r="5892" spans="1:3" x14ac:dyDescent="0.25">
      <c r="A5892"/>
      <c r="B5892"/>
      <c r="C5892"/>
    </row>
    <row r="5893" spans="1:3" x14ac:dyDescent="0.25">
      <c r="A5893"/>
      <c r="B5893"/>
      <c r="C5893"/>
    </row>
    <row r="5894" spans="1:3" x14ac:dyDescent="0.25">
      <c r="A5894"/>
      <c r="B5894"/>
      <c r="C5894"/>
    </row>
    <row r="5895" spans="1:3" x14ac:dyDescent="0.25">
      <c r="A5895"/>
      <c r="B5895"/>
      <c r="C5895"/>
    </row>
    <row r="5896" spans="1:3" x14ac:dyDescent="0.25">
      <c r="A5896"/>
      <c r="B5896"/>
      <c r="C5896"/>
    </row>
    <row r="5897" spans="1:3" x14ac:dyDescent="0.25">
      <c r="A5897"/>
      <c r="B5897"/>
      <c r="C5897"/>
    </row>
    <row r="5898" spans="1:3" x14ac:dyDescent="0.25">
      <c r="A5898"/>
      <c r="B5898"/>
      <c r="C5898"/>
    </row>
    <row r="5899" spans="1:3" x14ac:dyDescent="0.25">
      <c r="A5899"/>
      <c r="B5899"/>
      <c r="C5899"/>
    </row>
    <row r="5900" spans="1:3" x14ac:dyDescent="0.25">
      <c r="A5900"/>
      <c r="B5900"/>
      <c r="C5900"/>
    </row>
    <row r="5901" spans="1:3" x14ac:dyDescent="0.25">
      <c r="A5901"/>
      <c r="B5901"/>
      <c r="C5901"/>
    </row>
    <row r="5902" spans="1:3" x14ac:dyDescent="0.25">
      <c r="A5902"/>
      <c r="B5902"/>
      <c r="C5902"/>
    </row>
    <row r="5903" spans="1:3" x14ac:dyDescent="0.25">
      <c r="A5903"/>
      <c r="B5903"/>
      <c r="C5903"/>
    </row>
    <row r="5904" spans="1:3" x14ac:dyDescent="0.25">
      <c r="A5904"/>
      <c r="B5904"/>
      <c r="C5904"/>
    </row>
    <row r="5905" spans="1:3" x14ac:dyDescent="0.25">
      <c r="A5905"/>
      <c r="B5905"/>
      <c r="C5905"/>
    </row>
    <row r="5906" spans="1:3" x14ac:dyDescent="0.25">
      <c r="A5906"/>
      <c r="B5906"/>
      <c r="C5906"/>
    </row>
    <row r="5907" spans="1:3" x14ac:dyDescent="0.25">
      <c r="A5907"/>
      <c r="B5907"/>
      <c r="C5907"/>
    </row>
    <row r="5908" spans="1:3" x14ac:dyDescent="0.25">
      <c r="A5908"/>
      <c r="B5908"/>
      <c r="C5908"/>
    </row>
    <row r="5909" spans="1:3" x14ac:dyDescent="0.25">
      <c r="A5909"/>
      <c r="B5909"/>
      <c r="C5909"/>
    </row>
    <row r="5910" spans="1:3" x14ac:dyDescent="0.25">
      <c r="A5910"/>
      <c r="B5910"/>
      <c r="C5910"/>
    </row>
    <row r="5911" spans="1:3" x14ac:dyDescent="0.25">
      <c r="A5911"/>
      <c r="B5911"/>
      <c r="C5911"/>
    </row>
    <row r="5912" spans="1:3" x14ac:dyDescent="0.25">
      <c r="A5912"/>
      <c r="B5912"/>
      <c r="C5912"/>
    </row>
    <row r="5913" spans="1:3" x14ac:dyDescent="0.25">
      <c r="A5913"/>
      <c r="B5913"/>
      <c r="C5913"/>
    </row>
    <row r="5914" spans="1:3" x14ac:dyDescent="0.25">
      <c r="A5914"/>
      <c r="B5914"/>
      <c r="C5914"/>
    </row>
    <row r="5915" spans="1:3" x14ac:dyDescent="0.25">
      <c r="A5915"/>
      <c r="B5915"/>
      <c r="C5915"/>
    </row>
    <row r="5916" spans="1:3" x14ac:dyDescent="0.25">
      <c r="A5916"/>
      <c r="B5916"/>
      <c r="C5916"/>
    </row>
    <row r="5917" spans="1:3" x14ac:dyDescent="0.25">
      <c r="A5917"/>
      <c r="B5917"/>
      <c r="C5917"/>
    </row>
    <row r="5918" spans="1:3" x14ac:dyDescent="0.25">
      <c r="A5918"/>
      <c r="B5918"/>
      <c r="C5918"/>
    </row>
    <row r="5919" spans="1:3" x14ac:dyDescent="0.25">
      <c r="A5919"/>
      <c r="B5919"/>
      <c r="C5919"/>
    </row>
    <row r="5920" spans="1:3" x14ac:dyDescent="0.25">
      <c r="A5920"/>
      <c r="B5920"/>
      <c r="C5920"/>
    </row>
    <row r="5921" spans="1:3" x14ac:dyDescent="0.25">
      <c r="A5921"/>
      <c r="B5921"/>
      <c r="C5921"/>
    </row>
    <row r="5922" spans="1:3" x14ac:dyDescent="0.25">
      <c r="A5922"/>
      <c r="B5922"/>
      <c r="C5922"/>
    </row>
    <row r="5923" spans="1:3" x14ac:dyDescent="0.25">
      <c r="A5923"/>
      <c r="B5923"/>
      <c r="C5923"/>
    </row>
    <row r="5924" spans="1:3" x14ac:dyDescent="0.25">
      <c r="A5924"/>
      <c r="B5924"/>
      <c r="C5924"/>
    </row>
    <row r="5925" spans="1:3" x14ac:dyDescent="0.25">
      <c r="A5925"/>
      <c r="B5925"/>
      <c r="C5925"/>
    </row>
    <row r="5926" spans="1:3" x14ac:dyDescent="0.25">
      <c r="A5926"/>
      <c r="B5926"/>
      <c r="C5926"/>
    </row>
    <row r="5927" spans="1:3" x14ac:dyDescent="0.25">
      <c r="A5927"/>
      <c r="B5927"/>
      <c r="C5927"/>
    </row>
    <row r="5928" spans="1:3" x14ac:dyDescent="0.25">
      <c r="A5928"/>
      <c r="B5928"/>
      <c r="C5928"/>
    </row>
    <row r="5929" spans="1:3" x14ac:dyDescent="0.25">
      <c r="A5929"/>
      <c r="B5929"/>
      <c r="C5929"/>
    </row>
    <row r="5930" spans="1:3" x14ac:dyDescent="0.25">
      <c r="A5930"/>
      <c r="B5930"/>
      <c r="C5930"/>
    </row>
    <row r="5931" spans="1:3" x14ac:dyDescent="0.25">
      <c r="A5931"/>
      <c r="B5931"/>
      <c r="C5931"/>
    </row>
    <row r="5932" spans="1:3" x14ac:dyDescent="0.25">
      <c r="A5932"/>
      <c r="B5932"/>
      <c r="C5932"/>
    </row>
    <row r="5933" spans="1:3" x14ac:dyDescent="0.25">
      <c r="A5933"/>
      <c r="B5933"/>
      <c r="C5933"/>
    </row>
    <row r="5934" spans="1:3" x14ac:dyDescent="0.25">
      <c r="A5934"/>
      <c r="B5934"/>
      <c r="C5934"/>
    </row>
    <row r="5935" spans="1:3" x14ac:dyDescent="0.25">
      <c r="A5935"/>
      <c r="B5935"/>
      <c r="C5935"/>
    </row>
    <row r="5936" spans="1:3" x14ac:dyDescent="0.25">
      <c r="A5936"/>
      <c r="B5936"/>
      <c r="C5936"/>
    </row>
    <row r="5937" spans="1:3" x14ac:dyDescent="0.25">
      <c r="A5937"/>
      <c r="B5937"/>
      <c r="C5937"/>
    </row>
    <row r="5938" spans="1:3" x14ac:dyDescent="0.25">
      <c r="A5938"/>
      <c r="B5938"/>
      <c r="C5938"/>
    </row>
    <row r="5939" spans="1:3" x14ac:dyDescent="0.25">
      <c r="A5939"/>
      <c r="B5939"/>
      <c r="C5939"/>
    </row>
    <row r="5940" spans="1:3" x14ac:dyDescent="0.25">
      <c r="A5940"/>
      <c r="B5940"/>
      <c r="C5940"/>
    </row>
    <row r="5941" spans="1:3" x14ac:dyDescent="0.25">
      <c r="A5941"/>
      <c r="B5941"/>
      <c r="C5941"/>
    </row>
    <row r="5942" spans="1:3" x14ac:dyDescent="0.25">
      <c r="A5942"/>
      <c r="B5942"/>
      <c r="C5942"/>
    </row>
    <row r="5943" spans="1:3" x14ac:dyDescent="0.25">
      <c r="A5943"/>
      <c r="B5943"/>
      <c r="C5943"/>
    </row>
    <row r="5944" spans="1:3" x14ac:dyDescent="0.25">
      <c r="A5944"/>
      <c r="B5944"/>
      <c r="C5944"/>
    </row>
    <row r="5945" spans="1:3" x14ac:dyDescent="0.25">
      <c r="A5945"/>
      <c r="B5945"/>
      <c r="C5945"/>
    </row>
    <row r="5946" spans="1:3" x14ac:dyDescent="0.25">
      <c r="A5946"/>
      <c r="B5946"/>
      <c r="C5946"/>
    </row>
    <row r="5947" spans="1:3" x14ac:dyDescent="0.25">
      <c r="A5947"/>
      <c r="B5947"/>
      <c r="C5947"/>
    </row>
    <row r="5948" spans="1:3" x14ac:dyDescent="0.25">
      <c r="A5948"/>
      <c r="B5948"/>
      <c r="C5948"/>
    </row>
    <row r="5949" spans="1:3" x14ac:dyDescent="0.25">
      <c r="A5949"/>
      <c r="B5949"/>
      <c r="C5949"/>
    </row>
    <row r="5950" spans="1:3" x14ac:dyDescent="0.25">
      <c r="A5950"/>
      <c r="B5950"/>
      <c r="C5950"/>
    </row>
    <row r="5951" spans="1:3" x14ac:dyDescent="0.25">
      <c r="A5951"/>
      <c r="B5951"/>
      <c r="C5951"/>
    </row>
    <row r="5952" spans="1:3" x14ac:dyDescent="0.25">
      <c r="A5952"/>
      <c r="B5952"/>
      <c r="C5952"/>
    </row>
    <row r="5953" spans="1:3" x14ac:dyDescent="0.25">
      <c r="A5953"/>
      <c r="B5953"/>
      <c r="C5953"/>
    </row>
    <row r="5954" spans="1:3" x14ac:dyDescent="0.25">
      <c r="A5954"/>
      <c r="B5954"/>
      <c r="C5954"/>
    </row>
    <row r="5955" spans="1:3" x14ac:dyDescent="0.25">
      <c r="A5955"/>
      <c r="B5955"/>
      <c r="C5955"/>
    </row>
    <row r="5956" spans="1:3" x14ac:dyDescent="0.25">
      <c r="A5956"/>
      <c r="B5956"/>
      <c r="C5956"/>
    </row>
    <row r="5957" spans="1:3" x14ac:dyDescent="0.25">
      <c r="A5957"/>
      <c r="B5957"/>
      <c r="C5957"/>
    </row>
    <row r="5958" spans="1:3" x14ac:dyDescent="0.25">
      <c r="A5958"/>
      <c r="B5958"/>
      <c r="C5958"/>
    </row>
    <row r="5959" spans="1:3" x14ac:dyDescent="0.25">
      <c r="A5959"/>
      <c r="B5959"/>
      <c r="C5959"/>
    </row>
    <row r="5960" spans="1:3" x14ac:dyDescent="0.25">
      <c r="A5960"/>
      <c r="B5960"/>
      <c r="C5960"/>
    </row>
    <row r="5961" spans="1:3" x14ac:dyDescent="0.25">
      <c r="A5961"/>
      <c r="B5961"/>
      <c r="C5961"/>
    </row>
    <row r="5962" spans="1:3" x14ac:dyDescent="0.25">
      <c r="A5962"/>
      <c r="B5962"/>
      <c r="C5962"/>
    </row>
    <row r="5963" spans="1:3" x14ac:dyDescent="0.25">
      <c r="A5963"/>
      <c r="B5963"/>
      <c r="C5963"/>
    </row>
    <row r="5964" spans="1:3" x14ac:dyDescent="0.25">
      <c r="A5964"/>
      <c r="B5964"/>
      <c r="C5964"/>
    </row>
    <row r="5965" spans="1:3" x14ac:dyDescent="0.25">
      <c r="A5965"/>
      <c r="B5965"/>
      <c r="C5965"/>
    </row>
    <row r="5966" spans="1:3" x14ac:dyDescent="0.25">
      <c r="A5966"/>
      <c r="B5966"/>
      <c r="C5966"/>
    </row>
    <row r="5967" spans="1:3" x14ac:dyDescent="0.25">
      <c r="A5967"/>
      <c r="B5967"/>
      <c r="C5967"/>
    </row>
    <row r="5968" spans="1:3" x14ac:dyDescent="0.25">
      <c r="A5968"/>
      <c r="B5968"/>
      <c r="C5968"/>
    </row>
    <row r="5969" spans="1:3" x14ac:dyDescent="0.25">
      <c r="A5969"/>
      <c r="B5969"/>
      <c r="C5969"/>
    </row>
    <row r="5970" spans="1:3" x14ac:dyDescent="0.25">
      <c r="A5970"/>
      <c r="B5970"/>
      <c r="C5970"/>
    </row>
    <row r="5971" spans="1:3" x14ac:dyDescent="0.25">
      <c r="A5971"/>
      <c r="B5971"/>
      <c r="C5971"/>
    </row>
    <row r="5972" spans="1:3" x14ac:dyDescent="0.25">
      <c r="A5972"/>
      <c r="B5972"/>
      <c r="C5972"/>
    </row>
    <row r="5973" spans="1:3" x14ac:dyDescent="0.25">
      <c r="A5973"/>
      <c r="B5973"/>
      <c r="C5973"/>
    </row>
    <row r="5974" spans="1:3" x14ac:dyDescent="0.25">
      <c r="A5974"/>
      <c r="B5974"/>
      <c r="C5974"/>
    </row>
    <row r="5975" spans="1:3" x14ac:dyDescent="0.25">
      <c r="A5975"/>
      <c r="B5975"/>
      <c r="C5975"/>
    </row>
    <row r="5976" spans="1:3" x14ac:dyDescent="0.25">
      <c r="A5976"/>
      <c r="B5976"/>
      <c r="C5976"/>
    </row>
    <row r="5977" spans="1:3" x14ac:dyDescent="0.25">
      <c r="A5977"/>
      <c r="B5977"/>
      <c r="C5977"/>
    </row>
    <row r="5978" spans="1:3" x14ac:dyDescent="0.25">
      <c r="A5978"/>
      <c r="B5978"/>
      <c r="C5978"/>
    </row>
    <row r="5979" spans="1:3" x14ac:dyDescent="0.25">
      <c r="A5979"/>
      <c r="B5979"/>
      <c r="C5979"/>
    </row>
    <row r="5980" spans="1:3" x14ac:dyDescent="0.25">
      <c r="A5980"/>
      <c r="B5980"/>
      <c r="C5980"/>
    </row>
    <row r="5981" spans="1:3" x14ac:dyDescent="0.25">
      <c r="A5981"/>
      <c r="B5981"/>
      <c r="C5981"/>
    </row>
    <row r="5982" spans="1:3" x14ac:dyDescent="0.25">
      <c r="A5982"/>
      <c r="B5982"/>
      <c r="C5982"/>
    </row>
    <row r="5983" spans="1:3" x14ac:dyDescent="0.25">
      <c r="A5983"/>
      <c r="B5983"/>
      <c r="C5983"/>
    </row>
    <row r="5984" spans="1:3" x14ac:dyDescent="0.25">
      <c r="A5984"/>
      <c r="B5984"/>
      <c r="C5984"/>
    </row>
    <row r="5985" spans="1:3" x14ac:dyDescent="0.25">
      <c r="A5985"/>
      <c r="B5985"/>
      <c r="C5985"/>
    </row>
    <row r="5986" spans="1:3" x14ac:dyDescent="0.25">
      <c r="A5986"/>
      <c r="B5986"/>
      <c r="C5986"/>
    </row>
    <row r="5987" spans="1:3" x14ac:dyDescent="0.25">
      <c r="A5987"/>
      <c r="B5987"/>
      <c r="C5987"/>
    </row>
    <row r="5988" spans="1:3" x14ac:dyDescent="0.25">
      <c r="A5988"/>
      <c r="B5988"/>
      <c r="C5988"/>
    </row>
    <row r="5989" spans="1:3" x14ac:dyDescent="0.25">
      <c r="A5989"/>
      <c r="B5989"/>
      <c r="C5989"/>
    </row>
    <row r="5990" spans="1:3" x14ac:dyDescent="0.25">
      <c r="A5990"/>
      <c r="B5990"/>
      <c r="C5990"/>
    </row>
    <row r="5991" spans="1:3" x14ac:dyDescent="0.25">
      <c r="A5991"/>
      <c r="B5991"/>
      <c r="C5991"/>
    </row>
    <row r="5992" spans="1:3" x14ac:dyDescent="0.25">
      <c r="A5992"/>
      <c r="B5992"/>
      <c r="C5992"/>
    </row>
    <row r="5993" spans="1:3" x14ac:dyDescent="0.25">
      <c r="A5993"/>
      <c r="B5993"/>
      <c r="C5993"/>
    </row>
    <row r="5994" spans="1:3" x14ac:dyDescent="0.25">
      <c r="A5994"/>
      <c r="B5994"/>
      <c r="C5994"/>
    </row>
    <row r="5995" spans="1:3" x14ac:dyDescent="0.25">
      <c r="A5995"/>
      <c r="B5995"/>
      <c r="C5995"/>
    </row>
    <row r="5996" spans="1:3" x14ac:dyDescent="0.25">
      <c r="A5996"/>
      <c r="B5996"/>
      <c r="C5996"/>
    </row>
    <row r="5997" spans="1:3" x14ac:dyDescent="0.25">
      <c r="A5997"/>
      <c r="B5997"/>
      <c r="C5997"/>
    </row>
    <row r="5998" spans="1:3" x14ac:dyDescent="0.25">
      <c r="A5998"/>
      <c r="B5998"/>
      <c r="C5998"/>
    </row>
    <row r="5999" spans="1:3" x14ac:dyDescent="0.25">
      <c r="A5999"/>
      <c r="B5999"/>
      <c r="C5999"/>
    </row>
    <row r="6000" spans="1:3" x14ac:dyDescent="0.25">
      <c r="A6000"/>
      <c r="B6000"/>
      <c r="C6000"/>
    </row>
    <row r="6001" spans="1:3" x14ac:dyDescent="0.25">
      <c r="A6001"/>
      <c r="B6001"/>
      <c r="C6001"/>
    </row>
    <row r="6002" spans="1:3" x14ac:dyDescent="0.25">
      <c r="A6002"/>
      <c r="B6002"/>
      <c r="C6002"/>
    </row>
    <row r="6003" spans="1:3" x14ac:dyDescent="0.25">
      <c r="A6003"/>
      <c r="B6003"/>
      <c r="C6003"/>
    </row>
    <row r="6004" spans="1:3" x14ac:dyDescent="0.25">
      <c r="A6004"/>
      <c r="B6004"/>
      <c r="C6004"/>
    </row>
    <row r="6005" spans="1:3" x14ac:dyDescent="0.25">
      <c r="A6005"/>
      <c r="B6005"/>
      <c r="C6005"/>
    </row>
    <row r="6006" spans="1:3" x14ac:dyDescent="0.25">
      <c r="A6006"/>
      <c r="B6006"/>
      <c r="C6006"/>
    </row>
    <row r="6007" spans="1:3" x14ac:dyDescent="0.25">
      <c r="A6007"/>
      <c r="B6007"/>
      <c r="C6007"/>
    </row>
    <row r="6008" spans="1:3" x14ac:dyDescent="0.25">
      <c r="A6008"/>
      <c r="B6008"/>
      <c r="C6008"/>
    </row>
    <row r="6009" spans="1:3" x14ac:dyDescent="0.25">
      <c r="A6009"/>
      <c r="B6009"/>
      <c r="C6009"/>
    </row>
    <row r="6010" spans="1:3" x14ac:dyDescent="0.25">
      <c r="A6010"/>
      <c r="B6010"/>
      <c r="C6010"/>
    </row>
    <row r="6011" spans="1:3" x14ac:dyDescent="0.25">
      <c r="A6011"/>
      <c r="B6011"/>
      <c r="C6011"/>
    </row>
    <row r="6012" spans="1:3" x14ac:dyDescent="0.25">
      <c r="A6012"/>
      <c r="B6012"/>
      <c r="C6012"/>
    </row>
    <row r="6013" spans="1:3" x14ac:dyDescent="0.25">
      <c r="A6013"/>
      <c r="B6013"/>
      <c r="C6013"/>
    </row>
    <row r="6014" spans="1:3" x14ac:dyDescent="0.25">
      <c r="A6014"/>
      <c r="B6014"/>
      <c r="C6014"/>
    </row>
    <row r="6015" spans="1:3" x14ac:dyDescent="0.25">
      <c r="A6015"/>
      <c r="B6015"/>
      <c r="C6015"/>
    </row>
    <row r="6016" spans="1:3" x14ac:dyDescent="0.25">
      <c r="A6016"/>
      <c r="B6016"/>
      <c r="C6016"/>
    </row>
    <row r="6017" spans="1:3" x14ac:dyDescent="0.25">
      <c r="A6017"/>
      <c r="B6017"/>
      <c r="C6017"/>
    </row>
    <row r="6018" spans="1:3" x14ac:dyDescent="0.25">
      <c r="A6018"/>
      <c r="B6018"/>
      <c r="C6018"/>
    </row>
    <row r="6019" spans="1:3" x14ac:dyDescent="0.25">
      <c r="A6019"/>
      <c r="B6019"/>
      <c r="C6019"/>
    </row>
    <row r="6020" spans="1:3" x14ac:dyDescent="0.25">
      <c r="A6020"/>
      <c r="B6020"/>
      <c r="C6020"/>
    </row>
    <row r="6021" spans="1:3" x14ac:dyDescent="0.25">
      <c r="A6021"/>
      <c r="B6021"/>
      <c r="C6021"/>
    </row>
    <row r="6022" spans="1:3" x14ac:dyDescent="0.25">
      <c r="A6022"/>
      <c r="B6022"/>
      <c r="C6022"/>
    </row>
    <row r="6023" spans="1:3" x14ac:dyDescent="0.25">
      <c r="A6023"/>
      <c r="B6023"/>
      <c r="C6023"/>
    </row>
    <row r="6024" spans="1:3" x14ac:dyDescent="0.25">
      <c r="A6024"/>
      <c r="B6024"/>
      <c r="C6024"/>
    </row>
    <row r="6025" spans="1:3" x14ac:dyDescent="0.25">
      <c r="A6025"/>
      <c r="B6025"/>
      <c r="C6025"/>
    </row>
    <row r="6026" spans="1:3" x14ac:dyDescent="0.25">
      <c r="A6026"/>
      <c r="B6026"/>
      <c r="C6026"/>
    </row>
    <row r="6027" spans="1:3" x14ac:dyDescent="0.25">
      <c r="A6027"/>
      <c r="B6027"/>
      <c r="C6027"/>
    </row>
    <row r="6028" spans="1:3" x14ac:dyDescent="0.25">
      <c r="A6028"/>
      <c r="B6028"/>
      <c r="C6028"/>
    </row>
    <row r="6029" spans="1:3" x14ac:dyDescent="0.25">
      <c r="A6029"/>
      <c r="B6029"/>
      <c r="C6029"/>
    </row>
    <row r="6030" spans="1:3" x14ac:dyDescent="0.25">
      <c r="A6030"/>
      <c r="B6030"/>
      <c r="C6030"/>
    </row>
    <row r="6031" spans="1:3" x14ac:dyDescent="0.25">
      <c r="A6031"/>
      <c r="B6031"/>
      <c r="C6031"/>
    </row>
    <row r="6032" spans="1:3" x14ac:dyDescent="0.25">
      <c r="A6032"/>
      <c r="B6032"/>
      <c r="C6032"/>
    </row>
    <row r="6033" spans="1:3" x14ac:dyDescent="0.25">
      <c r="A6033"/>
      <c r="B6033"/>
      <c r="C6033"/>
    </row>
    <row r="6034" spans="1:3" x14ac:dyDescent="0.25">
      <c r="A6034"/>
      <c r="B6034"/>
      <c r="C6034"/>
    </row>
    <row r="6035" spans="1:3" x14ac:dyDescent="0.25">
      <c r="A6035"/>
      <c r="B6035"/>
      <c r="C6035"/>
    </row>
    <row r="6036" spans="1:3" x14ac:dyDescent="0.25">
      <c r="A6036"/>
      <c r="B6036"/>
      <c r="C6036"/>
    </row>
    <row r="6037" spans="1:3" x14ac:dyDescent="0.25">
      <c r="A6037"/>
      <c r="B6037"/>
      <c r="C6037"/>
    </row>
    <row r="6038" spans="1:3" x14ac:dyDescent="0.25">
      <c r="A6038"/>
      <c r="B6038"/>
      <c r="C6038"/>
    </row>
    <row r="6039" spans="1:3" x14ac:dyDescent="0.25">
      <c r="A6039"/>
      <c r="B6039"/>
      <c r="C6039"/>
    </row>
    <row r="6040" spans="1:3" x14ac:dyDescent="0.25">
      <c r="A6040"/>
      <c r="B6040"/>
      <c r="C6040"/>
    </row>
    <row r="6041" spans="1:3" x14ac:dyDescent="0.25">
      <c r="A6041"/>
      <c r="B6041"/>
      <c r="C6041"/>
    </row>
    <row r="6042" spans="1:3" x14ac:dyDescent="0.25">
      <c r="A6042"/>
      <c r="B6042"/>
      <c r="C6042"/>
    </row>
    <row r="6043" spans="1:3" x14ac:dyDescent="0.25">
      <c r="A6043"/>
      <c r="B6043"/>
      <c r="C6043"/>
    </row>
    <row r="6044" spans="1:3" x14ac:dyDescent="0.25">
      <c r="A6044"/>
      <c r="B6044"/>
      <c r="C6044"/>
    </row>
    <row r="6045" spans="1:3" x14ac:dyDescent="0.25">
      <c r="A6045"/>
      <c r="B6045"/>
      <c r="C6045"/>
    </row>
    <row r="6046" spans="1:3" x14ac:dyDescent="0.25">
      <c r="A6046"/>
      <c r="B6046"/>
      <c r="C6046"/>
    </row>
    <row r="6047" spans="1:3" x14ac:dyDescent="0.25">
      <c r="A6047"/>
      <c r="B6047"/>
      <c r="C6047"/>
    </row>
    <row r="6048" spans="1:3" x14ac:dyDescent="0.25">
      <c r="A6048"/>
      <c r="B6048"/>
      <c r="C6048"/>
    </row>
    <row r="6049" spans="1:3" x14ac:dyDescent="0.25">
      <c r="A6049"/>
      <c r="B6049"/>
      <c r="C6049"/>
    </row>
    <row r="6050" spans="1:3" x14ac:dyDescent="0.25">
      <c r="A6050"/>
      <c r="B6050"/>
      <c r="C6050"/>
    </row>
    <row r="6051" spans="1:3" x14ac:dyDescent="0.25">
      <c r="A6051"/>
      <c r="B6051"/>
      <c r="C6051"/>
    </row>
    <row r="6052" spans="1:3" x14ac:dyDescent="0.25">
      <c r="A6052"/>
      <c r="B6052"/>
      <c r="C6052"/>
    </row>
    <row r="6053" spans="1:3" x14ac:dyDescent="0.25">
      <c r="A6053"/>
      <c r="B6053"/>
      <c r="C6053"/>
    </row>
    <row r="6054" spans="1:3" x14ac:dyDescent="0.25">
      <c r="A6054"/>
      <c r="B6054"/>
      <c r="C6054"/>
    </row>
    <row r="6055" spans="1:3" x14ac:dyDescent="0.25">
      <c r="A6055"/>
      <c r="B6055"/>
      <c r="C6055"/>
    </row>
    <row r="6056" spans="1:3" x14ac:dyDescent="0.25">
      <c r="A6056"/>
      <c r="B6056"/>
      <c r="C6056"/>
    </row>
    <row r="6057" spans="1:3" x14ac:dyDescent="0.25">
      <c r="A6057"/>
      <c r="B6057"/>
      <c r="C6057"/>
    </row>
    <row r="6058" spans="1:3" x14ac:dyDescent="0.25">
      <c r="A6058"/>
      <c r="B6058"/>
      <c r="C6058"/>
    </row>
    <row r="6059" spans="1:3" x14ac:dyDescent="0.25">
      <c r="A6059"/>
      <c r="B6059"/>
      <c r="C6059"/>
    </row>
    <row r="6060" spans="1:3" x14ac:dyDescent="0.25">
      <c r="A6060"/>
      <c r="B6060"/>
      <c r="C6060"/>
    </row>
    <row r="6061" spans="1:3" x14ac:dyDescent="0.25">
      <c r="A6061"/>
      <c r="B6061"/>
      <c r="C6061"/>
    </row>
    <row r="6062" spans="1:3" x14ac:dyDescent="0.25">
      <c r="A6062"/>
      <c r="B6062"/>
      <c r="C6062"/>
    </row>
    <row r="6063" spans="1:3" x14ac:dyDescent="0.25">
      <c r="A6063"/>
      <c r="B6063"/>
      <c r="C6063"/>
    </row>
    <row r="6064" spans="1:3" x14ac:dyDescent="0.25">
      <c r="A6064"/>
      <c r="B6064"/>
      <c r="C6064"/>
    </row>
    <row r="6065" spans="1:3" x14ac:dyDescent="0.25">
      <c r="A6065"/>
      <c r="B6065"/>
      <c r="C6065"/>
    </row>
    <row r="6066" spans="1:3" x14ac:dyDescent="0.25">
      <c r="A6066"/>
      <c r="B6066"/>
      <c r="C6066"/>
    </row>
    <row r="6067" spans="1:3" x14ac:dyDescent="0.25">
      <c r="A6067"/>
      <c r="B6067"/>
      <c r="C6067"/>
    </row>
    <row r="6068" spans="1:3" x14ac:dyDescent="0.25">
      <c r="A6068"/>
      <c r="B6068"/>
      <c r="C6068"/>
    </row>
    <row r="6069" spans="1:3" x14ac:dyDescent="0.25">
      <c r="A6069"/>
      <c r="B6069"/>
      <c r="C6069"/>
    </row>
    <row r="6070" spans="1:3" x14ac:dyDescent="0.25">
      <c r="A6070"/>
      <c r="B6070"/>
      <c r="C6070"/>
    </row>
    <row r="6071" spans="1:3" x14ac:dyDescent="0.25">
      <c r="A6071"/>
      <c r="B6071"/>
      <c r="C6071"/>
    </row>
    <row r="6072" spans="1:3" x14ac:dyDescent="0.25">
      <c r="A6072"/>
      <c r="B6072"/>
      <c r="C6072"/>
    </row>
    <row r="6073" spans="1:3" x14ac:dyDescent="0.25">
      <c r="A6073"/>
      <c r="B6073"/>
      <c r="C6073"/>
    </row>
    <row r="6074" spans="1:3" x14ac:dyDescent="0.25">
      <c r="A6074"/>
      <c r="B6074"/>
      <c r="C6074"/>
    </row>
    <row r="6075" spans="1:3" x14ac:dyDescent="0.25">
      <c r="A6075"/>
      <c r="B6075"/>
      <c r="C6075"/>
    </row>
    <row r="6076" spans="1:3" x14ac:dyDescent="0.25">
      <c r="A6076"/>
      <c r="B6076"/>
      <c r="C6076"/>
    </row>
    <row r="6077" spans="1:3" x14ac:dyDescent="0.25">
      <c r="A6077"/>
      <c r="B6077"/>
      <c r="C6077"/>
    </row>
    <row r="6078" spans="1:3" x14ac:dyDescent="0.25">
      <c r="A6078"/>
      <c r="B6078"/>
      <c r="C6078"/>
    </row>
    <row r="6079" spans="1:3" x14ac:dyDescent="0.25">
      <c r="A6079"/>
      <c r="B6079"/>
      <c r="C6079"/>
    </row>
    <row r="6080" spans="1:3" x14ac:dyDescent="0.25">
      <c r="A6080"/>
      <c r="B6080"/>
      <c r="C6080"/>
    </row>
    <row r="6081" spans="1:3" x14ac:dyDescent="0.25">
      <c r="A6081"/>
      <c r="B6081"/>
      <c r="C6081"/>
    </row>
    <row r="6082" spans="1:3" x14ac:dyDescent="0.25">
      <c r="A6082"/>
      <c r="B6082"/>
      <c r="C6082"/>
    </row>
    <row r="6083" spans="1:3" x14ac:dyDescent="0.25">
      <c r="A6083"/>
      <c r="B6083"/>
      <c r="C6083"/>
    </row>
    <row r="6084" spans="1:3" x14ac:dyDescent="0.25">
      <c r="A6084"/>
      <c r="B6084"/>
      <c r="C6084"/>
    </row>
    <row r="6085" spans="1:3" x14ac:dyDescent="0.25">
      <c r="A6085"/>
      <c r="B6085"/>
      <c r="C6085"/>
    </row>
    <row r="6086" spans="1:3" x14ac:dyDescent="0.25">
      <c r="A6086"/>
      <c r="B6086"/>
      <c r="C6086"/>
    </row>
    <row r="6087" spans="1:3" x14ac:dyDescent="0.25">
      <c r="A6087"/>
      <c r="B6087"/>
      <c r="C6087"/>
    </row>
    <row r="6088" spans="1:3" x14ac:dyDescent="0.25">
      <c r="A6088"/>
      <c r="B6088"/>
      <c r="C6088"/>
    </row>
    <row r="6089" spans="1:3" x14ac:dyDescent="0.25">
      <c r="A6089"/>
      <c r="B6089"/>
      <c r="C6089"/>
    </row>
    <row r="6090" spans="1:3" x14ac:dyDescent="0.25">
      <c r="A6090"/>
      <c r="B6090"/>
      <c r="C6090"/>
    </row>
    <row r="6091" spans="1:3" x14ac:dyDescent="0.25">
      <c r="A6091"/>
      <c r="B6091"/>
      <c r="C6091"/>
    </row>
    <row r="6092" spans="1:3" x14ac:dyDescent="0.25">
      <c r="A6092"/>
      <c r="B6092"/>
      <c r="C6092"/>
    </row>
    <row r="6093" spans="1:3" x14ac:dyDescent="0.25">
      <c r="A6093"/>
      <c r="B6093"/>
      <c r="C6093"/>
    </row>
    <row r="6094" spans="1:3" x14ac:dyDescent="0.25">
      <c r="A6094"/>
      <c r="B6094"/>
      <c r="C6094"/>
    </row>
    <row r="6095" spans="1:3" x14ac:dyDescent="0.25">
      <c r="A6095"/>
      <c r="B6095"/>
      <c r="C6095"/>
    </row>
    <row r="6096" spans="1:3" x14ac:dyDescent="0.25">
      <c r="A6096"/>
      <c r="B6096"/>
      <c r="C6096"/>
    </row>
    <row r="6097" spans="1:3" x14ac:dyDescent="0.25">
      <c r="A6097"/>
      <c r="B6097"/>
      <c r="C6097"/>
    </row>
    <row r="6098" spans="1:3" x14ac:dyDescent="0.25">
      <c r="A6098"/>
      <c r="B6098"/>
      <c r="C6098"/>
    </row>
    <row r="6099" spans="1:3" x14ac:dyDescent="0.25">
      <c r="A6099"/>
      <c r="B6099"/>
      <c r="C6099"/>
    </row>
    <row r="6100" spans="1:3" x14ac:dyDescent="0.25">
      <c r="A6100"/>
      <c r="B6100"/>
      <c r="C6100"/>
    </row>
    <row r="6101" spans="1:3" x14ac:dyDescent="0.25">
      <c r="A6101"/>
      <c r="B6101"/>
      <c r="C6101"/>
    </row>
    <row r="6102" spans="1:3" x14ac:dyDescent="0.25">
      <c r="A6102"/>
      <c r="B6102"/>
      <c r="C6102"/>
    </row>
    <row r="6103" spans="1:3" x14ac:dyDescent="0.25">
      <c r="A6103"/>
      <c r="B6103"/>
      <c r="C6103"/>
    </row>
    <row r="6104" spans="1:3" x14ac:dyDescent="0.25">
      <c r="A6104"/>
      <c r="B6104"/>
      <c r="C6104"/>
    </row>
    <row r="6105" spans="1:3" x14ac:dyDescent="0.25">
      <c r="A6105"/>
      <c r="B6105"/>
      <c r="C6105"/>
    </row>
    <row r="6106" spans="1:3" x14ac:dyDescent="0.25">
      <c r="A6106"/>
      <c r="B6106"/>
      <c r="C6106"/>
    </row>
    <row r="6107" spans="1:3" x14ac:dyDescent="0.25">
      <c r="A6107"/>
      <c r="B6107"/>
      <c r="C6107"/>
    </row>
    <row r="6108" spans="1:3" x14ac:dyDescent="0.25">
      <c r="A6108"/>
      <c r="B6108"/>
      <c r="C6108"/>
    </row>
    <row r="6109" spans="1:3" x14ac:dyDescent="0.25">
      <c r="A6109"/>
      <c r="B6109"/>
      <c r="C6109"/>
    </row>
    <row r="6110" spans="1:3" x14ac:dyDescent="0.25">
      <c r="A6110"/>
      <c r="B6110"/>
      <c r="C6110"/>
    </row>
    <row r="6111" spans="1:3" x14ac:dyDescent="0.25">
      <c r="A6111"/>
      <c r="B6111"/>
      <c r="C6111"/>
    </row>
    <row r="6112" spans="1:3" x14ac:dyDescent="0.25">
      <c r="A6112"/>
      <c r="B6112"/>
      <c r="C6112"/>
    </row>
    <row r="6113" spans="1:3" x14ac:dyDescent="0.25">
      <c r="A6113"/>
      <c r="B6113"/>
      <c r="C6113"/>
    </row>
    <row r="6114" spans="1:3" x14ac:dyDescent="0.25">
      <c r="A6114"/>
      <c r="B6114"/>
      <c r="C6114"/>
    </row>
    <row r="6115" spans="1:3" x14ac:dyDescent="0.25">
      <c r="A6115"/>
      <c r="B6115"/>
      <c r="C6115"/>
    </row>
    <row r="6116" spans="1:3" x14ac:dyDescent="0.25">
      <c r="A6116"/>
      <c r="B6116"/>
      <c r="C6116"/>
    </row>
    <row r="6117" spans="1:3" x14ac:dyDescent="0.25">
      <c r="A6117"/>
      <c r="B6117"/>
      <c r="C6117"/>
    </row>
    <row r="6118" spans="1:3" x14ac:dyDescent="0.25">
      <c r="A6118"/>
      <c r="B6118"/>
      <c r="C6118"/>
    </row>
    <row r="6119" spans="1:3" x14ac:dyDescent="0.25">
      <c r="A6119"/>
      <c r="B6119"/>
      <c r="C6119"/>
    </row>
    <row r="6120" spans="1:3" x14ac:dyDescent="0.25">
      <c r="A6120"/>
      <c r="B6120"/>
      <c r="C6120"/>
    </row>
    <row r="6121" spans="1:3" x14ac:dyDescent="0.25">
      <c r="A6121"/>
      <c r="B6121"/>
      <c r="C6121"/>
    </row>
    <row r="6122" spans="1:3" x14ac:dyDescent="0.25">
      <c r="A6122"/>
      <c r="B6122"/>
      <c r="C6122"/>
    </row>
    <row r="6123" spans="1:3" x14ac:dyDescent="0.25">
      <c r="A6123"/>
      <c r="B6123"/>
      <c r="C6123"/>
    </row>
    <row r="6124" spans="1:3" x14ac:dyDescent="0.25">
      <c r="A6124"/>
      <c r="B6124"/>
      <c r="C6124"/>
    </row>
    <row r="6125" spans="1:3" x14ac:dyDescent="0.25">
      <c r="A6125"/>
      <c r="B6125"/>
      <c r="C6125"/>
    </row>
    <row r="6126" spans="1:3" x14ac:dyDescent="0.25">
      <c r="A6126"/>
      <c r="B6126"/>
      <c r="C6126"/>
    </row>
    <row r="6127" spans="1:3" x14ac:dyDescent="0.25">
      <c r="A6127"/>
      <c r="B6127"/>
      <c r="C6127"/>
    </row>
    <row r="6128" spans="1:3" x14ac:dyDescent="0.25">
      <c r="A6128"/>
      <c r="B6128"/>
      <c r="C6128"/>
    </row>
    <row r="6129" spans="1:3" x14ac:dyDescent="0.25">
      <c r="A6129"/>
      <c r="B6129"/>
      <c r="C6129"/>
    </row>
    <row r="6130" spans="1:3" x14ac:dyDescent="0.25">
      <c r="A6130"/>
      <c r="B6130"/>
      <c r="C6130"/>
    </row>
    <row r="6131" spans="1:3" x14ac:dyDescent="0.25">
      <c r="A6131"/>
      <c r="B6131"/>
      <c r="C6131"/>
    </row>
    <row r="6132" spans="1:3" x14ac:dyDescent="0.25">
      <c r="A6132"/>
      <c r="B6132"/>
      <c r="C6132"/>
    </row>
    <row r="6133" spans="1:3" x14ac:dyDescent="0.25">
      <c r="A6133"/>
      <c r="B6133"/>
      <c r="C6133"/>
    </row>
    <row r="6134" spans="1:3" x14ac:dyDescent="0.25">
      <c r="A6134"/>
      <c r="B6134"/>
      <c r="C6134"/>
    </row>
    <row r="6135" spans="1:3" x14ac:dyDescent="0.25">
      <c r="A6135"/>
      <c r="B6135"/>
      <c r="C6135"/>
    </row>
    <row r="6136" spans="1:3" x14ac:dyDescent="0.25">
      <c r="A6136"/>
      <c r="B6136"/>
      <c r="C6136"/>
    </row>
    <row r="6137" spans="1:3" x14ac:dyDescent="0.25">
      <c r="A6137"/>
      <c r="B6137"/>
      <c r="C6137"/>
    </row>
    <row r="6138" spans="1:3" x14ac:dyDescent="0.25">
      <c r="A6138"/>
      <c r="B6138"/>
      <c r="C6138"/>
    </row>
    <row r="6139" spans="1:3" x14ac:dyDescent="0.25">
      <c r="A6139"/>
      <c r="B6139"/>
      <c r="C6139"/>
    </row>
    <row r="6140" spans="1:3" x14ac:dyDescent="0.25">
      <c r="A6140"/>
      <c r="B6140"/>
      <c r="C6140"/>
    </row>
    <row r="6141" spans="1:3" x14ac:dyDescent="0.25">
      <c r="A6141"/>
      <c r="B6141"/>
      <c r="C6141"/>
    </row>
    <row r="6142" spans="1:3" x14ac:dyDescent="0.25">
      <c r="A6142"/>
      <c r="B6142"/>
      <c r="C6142"/>
    </row>
    <row r="6143" spans="1:3" x14ac:dyDescent="0.25">
      <c r="A6143"/>
      <c r="B6143"/>
      <c r="C6143"/>
    </row>
    <row r="6144" spans="1:3" x14ac:dyDescent="0.25">
      <c r="A6144"/>
      <c r="B6144"/>
      <c r="C6144"/>
    </row>
    <row r="6145" spans="1:3" x14ac:dyDescent="0.25">
      <c r="A6145"/>
      <c r="B6145"/>
      <c r="C6145"/>
    </row>
    <row r="6146" spans="1:3" x14ac:dyDescent="0.25">
      <c r="A6146"/>
      <c r="B6146"/>
      <c r="C6146"/>
    </row>
    <row r="6147" spans="1:3" x14ac:dyDescent="0.25">
      <c r="A6147"/>
      <c r="B6147"/>
      <c r="C6147"/>
    </row>
    <row r="6148" spans="1:3" x14ac:dyDescent="0.25">
      <c r="A6148"/>
      <c r="B6148"/>
      <c r="C6148"/>
    </row>
    <row r="6149" spans="1:3" x14ac:dyDescent="0.25">
      <c r="A6149"/>
      <c r="B6149"/>
      <c r="C6149"/>
    </row>
    <row r="6150" spans="1:3" x14ac:dyDescent="0.25">
      <c r="A6150"/>
      <c r="B6150"/>
      <c r="C6150"/>
    </row>
    <row r="6151" spans="1:3" x14ac:dyDescent="0.25">
      <c r="A6151"/>
      <c r="B6151"/>
      <c r="C6151"/>
    </row>
    <row r="6152" spans="1:3" x14ac:dyDescent="0.25">
      <c r="A6152"/>
      <c r="B6152"/>
      <c r="C6152"/>
    </row>
    <row r="6153" spans="1:3" x14ac:dyDescent="0.25">
      <c r="A6153"/>
      <c r="B6153"/>
      <c r="C6153"/>
    </row>
    <row r="6154" spans="1:3" x14ac:dyDescent="0.25">
      <c r="A6154"/>
      <c r="B6154"/>
      <c r="C6154"/>
    </row>
    <row r="6155" spans="1:3" x14ac:dyDescent="0.25">
      <c r="A6155"/>
      <c r="B6155"/>
      <c r="C6155"/>
    </row>
    <row r="6156" spans="1:3" x14ac:dyDescent="0.25">
      <c r="A6156"/>
      <c r="B6156"/>
      <c r="C6156"/>
    </row>
    <row r="6157" spans="1:3" x14ac:dyDescent="0.25">
      <c r="A6157"/>
      <c r="B6157"/>
      <c r="C6157"/>
    </row>
    <row r="6158" spans="1:3" x14ac:dyDescent="0.25">
      <c r="A6158"/>
      <c r="B6158"/>
      <c r="C6158"/>
    </row>
    <row r="6159" spans="1:3" x14ac:dyDescent="0.25">
      <c r="A6159"/>
      <c r="B6159"/>
      <c r="C6159"/>
    </row>
    <row r="6160" spans="1:3" x14ac:dyDescent="0.25">
      <c r="A6160"/>
      <c r="B6160"/>
      <c r="C6160"/>
    </row>
    <row r="6161" spans="1:3" x14ac:dyDescent="0.25">
      <c r="A6161"/>
      <c r="B6161"/>
      <c r="C6161"/>
    </row>
    <row r="6162" spans="1:3" x14ac:dyDescent="0.25">
      <c r="A6162"/>
      <c r="B6162"/>
      <c r="C6162"/>
    </row>
    <row r="6163" spans="1:3" x14ac:dyDescent="0.25">
      <c r="A6163"/>
      <c r="B6163"/>
      <c r="C6163"/>
    </row>
    <row r="6164" spans="1:3" x14ac:dyDescent="0.25">
      <c r="A6164"/>
      <c r="B6164"/>
      <c r="C6164"/>
    </row>
    <row r="6165" spans="1:3" x14ac:dyDescent="0.25">
      <c r="A6165"/>
      <c r="B6165"/>
      <c r="C6165"/>
    </row>
    <row r="6166" spans="1:3" x14ac:dyDescent="0.25">
      <c r="A6166"/>
      <c r="B6166"/>
      <c r="C6166"/>
    </row>
    <row r="6167" spans="1:3" x14ac:dyDescent="0.25">
      <c r="A6167"/>
      <c r="B6167"/>
      <c r="C6167"/>
    </row>
    <row r="6168" spans="1:3" x14ac:dyDescent="0.25">
      <c r="A6168"/>
      <c r="B6168"/>
      <c r="C6168"/>
    </row>
    <row r="6169" spans="1:3" x14ac:dyDescent="0.25">
      <c r="A6169"/>
      <c r="B6169"/>
      <c r="C6169"/>
    </row>
    <row r="6170" spans="1:3" x14ac:dyDescent="0.25">
      <c r="A6170"/>
      <c r="B6170"/>
      <c r="C6170"/>
    </row>
    <row r="6171" spans="1:3" x14ac:dyDescent="0.25">
      <c r="A6171"/>
      <c r="B6171"/>
      <c r="C6171"/>
    </row>
    <row r="6172" spans="1:3" x14ac:dyDescent="0.25">
      <c r="A6172"/>
      <c r="B6172"/>
      <c r="C6172"/>
    </row>
    <row r="6173" spans="1:3" x14ac:dyDescent="0.25">
      <c r="A6173"/>
      <c r="B6173"/>
      <c r="C6173"/>
    </row>
    <row r="6174" spans="1:3" x14ac:dyDescent="0.25">
      <c r="A6174"/>
      <c r="B6174"/>
      <c r="C6174"/>
    </row>
    <row r="6175" spans="1:3" x14ac:dyDescent="0.25">
      <c r="A6175"/>
      <c r="B6175"/>
      <c r="C6175"/>
    </row>
    <row r="6176" spans="1:3" x14ac:dyDescent="0.25">
      <c r="A6176"/>
      <c r="B6176"/>
      <c r="C6176"/>
    </row>
    <row r="6177" spans="1:3" x14ac:dyDescent="0.25">
      <c r="A6177"/>
      <c r="B6177"/>
      <c r="C6177"/>
    </row>
    <row r="6178" spans="1:3" x14ac:dyDescent="0.25">
      <c r="A6178"/>
      <c r="B6178"/>
      <c r="C6178"/>
    </row>
    <row r="6179" spans="1:3" x14ac:dyDescent="0.25">
      <c r="A6179"/>
      <c r="B6179"/>
      <c r="C6179"/>
    </row>
    <row r="6180" spans="1:3" x14ac:dyDescent="0.25">
      <c r="A6180"/>
      <c r="B6180"/>
      <c r="C6180"/>
    </row>
    <row r="6181" spans="1:3" x14ac:dyDescent="0.25">
      <c r="A6181"/>
      <c r="B6181"/>
      <c r="C6181"/>
    </row>
    <row r="6182" spans="1:3" x14ac:dyDescent="0.25">
      <c r="A6182"/>
      <c r="B6182"/>
      <c r="C6182"/>
    </row>
    <row r="6183" spans="1:3" x14ac:dyDescent="0.25">
      <c r="A6183"/>
      <c r="B6183"/>
      <c r="C6183"/>
    </row>
    <row r="6184" spans="1:3" x14ac:dyDescent="0.25">
      <c r="A6184"/>
      <c r="B6184"/>
      <c r="C6184"/>
    </row>
    <row r="6185" spans="1:3" x14ac:dyDescent="0.25">
      <c r="A6185"/>
      <c r="B6185"/>
      <c r="C6185"/>
    </row>
    <row r="6186" spans="1:3" x14ac:dyDescent="0.25">
      <c r="A6186"/>
      <c r="B6186"/>
      <c r="C6186"/>
    </row>
    <row r="6187" spans="1:3" x14ac:dyDescent="0.25">
      <c r="A6187"/>
      <c r="B6187"/>
      <c r="C6187"/>
    </row>
    <row r="6188" spans="1:3" x14ac:dyDescent="0.25">
      <c r="A6188"/>
      <c r="B6188"/>
      <c r="C6188"/>
    </row>
    <row r="6189" spans="1:3" x14ac:dyDescent="0.25">
      <c r="A6189"/>
      <c r="B6189"/>
      <c r="C6189"/>
    </row>
    <row r="6190" spans="1:3" x14ac:dyDescent="0.25">
      <c r="A6190"/>
      <c r="B6190"/>
      <c r="C6190"/>
    </row>
    <row r="6191" spans="1:3" x14ac:dyDescent="0.25">
      <c r="A6191"/>
      <c r="B6191"/>
      <c r="C6191"/>
    </row>
    <row r="6192" spans="1:3" x14ac:dyDescent="0.25">
      <c r="A6192"/>
      <c r="B6192"/>
      <c r="C6192"/>
    </row>
    <row r="6193" spans="1:3" x14ac:dyDescent="0.25">
      <c r="A6193"/>
      <c r="B6193"/>
      <c r="C6193"/>
    </row>
    <row r="6194" spans="1:3" x14ac:dyDescent="0.25">
      <c r="A6194"/>
      <c r="B6194"/>
      <c r="C6194"/>
    </row>
    <row r="6195" spans="1:3" x14ac:dyDescent="0.25">
      <c r="A6195"/>
      <c r="B6195"/>
      <c r="C6195"/>
    </row>
    <row r="6196" spans="1:3" x14ac:dyDescent="0.25">
      <c r="A6196"/>
      <c r="B6196"/>
      <c r="C6196"/>
    </row>
    <row r="6197" spans="1:3" x14ac:dyDescent="0.25">
      <c r="A6197"/>
      <c r="B6197"/>
      <c r="C6197"/>
    </row>
    <row r="6198" spans="1:3" x14ac:dyDescent="0.25">
      <c r="A6198"/>
      <c r="B6198"/>
      <c r="C6198"/>
    </row>
    <row r="6199" spans="1:3" x14ac:dyDescent="0.25">
      <c r="A6199"/>
      <c r="B6199"/>
      <c r="C6199"/>
    </row>
    <row r="6200" spans="1:3" x14ac:dyDescent="0.25">
      <c r="A6200"/>
      <c r="B6200"/>
      <c r="C6200"/>
    </row>
    <row r="6201" spans="1:3" x14ac:dyDescent="0.25">
      <c r="A6201"/>
      <c r="B6201"/>
      <c r="C6201"/>
    </row>
    <row r="6202" spans="1:3" x14ac:dyDescent="0.25">
      <c r="A6202"/>
      <c r="B6202"/>
      <c r="C6202"/>
    </row>
    <row r="6203" spans="1:3" x14ac:dyDescent="0.25">
      <c r="A6203"/>
      <c r="B6203"/>
      <c r="C6203"/>
    </row>
    <row r="6204" spans="1:3" x14ac:dyDescent="0.25">
      <c r="A6204"/>
      <c r="B6204"/>
      <c r="C6204"/>
    </row>
    <row r="6205" spans="1:3" x14ac:dyDescent="0.25">
      <c r="A6205"/>
      <c r="B6205"/>
      <c r="C6205"/>
    </row>
    <row r="6206" spans="1:3" x14ac:dyDescent="0.25">
      <c r="A6206"/>
      <c r="B6206"/>
      <c r="C6206"/>
    </row>
    <row r="6207" spans="1:3" x14ac:dyDescent="0.25">
      <c r="A6207"/>
      <c r="B6207"/>
      <c r="C6207"/>
    </row>
    <row r="6208" spans="1:3" x14ac:dyDescent="0.25">
      <c r="A6208"/>
      <c r="B6208"/>
      <c r="C6208"/>
    </row>
    <row r="6209" spans="1:3" x14ac:dyDescent="0.25">
      <c r="A6209"/>
      <c r="B6209"/>
      <c r="C6209"/>
    </row>
    <row r="6210" spans="1:3" x14ac:dyDescent="0.25">
      <c r="A6210"/>
      <c r="B6210"/>
      <c r="C6210"/>
    </row>
    <row r="6211" spans="1:3" x14ac:dyDescent="0.25">
      <c r="A6211"/>
      <c r="B6211"/>
      <c r="C6211"/>
    </row>
    <row r="6212" spans="1:3" x14ac:dyDescent="0.25">
      <c r="A6212"/>
      <c r="B6212"/>
      <c r="C6212"/>
    </row>
    <row r="6213" spans="1:3" x14ac:dyDescent="0.25">
      <c r="A6213"/>
      <c r="B6213"/>
      <c r="C6213"/>
    </row>
    <row r="6214" spans="1:3" x14ac:dyDescent="0.25">
      <c r="A6214"/>
      <c r="B6214"/>
      <c r="C6214"/>
    </row>
    <row r="6215" spans="1:3" x14ac:dyDescent="0.25">
      <c r="A6215"/>
      <c r="B6215"/>
      <c r="C6215"/>
    </row>
    <row r="6216" spans="1:3" x14ac:dyDescent="0.25">
      <c r="A6216"/>
      <c r="B6216"/>
      <c r="C6216"/>
    </row>
    <row r="6217" spans="1:3" x14ac:dyDescent="0.25">
      <c r="A6217"/>
      <c r="B6217"/>
      <c r="C6217"/>
    </row>
    <row r="6218" spans="1:3" x14ac:dyDescent="0.25">
      <c r="A6218"/>
      <c r="B6218"/>
      <c r="C6218"/>
    </row>
    <row r="6219" spans="1:3" x14ac:dyDescent="0.25">
      <c r="A6219"/>
      <c r="B6219"/>
      <c r="C6219"/>
    </row>
    <row r="6220" spans="1:3" x14ac:dyDescent="0.25">
      <c r="A6220"/>
      <c r="B6220"/>
      <c r="C6220"/>
    </row>
    <row r="6221" spans="1:3" x14ac:dyDescent="0.25">
      <c r="A6221"/>
      <c r="B6221"/>
      <c r="C6221"/>
    </row>
    <row r="6222" spans="1:3" x14ac:dyDescent="0.25">
      <c r="A6222"/>
      <c r="B6222"/>
      <c r="C6222"/>
    </row>
    <row r="6223" spans="1:3" x14ac:dyDescent="0.25">
      <c r="A6223"/>
      <c r="B6223"/>
      <c r="C6223"/>
    </row>
    <row r="6224" spans="1:3" x14ac:dyDescent="0.25">
      <c r="A6224"/>
      <c r="B6224"/>
      <c r="C6224"/>
    </row>
    <row r="6225" spans="1:3" x14ac:dyDescent="0.25">
      <c r="A6225"/>
      <c r="B6225"/>
      <c r="C6225"/>
    </row>
    <row r="6226" spans="1:3" x14ac:dyDescent="0.25">
      <c r="A6226"/>
      <c r="B6226"/>
      <c r="C6226"/>
    </row>
    <row r="6227" spans="1:3" x14ac:dyDescent="0.25">
      <c r="A6227"/>
      <c r="B6227"/>
      <c r="C6227"/>
    </row>
    <row r="6228" spans="1:3" x14ac:dyDescent="0.25">
      <c r="A6228"/>
      <c r="B6228"/>
      <c r="C6228"/>
    </row>
    <row r="6229" spans="1:3" x14ac:dyDescent="0.25">
      <c r="A6229"/>
      <c r="B6229"/>
      <c r="C6229"/>
    </row>
    <row r="6230" spans="1:3" x14ac:dyDescent="0.25">
      <c r="A6230"/>
      <c r="B6230"/>
      <c r="C6230"/>
    </row>
    <row r="6231" spans="1:3" x14ac:dyDescent="0.25">
      <c r="A6231"/>
      <c r="B6231"/>
      <c r="C6231"/>
    </row>
    <row r="6232" spans="1:3" x14ac:dyDescent="0.25">
      <c r="A6232"/>
      <c r="B6232"/>
      <c r="C6232"/>
    </row>
    <row r="6233" spans="1:3" x14ac:dyDescent="0.25">
      <c r="A6233"/>
      <c r="B6233"/>
      <c r="C6233"/>
    </row>
    <row r="6234" spans="1:3" x14ac:dyDescent="0.25">
      <c r="A6234"/>
      <c r="B6234"/>
      <c r="C6234"/>
    </row>
    <row r="6235" spans="1:3" x14ac:dyDescent="0.25">
      <c r="A6235"/>
      <c r="B6235"/>
      <c r="C6235"/>
    </row>
    <row r="6236" spans="1:3" x14ac:dyDescent="0.25">
      <c r="A6236"/>
      <c r="B6236"/>
      <c r="C6236"/>
    </row>
    <row r="6237" spans="1:3" x14ac:dyDescent="0.25">
      <c r="A6237"/>
      <c r="B6237"/>
      <c r="C6237"/>
    </row>
    <row r="6238" spans="1:3" x14ac:dyDescent="0.25">
      <c r="A6238"/>
      <c r="B6238"/>
      <c r="C6238"/>
    </row>
    <row r="6239" spans="1:3" x14ac:dyDescent="0.25">
      <c r="A6239"/>
      <c r="B6239"/>
      <c r="C6239"/>
    </row>
    <row r="6240" spans="1:3" x14ac:dyDescent="0.25">
      <c r="A6240"/>
      <c r="B6240"/>
      <c r="C6240"/>
    </row>
    <row r="6241" spans="1:3" x14ac:dyDescent="0.25">
      <c r="A6241"/>
      <c r="B6241"/>
      <c r="C6241"/>
    </row>
    <row r="6242" spans="1:3" x14ac:dyDescent="0.25">
      <c r="A6242"/>
      <c r="B6242"/>
      <c r="C6242"/>
    </row>
    <row r="6243" spans="1:3" x14ac:dyDescent="0.25">
      <c r="A6243"/>
      <c r="B6243"/>
      <c r="C6243"/>
    </row>
    <row r="6244" spans="1:3" x14ac:dyDescent="0.25">
      <c r="A6244"/>
      <c r="B6244"/>
      <c r="C6244"/>
    </row>
    <row r="6245" spans="1:3" x14ac:dyDescent="0.25">
      <c r="A6245"/>
      <c r="B6245"/>
      <c r="C6245"/>
    </row>
    <row r="6246" spans="1:3" x14ac:dyDescent="0.25">
      <c r="A6246"/>
      <c r="B6246"/>
      <c r="C6246"/>
    </row>
    <row r="6247" spans="1:3" x14ac:dyDescent="0.25">
      <c r="A6247"/>
      <c r="B6247"/>
      <c r="C6247"/>
    </row>
    <row r="6248" spans="1:3" x14ac:dyDescent="0.25">
      <c r="A6248"/>
      <c r="B6248"/>
      <c r="C6248"/>
    </row>
    <row r="6249" spans="1:3" x14ac:dyDescent="0.25">
      <c r="A6249"/>
      <c r="B6249"/>
      <c r="C6249"/>
    </row>
    <row r="6250" spans="1:3" x14ac:dyDescent="0.25">
      <c r="A6250"/>
      <c r="B6250"/>
      <c r="C6250"/>
    </row>
    <row r="6251" spans="1:3" x14ac:dyDescent="0.25">
      <c r="A6251"/>
      <c r="B6251"/>
      <c r="C6251"/>
    </row>
    <row r="6252" spans="1:3" x14ac:dyDescent="0.25">
      <c r="A6252"/>
      <c r="B6252"/>
      <c r="C6252"/>
    </row>
    <row r="6253" spans="1:3" x14ac:dyDescent="0.25">
      <c r="A6253"/>
      <c r="B6253"/>
      <c r="C6253"/>
    </row>
    <row r="6254" spans="1:3" x14ac:dyDescent="0.25">
      <c r="A6254"/>
      <c r="B6254"/>
      <c r="C6254"/>
    </row>
    <row r="6255" spans="1:3" x14ac:dyDescent="0.25">
      <c r="A6255"/>
      <c r="B6255"/>
      <c r="C6255"/>
    </row>
    <row r="6256" spans="1:3" x14ac:dyDescent="0.25">
      <c r="A6256"/>
      <c r="B6256"/>
      <c r="C6256"/>
    </row>
    <row r="6257" spans="1:3" x14ac:dyDescent="0.25">
      <c r="A6257"/>
      <c r="B6257"/>
      <c r="C6257"/>
    </row>
    <row r="6258" spans="1:3" x14ac:dyDescent="0.25">
      <c r="A6258"/>
      <c r="B6258"/>
      <c r="C6258"/>
    </row>
    <row r="6259" spans="1:3" x14ac:dyDescent="0.25">
      <c r="A6259"/>
      <c r="B6259"/>
      <c r="C6259"/>
    </row>
    <row r="6260" spans="1:3" x14ac:dyDescent="0.25">
      <c r="A6260"/>
      <c r="B6260"/>
      <c r="C6260"/>
    </row>
    <row r="6261" spans="1:3" x14ac:dyDescent="0.25">
      <c r="A6261"/>
      <c r="B6261"/>
      <c r="C6261"/>
    </row>
    <row r="6262" spans="1:3" x14ac:dyDescent="0.25">
      <c r="A6262"/>
      <c r="B6262"/>
      <c r="C6262"/>
    </row>
    <row r="6263" spans="1:3" x14ac:dyDescent="0.25">
      <c r="A6263"/>
      <c r="B6263"/>
      <c r="C6263"/>
    </row>
    <row r="6264" spans="1:3" x14ac:dyDescent="0.25">
      <c r="A6264"/>
      <c r="B6264"/>
      <c r="C6264"/>
    </row>
    <row r="6265" spans="1:3" x14ac:dyDescent="0.25">
      <c r="A6265"/>
      <c r="B6265"/>
      <c r="C6265"/>
    </row>
    <row r="6266" spans="1:3" x14ac:dyDescent="0.25">
      <c r="A6266"/>
      <c r="B6266"/>
      <c r="C6266"/>
    </row>
    <row r="6267" spans="1:3" x14ac:dyDescent="0.25">
      <c r="A6267"/>
      <c r="B6267"/>
      <c r="C6267"/>
    </row>
    <row r="6268" spans="1:3" x14ac:dyDescent="0.25">
      <c r="A6268"/>
      <c r="B6268"/>
      <c r="C6268"/>
    </row>
    <row r="6269" spans="1:3" x14ac:dyDescent="0.25">
      <c r="A6269"/>
      <c r="B6269"/>
      <c r="C6269"/>
    </row>
    <row r="6270" spans="1:3" x14ac:dyDescent="0.25">
      <c r="A6270"/>
      <c r="B6270"/>
      <c r="C6270"/>
    </row>
    <row r="6271" spans="1:3" x14ac:dyDescent="0.25">
      <c r="A6271"/>
      <c r="B6271"/>
      <c r="C6271"/>
    </row>
    <row r="6272" spans="1:3" x14ac:dyDescent="0.25">
      <c r="A6272"/>
      <c r="B6272"/>
      <c r="C6272"/>
    </row>
    <row r="6273" spans="1:3" x14ac:dyDescent="0.25">
      <c r="A6273"/>
      <c r="B6273"/>
      <c r="C6273"/>
    </row>
    <row r="6274" spans="1:3" x14ac:dyDescent="0.25">
      <c r="A6274"/>
      <c r="B6274"/>
      <c r="C6274"/>
    </row>
    <row r="6275" spans="1:3" x14ac:dyDescent="0.25">
      <c r="A6275"/>
      <c r="B6275"/>
      <c r="C6275"/>
    </row>
    <row r="6276" spans="1:3" x14ac:dyDescent="0.25">
      <c r="A6276"/>
      <c r="B6276"/>
      <c r="C6276"/>
    </row>
    <row r="6277" spans="1:3" x14ac:dyDescent="0.25">
      <c r="A6277"/>
      <c r="B6277"/>
      <c r="C6277"/>
    </row>
    <row r="6278" spans="1:3" x14ac:dyDescent="0.25">
      <c r="A6278"/>
      <c r="B6278"/>
      <c r="C6278"/>
    </row>
    <row r="6279" spans="1:3" x14ac:dyDescent="0.25">
      <c r="A6279"/>
      <c r="B6279"/>
      <c r="C6279"/>
    </row>
    <row r="6280" spans="1:3" x14ac:dyDescent="0.25">
      <c r="A6280"/>
      <c r="B6280"/>
      <c r="C6280"/>
    </row>
    <row r="6281" spans="1:3" x14ac:dyDescent="0.25">
      <c r="A6281"/>
      <c r="B6281"/>
      <c r="C6281"/>
    </row>
    <row r="6282" spans="1:3" x14ac:dyDescent="0.25">
      <c r="A6282"/>
      <c r="B6282"/>
      <c r="C6282"/>
    </row>
    <row r="6283" spans="1:3" x14ac:dyDescent="0.25">
      <c r="A6283"/>
      <c r="B6283"/>
      <c r="C6283"/>
    </row>
    <row r="6284" spans="1:3" x14ac:dyDescent="0.25">
      <c r="A6284"/>
      <c r="B6284"/>
      <c r="C6284"/>
    </row>
    <row r="6285" spans="1:3" x14ac:dyDescent="0.25">
      <c r="A6285"/>
      <c r="B6285"/>
      <c r="C6285"/>
    </row>
    <row r="6286" spans="1:3" x14ac:dyDescent="0.25">
      <c r="A6286"/>
      <c r="B6286"/>
      <c r="C6286"/>
    </row>
    <row r="6287" spans="1:3" x14ac:dyDescent="0.25">
      <c r="A6287"/>
      <c r="B6287"/>
      <c r="C6287"/>
    </row>
    <row r="6288" spans="1:3" x14ac:dyDescent="0.25">
      <c r="A6288"/>
      <c r="B6288"/>
      <c r="C6288"/>
    </row>
    <row r="6289" spans="1:3" x14ac:dyDescent="0.25">
      <c r="A6289"/>
      <c r="B6289"/>
      <c r="C6289"/>
    </row>
    <row r="6290" spans="1:3" x14ac:dyDescent="0.25">
      <c r="A6290"/>
      <c r="B6290"/>
      <c r="C6290"/>
    </row>
    <row r="6291" spans="1:3" x14ac:dyDescent="0.25">
      <c r="A6291"/>
      <c r="B6291"/>
      <c r="C6291"/>
    </row>
    <row r="6292" spans="1:3" x14ac:dyDescent="0.25">
      <c r="A6292"/>
      <c r="B6292"/>
      <c r="C6292"/>
    </row>
    <row r="6293" spans="1:3" x14ac:dyDescent="0.25">
      <c r="A6293"/>
      <c r="B6293"/>
      <c r="C6293"/>
    </row>
    <row r="6294" spans="1:3" x14ac:dyDescent="0.25">
      <c r="A6294"/>
      <c r="B6294"/>
      <c r="C6294"/>
    </row>
    <row r="6295" spans="1:3" x14ac:dyDescent="0.25">
      <c r="A6295"/>
      <c r="B6295"/>
      <c r="C6295"/>
    </row>
    <row r="6296" spans="1:3" x14ac:dyDescent="0.25">
      <c r="A6296"/>
      <c r="B6296"/>
      <c r="C6296"/>
    </row>
    <row r="6297" spans="1:3" x14ac:dyDescent="0.25">
      <c r="A6297"/>
      <c r="B6297"/>
      <c r="C6297"/>
    </row>
    <row r="6298" spans="1:3" x14ac:dyDescent="0.25">
      <c r="A6298"/>
      <c r="B6298"/>
      <c r="C6298"/>
    </row>
    <row r="6299" spans="1:3" x14ac:dyDescent="0.25">
      <c r="A6299"/>
      <c r="B6299"/>
      <c r="C6299"/>
    </row>
    <row r="6300" spans="1:3" x14ac:dyDescent="0.25">
      <c r="A6300"/>
      <c r="B6300"/>
      <c r="C6300"/>
    </row>
    <row r="6301" spans="1:3" x14ac:dyDescent="0.25">
      <c r="A6301"/>
      <c r="B6301"/>
      <c r="C6301"/>
    </row>
    <row r="6302" spans="1:3" x14ac:dyDescent="0.25">
      <c r="A6302"/>
      <c r="B6302"/>
      <c r="C6302"/>
    </row>
    <row r="6303" spans="1:3" x14ac:dyDescent="0.25">
      <c r="A6303"/>
      <c r="B6303"/>
      <c r="C6303"/>
    </row>
    <row r="6304" spans="1:3" x14ac:dyDescent="0.25">
      <c r="A6304"/>
      <c r="B6304"/>
      <c r="C6304"/>
    </row>
    <row r="6305" spans="1:3" x14ac:dyDescent="0.25">
      <c r="A6305"/>
      <c r="B6305"/>
      <c r="C6305"/>
    </row>
    <row r="6306" spans="1:3" x14ac:dyDescent="0.25">
      <c r="A6306"/>
      <c r="B6306"/>
      <c r="C6306"/>
    </row>
    <row r="6307" spans="1:3" x14ac:dyDescent="0.25">
      <c r="A6307"/>
      <c r="B6307"/>
      <c r="C6307"/>
    </row>
    <row r="6308" spans="1:3" x14ac:dyDescent="0.25">
      <c r="A6308"/>
      <c r="B6308"/>
      <c r="C6308"/>
    </row>
    <row r="6309" spans="1:3" x14ac:dyDescent="0.25">
      <c r="A6309"/>
      <c r="B6309"/>
      <c r="C6309"/>
    </row>
    <row r="6310" spans="1:3" x14ac:dyDescent="0.25">
      <c r="A6310"/>
      <c r="B6310"/>
      <c r="C6310"/>
    </row>
    <row r="6311" spans="1:3" x14ac:dyDescent="0.25">
      <c r="A6311"/>
      <c r="B6311"/>
      <c r="C6311"/>
    </row>
    <row r="6312" spans="1:3" x14ac:dyDescent="0.25">
      <c r="A6312"/>
      <c r="B6312"/>
      <c r="C6312"/>
    </row>
    <row r="6313" spans="1:3" x14ac:dyDescent="0.25">
      <c r="A6313"/>
      <c r="B6313"/>
      <c r="C6313"/>
    </row>
    <row r="6314" spans="1:3" x14ac:dyDescent="0.25">
      <c r="A6314"/>
      <c r="B6314"/>
      <c r="C6314"/>
    </row>
    <row r="6315" spans="1:3" x14ac:dyDescent="0.25">
      <c r="A6315"/>
      <c r="B6315"/>
      <c r="C6315"/>
    </row>
    <row r="6316" spans="1:3" x14ac:dyDescent="0.25">
      <c r="A6316"/>
      <c r="B6316"/>
      <c r="C6316"/>
    </row>
    <row r="6317" spans="1:3" x14ac:dyDescent="0.25">
      <c r="A6317"/>
      <c r="B6317"/>
      <c r="C6317"/>
    </row>
    <row r="6318" spans="1:3" x14ac:dyDescent="0.25">
      <c r="A6318"/>
      <c r="B6318"/>
      <c r="C6318"/>
    </row>
    <row r="6319" spans="1:3" x14ac:dyDescent="0.25">
      <c r="A6319"/>
      <c r="B6319"/>
      <c r="C6319"/>
    </row>
    <row r="6320" spans="1:3" x14ac:dyDescent="0.25">
      <c r="A6320"/>
      <c r="B6320"/>
      <c r="C6320"/>
    </row>
    <row r="6321" spans="1:3" x14ac:dyDescent="0.25">
      <c r="A6321"/>
      <c r="B6321"/>
      <c r="C6321"/>
    </row>
    <row r="6322" spans="1:3" x14ac:dyDescent="0.25">
      <c r="A6322"/>
      <c r="B6322"/>
      <c r="C6322"/>
    </row>
    <row r="6323" spans="1:3" x14ac:dyDescent="0.25">
      <c r="A6323"/>
      <c r="B6323"/>
      <c r="C6323"/>
    </row>
    <row r="6324" spans="1:3" x14ac:dyDescent="0.25">
      <c r="A6324"/>
      <c r="B6324"/>
      <c r="C6324"/>
    </row>
    <row r="6325" spans="1:3" x14ac:dyDescent="0.25">
      <c r="A6325"/>
      <c r="B6325"/>
      <c r="C6325"/>
    </row>
    <row r="6326" spans="1:3" x14ac:dyDescent="0.25">
      <c r="A6326"/>
      <c r="B6326"/>
      <c r="C6326"/>
    </row>
    <row r="6327" spans="1:3" x14ac:dyDescent="0.25">
      <c r="A6327"/>
      <c r="B6327"/>
      <c r="C6327"/>
    </row>
    <row r="6328" spans="1:3" x14ac:dyDescent="0.25">
      <c r="A6328"/>
      <c r="B6328"/>
      <c r="C6328"/>
    </row>
    <row r="6329" spans="1:3" x14ac:dyDescent="0.25">
      <c r="A6329"/>
      <c r="B6329"/>
      <c r="C6329"/>
    </row>
    <row r="6330" spans="1:3" x14ac:dyDescent="0.25">
      <c r="A6330"/>
      <c r="B6330"/>
      <c r="C6330"/>
    </row>
    <row r="6331" spans="1:3" x14ac:dyDescent="0.25">
      <c r="A6331"/>
      <c r="B6331"/>
      <c r="C6331"/>
    </row>
    <row r="6332" spans="1:3" x14ac:dyDescent="0.25">
      <c r="A6332"/>
      <c r="B6332"/>
      <c r="C6332"/>
    </row>
    <row r="6333" spans="1:3" x14ac:dyDescent="0.25">
      <c r="A6333"/>
      <c r="B6333"/>
      <c r="C6333"/>
    </row>
    <row r="6334" spans="1:3" x14ac:dyDescent="0.25">
      <c r="A6334"/>
      <c r="B6334"/>
      <c r="C6334"/>
    </row>
    <row r="6335" spans="1:3" x14ac:dyDescent="0.25">
      <c r="A6335"/>
      <c r="B6335"/>
      <c r="C6335"/>
    </row>
    <row r="6336" spans="1:3" x14ac:dyDescent="0.25">
      <c r="A6336"/>
      <c r="B6336"/>
      <c r="C6336"/>
    </row>
    <row r="6337" spans="1:3" x14ac:dyDescent="0.25">
      <c r="A6337"/>
      <c r="B6337"/>
      <c r="C6337"/>
    </row>
    <row r="6338" spans="1:3" x14ac:dyDescent="0.25">
      <c r="A6338"/>
      <c r="B6338"/>
      <c r="C6338"/>
    </row>
    <row r="6339" spans="1:3" x14ac:dyDescent="0.25">
      <c r="A6339"/>
      <c r="B6339"/>
      <c r="C6339"/>
    </row>
    <row r="6340" spans="1:3" x14ac:dyDescent="0.25">
      <c r="A6340"/>
      <c r="B6340"/>
      <c r="C6340"/>
    </row>
    <row r="6341" spans="1:3" x14ac:dyDescent="0.25">
      <c r="A6341"/>
      <c r="B6341"/>
      <c r="C6341"/>
    </row>
    <row r="6342" spans="1:3" x14ac:dyDescent="0.25">
      <c r="A6342"/>
      <c r="B6342"/>
      <c r="C6342"/>
    </row>
    <row r="6343" spans="1:3" x14ac:dyDescent="0.25">
      <c r="A6343"/>
      <c r="B6343"/>
      <c r="C6343"/>
    </row>
    <row r="6344" spans="1:3" x14ac:dyDescent="0.25">
      <c r="A6344"/>
      <c r="B6344"/>
      <c r="C6344"/>
    </row>
    <row r="6345" spans="1:3" x14ac:dyDescent="0.25">
      <c r="A6345"/>
      <c r="B6345"/>
      <c r="C6345"/>
    </row>
    <row r="6346" spans="1:3" x14ac:dyDescent="0.25">
      <c r="A6346"/>
      <c r="B6346"/>
      <c r="C6346"/>
    </row>
    <row r="6347" spans="1:3" x14ac:dyDescent="0.25">
      <c r="A6347"/>
      <c r="B6347"/>
      <c r="C6347"/>
    </row>
    <row r="6348" spans="1:3" x14ac:dyDescent="0.25">
      <c r="A6348"/>
      <c r="B6348"/>
      <c r="C6348"/>
    </row>
    <row r="6349" spans="1:3" x14ac:dyDescent="0.25">
      <c r="A6349"/>
      <c r="B6349"/>
      <c r="C6349"/>
    </row>
    <row r="6350" spans="1:3" x14ac:dyDescent="0.25">
      <c r="A6350"/>
      <c r="B6350"/>
      <c r="C6350"/>
    </row>
    <row r="6351" spans="1:3" x14ac:dyDescent="0.25">
      <c r="A6351"/>
      <c r="B6351"/>
      <c r="C6351"/>
    </row>
    <row r="6352" spans="1:3" x14ac:dyDescent="0.25">
      <c r="A6352"/>
      <c r="B6352"/>
      <c r="C6352"/>
    </row>
    <row r="6353" spans="1:3" x14ac:dyDescent="0.25">
      <c r="A6353"/>
      <c r="B6353"/>
      <c r="C6353"/>
    </row>
    <row r="6354" spans="1:3" x14ac:dyDescent="0.25">
      <c r="A6354"/>
      <c r="B6354"/>
      <c r="C6354"/>
    </row>
    <row r="6355" spans="1:3" x14ac:dyDescent="0.25">
      <c r="A6355"/>
      <c r="B6355"/>
      <c r="C6355"/>
    </row>
    <row r="6356" spans="1:3" x14ac:dyDescent="0.25">
      <c r="A6356"/>
      <c r="B6356"/>
      <c r="C6356"/>
    </row>
    <row r="6357" spans="1:3" x14ac:dyDescent="0.25">
      <c r="A6357"/>
      <c r="B6357"/>
      <c r="C6357"/>
    </row>
    <row r="6358" spans="1:3" x14ac:dyDescent="0.25">
      <c r="A6358"/>
      <c r="B6358"/>
      <c r="C6358"/>
    </row>
    <row r="6359" spans="1:3" x14ac:dyDescent="0.25">
      <c r="A6359"/>
      <c r="B6359"/>
      <c r="C6359"/>
    </row>
    <row r="6360" spans="1:3" x14ac:dyDescent="0.25">
      <c r="A6360"/>
      <c r="B6360"/>
      <c r="C6360"/>
    </row>
    <row r="6361" spans="1:3" x14ac:dyDescent="0.25">
      <c r="A6361"/>
      <c r="B6361"/>
      <c r="C6361"/>
    </row>
    <row r="6362" spans="1:3" x14ac:dyDescent="0.25">
      <c r="A6362"/>
      <c r="B6362"/>
      <c r="C6362"/>
    </row>
    <row r="6363" spans="1:3" x14ac:dyDescent="0.25">
      <c r="A6363"/>
      <c r="B6363"/>
      <c r="C6363"/>
    </row>
    <row r="6364" spans="1:3" x14ac:dyDescent="0.25">
      <c r="A6364"/>
      <c r="B6364"/>
      <c r="C6364"/>
    </row>
    <row r="6365" spans="1:3" x14ac:dyDescent="0.25">
      <c r="A6365"/>
      <c r="B6365"/>
      <c r="C6365"/>
    </row>
    <row r="6366" spans="1:3" x14ac:dyDescent="0.25">
      <c r="A6366"/>
      <c r="B6366"/>
      <c r="C6366"/>
    </row>
    <row r="6367" spans="1:3" x14ac:dyDescent="0.25">
      <c r="A6367"/>
      <c r="B6367"/>
      <c r="C6367"/>
    </row>
    <row r="6368" spans="1:3" x14ac:dyDescent="0.25">
      <c r="A6368"/>
      <c r="B6368"/>
      <c r="C6368"/>
    </row>
    <row r="6369" spans="1:3" x14ac:dyDescent="0.25">
      <c r="A6369"/>
      <c r="B6369"/>
      <c r="C6369"/>
    </row>
    <row r="6370" spans="1:3" x14ac:dyDescent="0.25">
      <c r="A6370"/>
      <c r="B6370"/>
      <c r="C6370"/>
    </row>
    <row r="6371" spans="1:3" x14ac:dyDescent="0.25">
      <c r="A6371"/>
      <c r="B6371"/>
      <c r="C6371"/>
    </row>
    <row r="6372" spans="1:3" x14ac:dyDescent="0.25">
      <c r="A6372"/>
      <c r="B6372"/>
      <c r="C6372"/>
    </row>
    <row r="6373" spans="1:3" x14ac:dyDescent="0.25">
      <c r="A6373"/>
      <c r="B6373"/>
      <c r="C6373"/>
    </row>
    <row r="6374" spans="1:3" x14ac:dyDescent="0.25">
      <c r="A6374"/>
      <c r="B6374"/>
      <c r="C6374"/>
    </row>
    <row r="6375" spans="1:3" x14ac:dyDescent="0.25">
      <c r="A6375"/>
      <c r="B6375"/>
      <c r="C6375"/>
    </row>
    <row r="6376" spans="1:3" x14ac:dyDescent="0.25">
      <c r="A6376"/>
      <c r="B6376"/>
      <c r="C6376"/>
    </row>
    <row r="6377" spans="1:3" x14ac:dyDescent="0.25">
      <c r="A6377"/>
      <c r="B6377"/>
      <c r="C6377"/>
    </row>
    <row r="6378" spans="1:3" x14ac:dyDescent="0.25">
      <c r="A6378"/>
      <c r="B6378"/>
      <c r="C6378"/>
    </row>
    <row r="6379" spans="1:3" x14ac:dyDescent="0.25">
      <c r="A6379"/>
      <c r="B6379"/>
      <c r="C6379"/>
    </row>
    <row r="6380" spans="1:3" x14ac:dyDescent="0.25">
      <c r="A6380"/>
      <c r="B6380"/>
      <c r="C6380"/>
    </row>
    <row r="6381" spans="1:3" x14ac:dyDescent="0.25">
      <c r="A6381"/>
      <c r="B6381"/>
      <c r="C6381"/>
    </row>
    <row r="6382" spans="1:3" x14ac:dyDescent="0.25">
      <c r="A6382"/>
      <c r="B6382"/>
      <c r="C6382"/>
    </row>
    <row r="6383" spans="1:3" x14ac:dyDescent="0.25">
      <c r="A6383"/>
      <c r="B6383"/>
      <c r="C6383"/>
    </row>
    <row r="6384" spans="1:3" x14ac:dyDescent="0.25">
      <c r="A6384"/>
      <c r="B6384"/>
      <c r="C6384"/>
    </row>
    <row r="6385" spans="1:3" x14ac:dyDescent="0.25">
      <c r="A6385"/>
      <c r="B6385"/>
      <c r="C6385"/>
    </row>
    <row r="6386" spans="1:3" x14ac:dyDescent="0.25">
      <c r="A6386"/>
      <c r="B6386"/>
      <c r="C6386"/>
    </row>
    <row r="6387" spans="1:3" x14ac:dyDescent="0.25">
      <c r="A6387"/>
      <c r="B6387"/>
      <c r="C6387"/>
    </row>
    <row r="6388" spans="1:3" x14ac:dyDescent="0.25">
      <c r="A6388"/>
      <c r="B6388"/>
      <c r="C6388"/>
    </row>
    <row r="6389" spans="1:3" x14ac:dyDescent="0.25">
      <c r="A6389"/>
      <c r="B6389"/>
      <c r="C6389"/>
    </row>
    <row r="6390" spans="1:3" x14ac:dyDescent="0.25">
      <c r="A6390"/>
      <c r="B6390"/>
      <c r="C6390"/>
    </row>
    <row r="6391" spans="1:3" x14ac:dyDescent="0.25">
      <c r="A6391"/>
      <c r="B6391"/>
      <c r="C6391"/>
    </row>
    <row r="6392" spans="1:3" x14ac:dyDescent="0.25">
      <c r="A6392"/>
      <c r="B6392"/>
      <c r="C6392"/>
    </row>
    <row r="6393" spans="1:3" x14ac:dyDescent="0.25">
      <c r="A6393"/>
      <c r="B6393"/>
      <c r="C6393"/>
    </row>
    <row r="6394" spans="1:3" x14ac:dyDescent="0.25">
      <c r="A6394"/>
      <c r="B6394"/>
      <c r="C6394"/>
    </row>
    <row r="6395" spans="1:3" x14ac:dyDescent="0.25">
      <c r="A6395"/>
      <c r="B6395"/>
      <c r="C6395"/>
    </row>
    <row r="6396" spans="1:3" x14ac:dyDescent="0.25">
      <c r="A6396"/>
      <c r="B6396"/>
      <c r="C6396"/>
    </row>
    <row r="6397" spans="1:3" x14ac:dyDescent="0.25">
      <c r="A6397"/>
      <c r="B6397"/>
      <c r="C6397"/>
    </row>
    <row r="6398" spans="1:3" x14ac:dyDescent="0.25">
      <c r="A6398"/>
      <c r="B6398"/>
      <c r="C6398"/>
    </row>
    <row r="6399" spans="1:3" x14ac:dyDescent="0.25">
      <c r="A6399"/>
      <c r="B6399"/>
      <c r="C6399"/>
    </row>
    <row r="6400" spans="1:3" x14ac:dyDescent="0.25">
      <c r="A6400"/>
      <c r="B6400"/>
      <c r="C6400"/>
    </row>
    <row r="6401" spans="1:3" x14ac:dyDescent="0.25">
      <c r="A6401"/>
      <c r="B6401"/>
      <c r="C6401"/>
    </row>
    <row r="6402" spans="1:3" x14ac:dyDescent="0.25">
      <c r="A6402"/>
      <c r="B6402"/>
      <c r="C6402"/>
    </row>
    <row r="6403" spans="1:3" x14ac:dyDescent="0.25">
      <c r="A6403"/>
      <c r="B6403"/>
      <c r="C6403"/>
    </row>
    <row r="6404" spans="1:3" x14ac:dyDescent="0.25">
      <c r="A6404"/>
      <c r="B6404"/>
      <c r="C6404"/>
    </row>
    <row r="6405" spans="1:3" x14ac:dyDescent="0.25">
      <c r="A6405"/>
      <c r="B6405"/>
      <c r="C6405"/>
    </row>
    <row r="6406" spans="1:3" x14ac:dyDescent="0.25">
      <c r="A6406"/>
      <c r="B6406"/>
      <c r="C6406"/>
    </row>
    <row r="6407" spans="1:3" x14ac:dyDescent="0.25">
      <c r="A6407"/>
      <c r="B6407"/>
      <c r="C6407"/>
    </row>
    <row r="6408" spans="1:3" x14ac:dyDescent="0.25">
      <c r="A6408"/>
      <c r="B6408"/>
      <c r="C6408"/>
    </row>
    <row r="6409" spans="1:3" x14ac:dyDescent="0.25">
      <c r="A6409"/>
      <c r="B6409"/>
      <c r="C6409"/>
    </row>
    <row r="6410" spans="1:3" x14ac:dyDescent="0.25">
      <c r="A6410"/>
      <c r="B6410"/>
      <c r="C6410"/>
    </row>
    <row r="6411" spans="1:3" x14ac:dyDescent="0.25">
      <c r="A6411"/>
      <c r="B6411"/>
      <c r="C6411"/>
    </row>
    <row r="6412" spans="1:3" x14ac:dyDescent="0.25">
      <c r="A6412"/>
      <c r="B6412"/>
      <c r="C6412"/>
    </row>
    <row r="6413" spans="1:3" x14ac:dyDescent="0.25">
      <c r="A6413"/>
      <c r="B6413"/>
      <c r="C6413"/>
    </row>
    <row r="6414" spans="1:3" x14ac:dyDescent="0.25">
      <c r="A6414"/>
      <c r="B6414"/>
      <c r="C6414"/>
    </row>
    <row r="6415" spans="1:3" x14ac:dyDescent="0.25">
      <c r="A6415"/>
      <c r="B6415"/>
      <c r="C6415"/>
    </row>
    <row r="6416" spans="1:3" x14ac:dyDescent="0.25">
      <c r="A6416"/>
      <c r="B6416"/>
      <c r="C6416"/>
    </row>
    <row r="6417" spans="1:3" x14ac:dyDescent="0.25">
      <c r="A6417"/>
      <c r="B6417"/>
      <c r="C6417"/>
    </row>
    <row r="6418" spans="1:3" x14ac:dyDescent="0.25">
      <c r="A6418"/>
      <c r="B6418"/>
      <c r="C6418"/>
    </row>
    <row r="6419" spans="1:3" x14ac:dyDescent="0.25">
      <c r="A6419"/>
      <c r="B6419"/>
      <c r="C6419"/>
    </row>
    <row r="6420" spans="1:3" x14ac:dyDescent="0.25">
      <c r="A6420"/>
      <c r="B6420"/>
      <c r="C6420"/>
    </row>
    <row r="6421" spans="1:3" x14ac:dyDescent="0.25">
      <c r="A6421"/>
      <c r="B6421"/>
      <c r="C6421"/>
    </row>
    <row r="6422" spans="1:3" x14ac:dyDescent="0.25">
      <c r="A6422"/>
      <c r="B6422"/>
      <c r="C6422"/>
    </row>
    <row r="6423" spans="1:3" x14ac:dyDescent="0.25">
      <c r="A6423"/>
      <c r="B6423"/>
      <c r="C6423"/>
    </row>
    <row r="6424" spans="1:3" x14ac:dyDescent="0.25">
      <c r="A6424"/>
      <c r="B6424"/>
      <c r="C6424"/>
    </row>
    <row r="6425" spans="1:3" x14ac:dyDescent="0.25">
      <c r="A6425"/>
      <c r="B6425"/>
      <c r="C6425"/>
    </row>
    <row r="6426" spans="1:3" x14ac:dyDescent="0.25">
      <c r="A6426"/>
      <c r="B6426"/>
      <c r="C6426"/>
    </row>
    <row r="6427" spans="1:3" x14ac:dyDescent="0.25">
      <c r="A6427"/>
      <c r="B6427"/>
      <c r="C6427"/>
    </row>
    <row r="6428" spans="1:3" x14ac:dyDescent="0.25">
      <c r="A6428"/>
      <c r="B6428"/>
      <c r="C6428"/>
    </row>
    <row r="6429" spans="1:3" x14ac:dyDescent="0.25">
      <c r="A6429"/>
      <c r="B6429"/>
      <c r="C6429"/>
    </row>
    <row r="6430" spans="1:3" x14ac:dyDescent="0.25">
      <c r="A6430"/>
      <c r="B6430"/>
      <c r="C6430"/>
    </row>
    <row r="6431" spans="1:3" x14ac:dyDescent="0.25">
      <c r="A6431"/>
      <c r="B6431"/>
      <c r="C6431"/>
    </row>
    <row r="6432" spans="1:3" x14ac:dyDescent="0.25">
      <c r="A6432"/>
      <c r="B6432"/>
      <c r="C6432"/>
    </row>
    <row r="6433" spans="1:3" x14ac:dyDescent="0.25">
      <c r="A6433"/>
      <c r="B6433"/>
      <c r="C6433"/>
    </row>
    <row r="6434" spans="1:3" x14ac:dyDescent="0.25">
      <c r="A6434"/>
      <c r="B6434"/>
      <c r="C6434"/>
    </row>
    <row r="6435" spans="1:3" x14ac:dyDescent="0.25">
      <c r="A6435"/>
      <c r="B6435"/>
      <c r="C6435"/>
    </row>
    <row r="6436" spans="1:3" x14ac:dyDescent="0.25">
      <c r="A6436"/>
      <c r="B6436"/>
      <c r="C6436"/>
    </row>
    <row r="6437" spans="1:3" x14ac:dyDescent="0.25">
      <c r="A6437"/>
      <c r="B6437"/>
      <c r="C6437"/>
    </row>
    <row r="6438" spans="1:3" x14ac:dyDescent="0.25">
      <c r="A6438"/>
      <c r="B6438"/>
      <c r="C6438"/>
    </row>
    <row r="6439" spans="1:3" x14ac:dyDescent="0.25">
      <c r="A6439"/>
      <c r="B6439"/>
      <c r="C6439"/>
    </row>
    <row r="6440" spans="1:3" x14ac:dyDescent="0.25">
      <c r="A6440"/>
      <c r="B6440"/>
      <c r="C6440"/>
    </row>
    <row r="6441" spans="1:3" x14ac:dyDescent="0.25">
      <c r="A6441"/>
      <c r="B6441"/>
      <c r="C6441"/>
    </row>
    <row r="6442" spans="1:3" x14ac:dyDescent="0.25">
      <c r="A6442"/>
      <c r="B6442"/>
      <c r="C6442"/>
    </row>
    <row r="6443" spans="1:3" x14ac:dyDescent="0.25">
      <c r="A6443"/>
      <c r="B6443"/>
      <c r="C6443"/>
    </row>
    <row r="6444" spans="1:3" x14ac:dyDescent="0.25">
      <c r="A6444"/>
      <c r="B6444"/>
      <c r="C6444"/>
    </row>
    <row r="6445" spans="1:3" x14ac:dyDescent="0.25">
      <c r="A6445"/>
      <c r="B6445"/>
      <c r="C6445"/>
    </row>
    <row r="6446" spans="1:3" x14ac:dyDescent="0.25">
      <c r="A6446"/>
      <c r="B6446"/>
      <c r="C6446"/>
    </row>
    <row r="6447" spans="1:3" x14ac:dyDescent="0.25">
      <c r="A6447"/>
      <c r="B6447"/>
      <c r="C6447"/>
    </row>
    <row r="6448" spans="1:3" x14ac:dyDescent="0.25">
      <c r="A6448"/>
      <c r="B6448"/>
      <c r="C6448"/>
    </row>
    <row r="6449" spans="1:3" x14ac:dyDescent="0.25">
      <c r="A6449"/>
      <c r="B6449"/>
      <c r="C6449"/>
    </row>
    <row r="6450" spans="1:3" x14ac:dyDescent="0.25">
      <c r="A6450"/>
      <c r="B6450"/>
      <c r="C6450"/>
    </row>
    <row r="6451" spans="1:3" x14ac:dyDescent="0.25">
      <c r="A6451"/>
      <c r="B6451"/>
      <c r="C6451"/>
    </row>
    <row r="6452" spans="1:3" x14ac:dyDescent="0.25">
      <c r="A6452"/>
      <c r="B6452"/>
      <c r="C6452"/>
    </row>
    <row r="6453" spans="1:3" x14ac:dyDescent="0.25">
      <c r="A6453"/>
      <c r="B6453"/>
      <c r="C6453"/>
    </row>
    <row r="6454" spans="1:3" x14ac:dyDescent="0.25">
      <c r="A6454"/>
      <c r="B6454"/>
      <c r="C6454"/>
    </row>
    <row r="6455" spans="1:3" x14ac:dyDescent="0.25">
      <c r="A6455"/>
      <c r="B6455"/>
      <c r="C6455"/>
    </row>
    <row r="6456" spans="1:3" x14ac:dyDescent="0.25">
      <c r="A6456"/>
      <c r="B6456"/>
      <c r="C6456"/>
    </row>
    <row r="6457" spans="1:3" x14ac:dyDescent="0.25">
      <c r="A6457"/>
      <c r="B6457"/>
      <c r="C6457"/>
    </row>
    <row r="6458" spans="1:3" x14ac:dyDescent="0.25">
      <c r="A6458"/>
      <c r="B6458"/>
      <c r="C6458"/>
    </row>
    <row r="6459" spans="1:3" x14ac:dyDescent="0.25">
      <c r="A6459"/>
      <c r="B6459"/>
      <c r="C6459"/>
    </row>
    <row r="6460" spans="1:3" x14ac:dyDescent="0.25">
      <c r="A6460"/>
      <c r="B6460"/>
      <c r="C6460"/>
    </row>
    <row r="6461" spans="1:3" x14ac:dyDescent="0.25">
      <c r="A6461"/>
      <c r="B6461"/>
      <c r="C6461"/>
    </row>
    <row r="6462" spans="1:3" x14ac:dyDescent="0.25">
      <c r="A6462"/>
      <c r="B6462"/>
      <c r="C6462"/>
    </row>
    <row r="6463" spans="1:3" x14ac:dyDescent="0.25">
      <c r="A6463"/>
      <c r="B6463"/>
      <c r="C6463"/>
    </row>
    <row r="6464" spans="1:3" x14ac:dyDescent="0.25">
      <c r="A6464"/>
      <c r="B6464"/>
      <c r="C6464"/>
    </row>
    <row r="6465" spans="1:3" x14ac:dyDescent="0.25">
      <c r="A6465"/>
      <c r="B6465"/>
      <c r="C6465"/>
    </row>
    <row r="6466" spans="1:3" x14ac:dyDescent="0.25">
      <c r="A6466"/>
      <c r="B6466"/>
      <c r="C6466"/>
    </row>
    <row r="6467" spans="1:3" x14ac:dyDescent="0.25">
      <c r="A6467"/>
      <c r="B6467"/>
      <c r="C6467"/>
    </row>
    <row r="6468" spans="1:3" x14ac:dyDescent="0.25">
      <c r="A6468"/>
      <c r="B6468"/>
      <c r="C6468"/>
    </row>
    <row r="6469" spans="1:3" x14ac:dyDescent="0.25">
      <c r="A6469"/>
      <c r="B6469"/>
      <c r="C6469"/>
    </row>
    <row r="6470" spans="1:3" x14ac:dyDescent="0.25">
      <c r="A6470"/>
      <c r="B6470"/>
      <c r="C6470"/>
    </row>
    <row r="6471" spans="1:3" x14ac:dyDescent="0.25">
      <c r="A6471"/>
      <c r="B6471"/>
      <c r="C6471"/>
    </row>
    <row r="6472" spans="1:3" x14ac:dyDescent="0.25">
      <c r="A6472"/>
      <c r="B6472"/>
      <c r="C6472"/>
    </row>
    <row r="6473" spans="1:3" x14ac:dyDescent="0.25">
      <c r="A6473"/>
      <c r="B6473"/>
      <c r="C6473"/>
    </row>
    <row r="6474" spans="1:3" x14ac:dyDescent="0.25">
      <c r="A6474"/>
      <c r="B6474"/>
      <c r="C6474"/>
    </row>
    <row r="6475" spans="1:3" x14ac:dyDescent="0.25">
      <c r="A6475"/>
      <c r="B6475"/>
      <c r="C6475"/>
    </row>
    <row r="6476" spans="1:3" x14ac:dyDescent="0.25">
      <c r="A6476"/>
      <c r="B6476"/>
      <c r="C6476"/>
    </row>
    <row r="6477" spans="1:3" x14ac:dyDescent="0.25">
      <c r="A6477"/>
      <c r="B6477"/>
      <c r="C6477"/>
    </row>
    <row r="6478" spans="1:3" x14ac:dyDescent="0.25">
      <c r="A6478"/>
      <c r="B6478"/>
      <c r="C6478"/>
    </row>
    <row r="6479" spans="1:3" x14ac:dyDescent="0.25">
      <c r="A6479"/>
      <c r="B6479"/>
      <c r="C6479"/>
    </row>
    <row r="6480" spans="1:3" x14ac:dyDescent="0.25">
      <c r="A6480"/>
      <c r="B6480"/>
      <c r="C6480"/>
    </row>
    <row r="6481" spans="1:3" x14ac:dyDescent="0.25">
      <c r="A6481"/>
      <c r="B6481"/>
      <c r="C6481"/>
    </row>
    <row r="6482" spans="1:3" x14ac:dyDescent="0.25">
      <c r="A6482"/>
      <c r="B6482"/>
      <c r="C6482"/>
    </row>
    <row r="6483" spans="1:3" x14ac:dyDescent="0.25">
      <c r="A6483"/>
      <c r="B6483"/>
      <c r="C6483"/>
    </row>
    <row r="6484" spans="1:3" x14ac:dyDescent="0.25">
      <c r="A6484"/>
      <c r="B6484"/>
      <c r="C6484"/>
    </row>
    <row r="6485" spans="1:3" x14ac:dyDescent="0.25">
      <c r="A6485"/>
      <c r="B6485"/>
      <c r="C6485"/>
    </row>
    <row r="6486" spans="1:3" x14ac:dyDescent="0.25">
      <c r="A6486"/>
      <c r="B6486"/>
      <c r="C6486"/>
    </row>
    <row r="6487" spans="1:3" x14ac:dyDescent="0.25">
      <c r="A6487"/>
      <c r="B6487"/>
      <c r="C6487"/>
    </row>
    <row r="6488" spans="1:3" x14ac:dyDescent="0.25">
      <c r="A6488"/>
      <c r="B6488"/>
      <c r="C6488"/>
    </row>
    <row r="6489" spans="1:3" x14ac:dyDescent="0.25">
      <c r="A6489"/>
      <c r="B6489"/>
      <c r="C6489"/>
    </row>
    <row r="6490" spans="1:3" x14ac:dyDescent="0.25">
      <c r="A6490"/>
      <c r="B6490"/>
      <c r="C6490"/>
    </row>
    <row r="6491" spans="1:3" x14ac:dyDescent="0.25">
      <c r="A6491"/>
      <c r="B6491"/>
      <c r="C6491"/>
    </row>
    <row r="6492" spans="1:3" x14ac:dyDescent="0.25">
      <c r="A6492"/>
      <c r="B6492"/>
      <c r="C6492"/>
    </row>
    <row r="6493" spans="1:3" x14ac:dyDescent="0.25">
      <c r="A6493"/>
      <c r="B6493"/>
      <c r="C6493"/>
    </row>
    <row r="6494" spans="1:3" x14ac:dyDescent="0.25">
      <c r="A6494"/>
      <c r="B6494"/>
      <c r="C6494"/>
    </row>
    <row r="6495" spans="1:3" x14ac:dyDescent="0.25">
      <c r="A6495"/>
      <c r="B6495"/>
      <c r="C6495"/>
    </row>
    <row r="6496" spans="1:3" x14ac:dyDescent="0.25">
      <c r="A6496"/>
      <c r="B6496"/>
      <c r="C6496"/>
    </row>
    <row r="6497" spans="1:3" x14ac:dyDescent="0.25">
      <c r="A6497"/>
      <c r="B6497"/>
      <c r="C6497"/>
    </row>
    <row r="6498" spans="1:3" x14ac:dyDescent="0.25">
      <c r="A6498"/>
      <c r="B6498"/>
      <c r="C6498"/>
    </row>
    <row r="6499" spans="1:3" x14ac:dyDescent="0.25">
      <c r="A6499"/>
      <c r="B6499"/>
      <c r="C6499"/>
    </row>
    <row r="6500" spans="1:3" x14ac:dyDescent="0.25">
      <c r="A6500"/>
      <c r="B6500"/>
      <c r="C6500"/>
    </row>
    <row r="6501" spans="1:3" x14ac:dyDescent="0.25">
      <c r="A6501"/>
      <c r="B6501"/>
      <c r="C6501"/>
    </row>
    <row r="6502" spans="1:3" x14ac:dyDescent="0.25">
      <c r="A6502"/>
      <c r="B6502"/>
      <c r="C6502"/>
    </row>
    <row r="6503" spans="1:3" x14ac:dyDescent="0.25">
      <c r="A6503"/>
      <c r="B6503"/>
      <c r="C6503"/>
    </row>
    <row r="6504" spans="1:3" x14ac:dyDescent="0.25">
      <c r="A6504"/>
      <c r="B6504"/>
      <c r="C6504"/>
    </row>
    <row r="6505" spans="1:3" x14ac:dyDescent="0.25">
      <c r="A6505"/>
      <c r="B6505"/>
      <c r="C6505"/>
    </row>
    <row r="6506" spans="1:3" x14ac:dyDescent="0.25">
      <c r="A6506"/>
      <c r="B6506"/>
      <c r="C6506"/>
    </row>
    <row r="6507" spans="1:3" x14ac:dyDescent="0.25">
      <c r="A6507"/>
      <c r="B6507"/>
      <c r="C6507"/>
    </row>
    <row r="6508" spans="1:3" x14ac:dyDescent="0.25">
      <c r="A6508"/>
      <c r="B6508"/>
      <c r="C6508"/>
    </row>
    <row r="6509" spans="1:3" x14ac:dyDescent="0.25">
      <c r="A6509"/>
      <c r="B6509"/>
      <c r="C6509"/>
    </row>
    <row r="6510" spans="1:3" x14ac:dyDescent="0.25">
      <c r="A6510"/>
      <c r="B6510"/>
      <c r="C6510"/>
    </row>
    <row r="6511" spans="1:3" x14ac:dyDescent="0.25">
      <c r="A6511"/>
      <c r="B6511"/>
      <c r="C6511"/>
    </row>
    <row r="6512" spans="1:3" x14ac:dyDescent="0.25">
      <c r="A6512"/>
      <c r="B6512"/>
      <c r="C6512"/>
    </row>
    <row r="6513" spans="1:3" x14ac:dyDescent="0.25">
      <c r="A6513"/>
      <c r="B6513"/>
      <c r="C6513"/>
    </row>
    <row r="6514" spans="1:3" x14ac:dyDescent="0.25">
      <c r="A6514"/>
      <c r="B6514"/>
      <c r="C6514"/>
    </row>
    <row r="6515" spans="1:3" x14ac:dyDescent="0.25">
      <c r="A6515"/>
      <c r="B6515"/>
      <c r="C6515"/>
    </row>
    <row r="6516" spans="1:3" x14ac:dyDescent="0.25">
      <c r="A6516"/>
      <c r="B6516"/>
      <c r="C6516"/>
    </row>
    <row r="6517" spans="1:3" x14ac:dyDescent="0.25">
      <c r="A6517"/>
      <c r="B6517"/>
      <c r="C6517"/>
    </row>
    <row r="6518" spans="1:3" x14ac:dyDescent="0.25">
      <c r="A6518"/>
      <c r="B6518"/>
      <c r="C6518"/>
    </row>
    <row r="6519" spans="1:3" x14ac:dyDescent="0.25">
      <c r="A6519"/>
      <c r="B6519"/>
      <c r="C6519"/>
    </row>
    <row r="6520" spans="1:3" x14ac:dyDescent="0.25">
      <c r="A6520"/>
      <c r="B6520"/>
      <c r="C6520"/>
    </row>
    <row r="6521" spans="1:3" x14ac:dyDescent="0.25">
      <c r="A6521"/>
      <c r="B6521"/>
      <c r="C6521"/>
    </row>
    <row r="6522" spans="1:3" x14ac:dyDescent="0.25">
      <c r="A6522"/>
      <c r="B6522"/>
      <c r="C6522"/>
    </row>
    <row r="6523" spans="1:3" x14ac:dyDescent="0.25">
      <c r="A6523"/>
      <c r="B6523"/>
      <c r="C6523"/>
    </row>
    <row r="6524" spans="1:3" x14ac:dyDescent="0.25">
      <c r="A6524"/>
      <c r="B6524"/>
      <c r="C6524"/>
    </row>
    <row r="6525" spans="1:3" x14ac:dyDescent="0.25">
      <c r="A6525"/>
      <c r="B6525"/>
      <c r="C6525"/>
    </row>
    <row r="6526" spans="1:3" x14ac:dyDescent="0.25">
      <c r="A6526"/>
      <c r="B6526"/>
      <c r="C6526"/>
    </row>
    <row r="6527" spans="1:3" x14ac:dyDescent="0.25">
      <c r="A6527"/>
      <c r="B6527"/>
      <c r="C6527"/>
    </row>
    <row r="6528" spans="1:3" x14ac:dyDescent="0.25">
      <c r="A6528"/>
      <c r="B6528"/>
      <c r="C6528"/>
    </row>
    <row r="6529" spans="1:3" x14ac:dyDescent="0.25">
      <c r="A6529"/>
      <c r="B6529"/>
      <c r="C6529"/>
    </row>
    <row r="6530" spans="1:3" x14ac:dyDescent="0.25">
      <c r="A6530"/>
      <c r="B6530"/>
      <c r="C6530"/>
    </row>
    <row r="6531" spans="1:3" x14ac:dyDescent="0.25">
      <c r="A6531"/>
      <c r="B6531"/>
      <c r="C6531"/>
    </row>
    <row r="6532" spans="1:3" x14ac:dyDescent="0.25">
      <c r="A6532"/>
      <c r="B6532"/>
      <c r="C6532"/>
    </row>
    <row r="6533" spans="1:3" x14ac:dyDescent="0.25">
      <c r="A6533"/>
      <c r="B6533"/>
      <c r="C6533"/>
    </row>
    <row r="6534" spans="1:3" x14ac:dyDescent="0.25">
      <c r="A6534"/>
      <c r="B6534"/>
      <c r="C6534"/>
    </row>
    <row r="6535" spans="1:3" x14ac:dyDescent="0.25">
      <c r="A6535"/>
      <c r="B6535"/>
      <c r="C6535"/>
    </row>
    <row r="6536" spans="1:3" x14ac:dyDescent="0.25">
      <c r="A6536"/>
      <c r="B6536"/>
      <c r="C6536"/>
    </row>
    <row r="6537" spans="1:3" x14ac:dyDescent="0.25">
      <c r="A6537"/>
      <c r="B6537"/>
      <c r="C6537"/>
    </row>
    <row r="6538" spans="1:3" x14ac:dyDescent="0.25">
      <c r="A6538"/>
      <c r="B6538"/>
      <c r="C6538"/>
    </row>
    <row r="6539" spans="1:3" x14ac:dyDescent="0.25">
      <c r="A6539"/>
      <c r="B6539"/>
      <c r="C6539"/>
    </row>
    <row r="6540" spans="1:3" x14ac:dyDescent="0.25">
      <c r="A6540"/>
      <c r="B6540"/>
      <c r="C6540"/>
    </row>
    <row r="6541" spans="1:3" x14ac:dyDescent="0.25">
      <c r="A6541"/>
      <c r="B6541"/>
      <c r="C6541"/>
    </row>
    <row r="6542" spans="1:3" x14ac:dyDescent="0.25">
      <c r="A6542"/>
      <c r="B6542"/>
      <c r="C6542"/>
    </row>
    <row r="6543" spans="1:3" x14ac:dyDescent="0.25">
      <c r="A6543"/>
      <c r="B6543"/>
      <c r="C6543"/>
    </row>
    <row r="6544" spans="1:3" x14ac:dyDescent="0.25">
      <c r="A6544"/>
      <c r="B6544"/>
      <c r="C6544"/>
    </row>
    <row r="6545" spans="1:3" x14ac:dyDescent="0.25">
      <c r="A6545"/>
      <c r="B6545"/>
      <c r="C6545"/>
    </row>
    <row r="6546" spans="1:3" x14ac:dyDescent="0.25">
      <c r="A6546"/>
      <c r="B6546"/>
      <c r="C6546"/>
    </row>
    <row r="6547" spans="1:3" x14ac:dyDescent="0.25">
      <c r="A6547"/>
      <c r="B6547"/>
      <c r="C6547"/>
    </row>
    <row r="6548" spans="1:3" x14ac:dyDescent="0.25">
      <c r="A6548"/>
      <c r="B6548"/>
      <c r="C6548"/>
    </row>
    <row r="6549" spans="1:3" x14ac:dyDescent="0.25">
      <c r="A6549"/>
      <c r="B6549"/>
      <c r="C6549"/>
    </row>
    <row r="6550" spans="1:3" x14ac:dyDescent="0.25">
      <c r="A6550"/>
      <c r="B6550"/>
      <c r="C6550"/>
    </row>
    <row r="6551" spans="1:3" x14ac:dyDescent="0.25">
      <c r="A6551"/>
      <c r="B6551"/>
      <c r="C6551"/>
    </row>
    <row r="6552" spans="1:3" x14ac:dyDescent="0.25">
      <c r="A6552"/>
      <c r="B6552"/>
      <c r="C6552"/>
    </row>
    <row r="6553" spans="1:3" x14ac:dyDescent="0.25">
      <c r="A6553"/>
      <c r="B6553"/>
      <c r="C6553"/>
    </row>
    <row r="6554" spans="1:3" x14ac:dyDescent="0.25">
      <c r="A6554"/>
      <c r="B6554"/>
      <c r="C6554"/>
    </row>
    <row r="6555" spans="1:3" x14ac:dyDescent="0.25">
      <c r="A6555"/>
      <c r="B6555"/>
      <c r="C6555"/>
    </row>
    <row r="6556" spans="1:3" x14ac:dyDescent="0.25">
      <c r="A6556"/>
      <c r="B6556"/>
      <c r="C6556"/>
    </row>
    <row r="6557" spans="1:3" x14ac:dyDescent="0.25">
      <c r="A6557"/>
      <c r="B6557"/>
      <c r="C6557"/>
    </row>
    <row r="6558" spans="1:3" x14ac:dyDescent="0.25">
      <c r="A6558"/>
      <c r="B6558"/>
      <c r="C6558"/>
    </row>
    <row r="6559" spans="1:3" x14ac:dyDescent="0.25">
      <c r="A6559"/>
      <c r="B6559"/>
      <c r="C6559"/>
    </row>
    <row r="6560" spans="1:3" x14ac:dyDescent="0.25">
      <c r="A6560"/>
      <c r="B6560"/>
      <c r="C6560"/>
    </row>
    <row r="6561" spans="1:3" x14ac:dyDescent="0.25">
      <c r="A6561"/>
      <c r="B6561"/>
      <c r="C6561"/>
    </row>
    <row r="6562" spans="1:3" x14ac:dyDescent="0.25">
      <c r="A6562"/>
      <c r="B6562"/>
      <c r="C6562"/>
    </row>
    <row r="6563" spans="1:3" x14ac:dyDescent="0.25">
      <c r="A6563"/>
      <c r="B6563"/>
      <c r="C6563"/>
    </row>
    <row r="6564" spans="1:3" x14ac:dyDescent="0.25">
      <c r="A6564"/>
      <c r="B6564"/>
      <c r="C6564"/>
    </row>
    <row r="6565" spans="1:3" x14ac:dyDescent="0.25">
      <c r="A6565"/>
      <c r="B6565"/>
      <c r="C6565"/>
    </row>
    <row r="6566" spans="1:3" x14ac:dyDescent="0.25">
      <c r="A6566"/>
      <c r="B6566"/>
      <c r="C6566"/>
    </row>
    <row r="6567" spans="1:3" x14ac:dyDescent="0.25">
      <c r="A6567"/>
      <c r="B6567"/>
      <c r="C6567"/>
    </row>
    <row r="6568" spans="1:3" x14ac:dyDescent="0.25">
      <c r="A6568"/>
      <c r="B6568"/>
      <c r="C6568"/>
    </row>
    <row r="6569" spans="1:3" x14ac:dyDescent="0.25">
      <c r="A6569"/>
      <c r="B6569"/>
      <c r="C6569"/>
    </row>
    <row r="6570" spans="1:3" x14ac:dyDescent="0.25">
      <c r="A6570"/>
      <c r="B6570"/>
      <c r="C6570"/>
    </row>
    <row r="6571" spans="1:3" x14ac:dyDescent="0.25">
      <c r="A6571"/>
      <c r="B6571"/>
      <c r="C6571"/>
    </row>
    <row r="6572" spans="1:3" x14ac:dyDescent="0.25">
      <c r="A6572"/>
      <c r="B6572"/>
      <c r="C6572"/>
    </row>
    <row r="6573" spans="1:3" x14ac:dyDescent="0.25">
      <c r="A6573"/>
      <c r="B6573"/>
      <c r="C6573"/>
    </row>
    <row r="6574" spans="1:3" x14ac:dyDescent="0.25">
      <c r="A6574"/>
      <c r="B6574"/>
      <c r="C6574"/>
    </row>
    <row r="6575" spans="1:3" x14ac:dyDescent="0.25">
      <c r="A6575"/>
      <c r="B6575"/>
      <c r="C6575"/>
    </row>
    <row r="6576" spans="1:3" x14ac:dyDescent="0.25">
      <c r="A6576"/>
      <c r="B6576"/>
      <c r="C6576"/>
    </row>
    <row r="6577" spans="1:3" x14ac:dyDescent="0.25">
      <c r="A6577"/>
      <c r="B6577"/>
      <c r="C6577"/>
    </row>
    <row r="6578" spans="1:3" x14ac:dyDescent="0.25">
      <c r="A6578"/>
      <c r="B6578"/>
      <c r="C6578"/>
    </row>
    <row r="6579" spans="1:3" x14ac:dyDescent="0.25">
      <c r="A6579"/>
      <c r="B6579"/>
      <c r="C6579"/>
    </row>
    <row r="6580" spans="1:3" x14ac:dyDescent="0.25">
      <c r="A6580"/>
      <c r="B6580"/>
      <c r="C6580"/>
    </row>
    <row r="6581" spans="1:3" x14ac:dyDescent="0.25">
      <c r="A6581"/>
      <c r="B6581"/>
      <c r="C6581"/>
    </row>
    <row r="6582" spans="1:3" x14ac:dyDescent="0.25">
      <c r="A6582"/>
      <c r="B6582"/>
      <c r="C6582"/>
    </row>
    <row r="6583" spans="1:3" x14ac:dyDescent="0.25">
      <c r="A6583"/>
      <c r="B6583"/>
      <c r="C6583"/>
    </row>
    <row r="6584" spans="1:3" x14ac:dyDescent="0.25">
      <c r="A6584"/>
      <c r="B6584"/>
      <c r="C6584"/>
    </row>
    <row r="6585" spans="1:3" x14ac:dyDescent="0.25">
      <c r="A6585"/>
      <c r="B6585"/>
      <c r="C6585"/>
    </row>
    <row r="6586" spans="1:3" x14ac:dyDescent="0.25">
      <c r="A6586"/>
      <c r="B6586"/>
      <c r="C6586"/>
    </row>
    <row r="6587" spans="1:3" x14ac:dyDescent="0.25">
      <c r="A6587"/>
      <c r="B6587"/>
      <c r="C6587"/>
    </row>
    <row r="6588" spans="1:3" x14ac:dyDescent="0.25">
      <c r="A6588"/>
      <c r="B6588"/>
      <c r="C6588"/>
    </row>
    <row r="6589" spans="1:3" x14ac:dyDescent="0.25">
      <c r="A6589"/>
      <c r="B6589"/>
      <c r="C6589"/>
    </row>
    <row r="6590" spans="1:3" x14ac:dyDescent="0.25">
      <c r="A6590"/>
      <c r="B6590"/>
      <c r="C6590"/>
    </row>
    <row r="6591" spans="1:3" x14ac:dyDescent="0.25">
      <c r="A6591"/>
      <c r="B6591"/>
      <c r="C6591"/>
    </row>
    <row r="6592" spans="1:3" x14ac:dyDescent="0.25">
      <c r="A6592"/>
      <c r="B6592"/>
      <c r="C6592"/>
    </row>
    <row r="6593" spans="1:3" x14ac:dyDescent="0.25">
      <c r="A6593"/>
      <c r="B6593"/>
      <c r="C6593"/>
    </row>
    <row r="6594" spans="1:3" x14ac:dyDescent="0.25">
      <c r="A6594"/>
      <c r="B6594"/>
      <c r="C6594"/>
    </row>
    <row r="6595" spans="1:3" x14ac:dyDescent="0.25">
      <c r="A6595"/>
      <c r="B6595"/>
      <c r="C6595"/>
    </row>
    <row r="6596" spans="1:3" x14ac:dyDescent="0.25">
      <c r="A6596"/>
      <c r="B6596"/>
      <c r="C6596"/>
    </row>
    <row r="6597" spans="1:3" x14ac:dyDescent="0.25">
      <c r="A6597"/>
      <c r="B6597"/>
      <c r="C6597"/>
    </row>
    <row r="6598" spans="1:3" x14ac:dyDescent="0.25">
      <c r="A6598"/>
      <c r="B6598"/>
      <c r="C6598"/>
    </row>
    <row r="6599" spans="1:3" x14ac:dyDescent="0.25">
      <c r="A6599"/>
      <c r="B6599"/>
      <c r="C6599"/>
    </row>
    <row r="6600" spans="1:3" x14ac:dyDescent="0.25">
      <c r="A6600"/>
      <c r="B6600"/>
      <c r="C6600"/>
    </row>
    <row r="6601" spans="1:3" x14ac:dyDescent="0.25">
      <c r="A6601"/>
      <c r="B6601"/>
      <c r="C6601"/>
    </row>
    <row r="6602" spans="1:3" x14ac:dyDescent="0.25">
      <c r="A6602"/>
      <c r="B6602"/>
      <c r="C6602"/>
    </row>
    <row r="6603" spans="1:3" x14ac:dyDescent="0.25">
      <c r="A6603"/>
      <c r="B6603"/>
      <c r="C6603"/>
    </row>
    <row r="6604" spans="1:3" x14ac:dyDescent="0.25">
      <c r="A6604"/>
      <c r="B6604"/>
      <c r="C6604"/>
    </row>
    <row r="6605" spans="1:3" x14ac:dyDescent="0.25">
      <c r="A6605"/>
      <c r="B6605"/>
      <c r="C6605"/>
    </row>
    <row r="6606" spans="1:3" x14ac:dyDescent="0.25">
      <c r="A6606"/>
      <c r="B6606"/>
      <c r="C6606"/>
    </row>
    <row r="6607" spans="1:3" x14ac:dyDescent="0.25">
      <c r="A6607"/>
      <c r="B6607"/>
      <c r="C6607"/>
    </row>
    <row r="6608" spans="1:3" x14ac:dyDescent="0.25">
      <c r="A6608"/>
      <c r="B6608"/>
      <c r="C6608"/>
    </row>
    <row r="6609" spans="1:3" x14ac:dyDescent="0.25">
      <c r="A6609"/>
      <c r="B6609"/>
      <c r="C6609"/>
    </row>
    <row r="6610" spans="1:3" x14ac:dyDescent="0.25">
      <c r="A6610"/>
      <c r="B6610"/>
      <c r="C6610"/>
    </row>
    <row r="6611" spans="1:3" x14ac:dyDescent="0.25">
      <c r="A6611"/>
      <c r="B6611"/>
      <c r="C6611"/>
    </row>
    <row r="6612" spans="1:3" x14ac:dyDescent="0.25">
      <c r="A6612"/>
      <c r="B6612"/>
      <c r="C6612"/>
    </row>
    <row r="6613" spans="1:3" x14ac:dyDescent="0.25">
      <c r="A6613"/>
      <c r="B6613"/>
      <c r="C6613"/>
    </row>
    <row r="6614" spans="1:3" x14ac:dyDescent="0.25">
      <c r="A6614"/>
      <c r="B6614"/>
      <c r="C6614"/>
    </row>
    <row r="6615" spans="1:3" x14ac:dyDescent="0.25">
      <c r="A6615"/>
      <c r="B6615"/>
      <c r="C6615"/>
    </row>
    <row r="6616" spans="1:3" x14ac:dyDescent="0.25">
      <c r="A6616"/>
      <c r="B6616"/>
      <c r="C6616"/>
    </row>
    <row r="6617" spans="1:3" x14ac:dyDescent="0.25">
      <c r="A6617"/>
      <c r="B6617"/>
      <c r="C6617"/>
    </row>
    <row r="6618" spans="1:3" x14ac:dyDescent="0.25">
      <c r="A6618"/>
      <c r="B6618"/>
      <c r="C6618"/>
    </row>
    <row r="6619" spans="1:3" x14ac:dyDescent="0.25">
      <c r="A6619"/>
      <c r="B6619"/>
      <c r="C6619"/>
    </row>
    <row r="6620" spans="1:3" x14ac:dyDescent="0.25">
      <c r="A6620"/>
      <c r="B6620"/>
      <c r="C6620"/>
    </row>
    <row r="6621" spans="1:3" x14ac:dyDescent="0.25">
      <c r="A6621"/>
      <c r="B6621"/>
      <c r="C6621"/>
    </row>
    <row r="6622" spans="1:3" x14ac:dyDescent="0.25">
      <c r="A6622"/>
      <c r="B6622"/>
      <c r="C6622"/>
    </row>
    <row r="6623" spans="1:3" x14ac:dyDescent="0.25">
      <c r="A6623"/>
      <c r="B6623"/>
      <c r="C6623"/>
    </row>
    <row r="6624" spans="1:3" x14ac:dyDescent="0.25">
      <c r="A6624"/>
      <c r="B6624"/>
      <c r="C6624"/>
    </row>
    <row r="6625" spans="1:3" x14ac:dyDescent="0.25">
      <c r="A6625"/>
      <c r="B6625"/>
      <c r="C6625"/>
    </row>
    <row r="6626" spans="1:3" x14ac:dyDescent="0.25">
      <c r="A6626"/>
      <c r="B6626"/>
      <c r="C6626"/>
    </row>
    <row r="6627" spans="1:3" x14ac:dyDescent="0.25">
      <c r="A6627"/>
      <c r="B6627"/>
      <c r="C6627"/>
    </row>
    <row r="6628" spans="1:3" x14ac:dyDescent="0.25">
      <c r="A6628"/>
      <c r="B6628"/>
      <c r="C6628"/>
    </row>
    <row r="6629" spans="1:3" x14ac:dyDescent="0.25">
      <c r="A6629"/>
      <c r="B6629"/>
      <c r="C6629"/>
    </row>
    <row r="6630" spans="1:3" x14ac:dyDescent="0.25">
      <c r="A6630"/>
      <c r="B6630"/>
      <c r="C6630"/>
    </row>
    <row r="6631" spans="1:3" x14ac:dyDescent="0.25">
      <c r="A6631"/>
      <c r="B6631"/>
      <c r="C6631"/>
    </row>
    <row r="6632" spans="1:3" x14ac:dyDescent="0.25">
      <c r="A6632"/>
      <c r="B6632"/>
      <c r="C6632"/>
    </row>
    <row r="6633" spans="1:3" x14ac:dyDescent="0.25">
      <c r="A6633"/>
      <c r="B6633"/>
      <c r="C6633"/>
    </row>
    <row r="6634" spans="1:3" x14ac:dyDescent="0.25">
      <c r="A6634"/>
      <c r="B6634"/>
      <c r="C6634"/>
    </row>
    <row r="6635" spans="1:3" x14ac:dyDescent="0.25">
      <c r="A6635"/>
      <c r="B6635"/>
      <c r="C6635"/>
    </row>
    <row r="6636" spans="1:3" x14ac:dyDescent="0.25">
      <c r="A6636"/>
      <c r="B6636"/>
      <c r="C6636"/>
    </row>
    <row r="6637" spans="1:3" x14ac:dyDescent="0.25">
      <c r="A6637"/>
      <c r="B6637"/>
      <c r="C6637"/>
    </row>
    <row r="6638" spans="1:3" x14ac:dyDescent="0.25">
      <c r="A6638"/>
      <c r="B6638"/>
      <c r="C6638"/>
    </row>
    <row r="6639" spans="1:3" x14ac:dyDescent="0.25">
      <c r="A6639"/>
      <c r="B6639"/>
      <c r="C6639"/>
    </row>
    <row r="6640" spans="1:3" x14ac:dyDescent="0.25">
      <c r="A6640"/>
      <c r="B6640"/>
      <c r="C6640"/>
    </row>
    <row r="6641" spans="1:3" x14ac:dyDescent="0.25">
      <c r="A6641"/>
      <c r="B6641"/>
      <c r="C6641"/>
    </row>
    <row r="6642" spans="1:3" x14ac:dyDescent="0.25">
      <c r="A6642"/>
      <c r="B6642"/>
      <c r="C6642"/>
    </row>
    <row r="6643" spans="1:3" x14ac:dyDescent="0.25">
      <c r="A6643"/>
      <c r="B6643"/>
      <c r="C6643"/>
    </row>
    <row r="6644" spans="1:3" x14ac:dyDescent="0.25">
      <c r="A6644"/>
      <c r="B6644"/>
      <c r="C6644"/>
    </row>
    <row r="6645" spans="1:3" x14ac:dyDescent="0.25">
      <c r="A6645"/>
      <c r="B6645"/>
      <c r="C6645"/>
    </row>
    <row r="6646" spans="1:3" x14ac:dyDescent="0.25">
      <c r="A6646"/>
      <c r="B6646"/>
      <c r="C6646"/>
    </row>
    <row r="6647" spans="1:3" x14ac:dyDescent="0.25">
      <c r="A6647"/>
      <c r="B6647"/>
      <c r="C6647"/>
    </row>
    <row r="6648" spans="1:3" x14ac:dyDescent="0.25">
      <c r="A6648"/>
      <c r="B6648"/>
      <c r="C6648"/>
    </row>
    <row r="6649" spans="1:3" x14ac:dyDescent="0.25">
      <c r="A6649"/>
      <c r="B6649"/>
      <c r="C6649"/>
    </row>
    <row r="6650" spans="1:3" x14ac:dyDescent="0.25">
      <c r="A6650"/>
      <c r="B6650"/>
      <c r="C6650"/>
    </row>
    <row r="6651" spans="1:3" x14ac:dyDescent="0.25">
      <c r="A6651"/>
      <c r="B6651"/>
      <c r="C6651"/>
    </row>
    <row r="6652" spans="1:3" x14ac:dyDescent="0.25">
      <c r="A6652"/>
      <c r="B6652"/>
      <c r="C6652"/>
    </row>
    <row r="6653" spans="1:3" x14ac:dyDescent="0.25">
      <c r="A6653"/>
      <c r="B6653"/>
      <c r="C6653"/>
    </row>
    <row r="6654" spans="1:3" x14ac:dyDescent="0.25">
      <c r="A6654"/>
      <c r="B6654"/>
      <c r="C6654"/>
    </row>
    <row r="6655" spans="1:3" x14ac:dyDescent="0.25">
      <c r="A6655"/>
      <c r="B6655"/>
      <c r="C6655"/>
    </row>
    <row r="6656" spans="1:3" x14ac:dyDescent="0.25">
      <c r="A6656"/>
      <c r="B6656"/>
      <c r="C6656"/>
    </row>
    <row r="6657" spans="1:3" x14ac:dyDescent="0.25">
      <c r="A6657"/>
      <c r="B6657"/>
      <c r="C6657"/>
    </row>
    <row r="6658" spans="1:3" x14ac:dyDescent="0.25">
      <c r="A6658"/>
      <c r="B6658"/>
      <c r="C6658"/>
    </row>
    <row r="6659" spans="1:3" x14ac:dyDescent="0.25">
      <c r="A6659"/>
      <c r="B6659"/>
      <c r="C6659"/>
    </row>
    <row r="6660" spans="1:3" x14ac:dyDescent="0.25">
      <c r="A6660"/>
      <c r="B6660"/>
      <c r="C6660"/>
    </row>
    <row r="6661" spans="1:3" x14ac:dyDescent="0.25">
      <c r="A6661"/>
      <c r="B6661"/>
      <c r="C6661"/>
    </row>
    <row r="6662" spans="1:3" x14ac:dyDescent="0.25">
      <c r="A6662"/>
      <c r="B6662"/>
      <c r="C6662"/>
    </row>
    <row r="6663" spans="1:3" x14ac:dyDescent="0.25">
      <c r="A6663"/>
      <c r="B6663"/>
      <c r="C6663"/>
    </row>
    <row r="6664" spans="1:3" x14ac:dyDescent="0.25">
      <c r="A6664"/>
      <c r="B6664"/>
      <c r="C6664"/>
    </row>
    <row r="6665" spans="1:3" x14ac:dyDescent="0.25">
      <c r="A6665"/>
      <c r="B6665"/>
      <c r="C6665"/>
    </row>
    <row r="6666" spans="1:3" x14ac:dyDescent="0.25">
      <c r="A6666"/>
      <c r="B6666"/>
      <c r="C6666"/>
    </row>
    <row r="6667" spans="1:3" x14ac:dyDescent="0.25">
      <c r="A6667"/>
      <c r="B6667"/>
      <c r="C6667"/>
    </row>
    <row r="6668" spans="1:3" x14ac:dyDescent="0.25">
      <c r="A6668"/>
      <c r="B6668"/>
      <c r="C6668"/>
    </row>
    <row r="6669" spans="1:3" x14ac:dyDescent="0.25">
      <c r="A6669"/>
      <c r="B6669"/>
      <c r="C6669"/>
    </row>
    <row r="6670" spans="1:3" x14ac:dyDescent="0.25">
      <c r="A6670"/>
      <c r="B6670"/>
      <c r="C6670"/>
    </row>
    <row r="6671" spans="1:3" x14ac:dyDescent="0.25">
      <c r="A6671"/>
      <c r="B6671"/>
      <c r="C6671"/>
    </row>
    <row r="6672" spans="1:3" x14ac:dyDescent="0.25">
      <c r="A6672"/>
      <c r="B6672"/>
      <c r="C6672"/>
    </row>
    <row r="6673" spans="1:3" x14ac:dyDescent="0.25">
      <c r="A6673"/>
      <c r="B6673"/>
      <c r="C6673"/>
    </row>
    <row r="6674" spans="1:3" x14ac:dyDescent="0.25">
      <c r="A6674"/>
      <c r="B6674"/>
      <c r="C6674"/>
    </row>
    <row r="6675" spans="1:3" x14ac:dyDescent="0.25">
      <c r="A6675"/>
      <c r="B6675"/>
      <c r="C6675"/>
    </row>
    <row r="6676" spans="1:3" x14ac:dyDescent="0.25">
      <c r="A6676"/>
      <c r="B6676"/>
      <c r="C6676"/>
    </row>
    <row r="6677" spans="1:3" x14ac:dyDescent="0.25">
      <c r="A6677"/>
      <c r="B6677"/>
      <c r="C6677"/>
    </row>
    <row r="6678" spans="1:3" x14ac:dyDescent="0.25">
      <c r="A6678"/>
      <c r="B6678"/>
      <c r="C6678"/>
    </row>
    <row r="6679" spans="1:3" x14ac:dyDescent="0.25">
      <c r="A6679"/>
      <c r="B6679"/>
      <c r="C6679"/>
    </row>
    <row r="6680" spans="1:3" x14ac:dyDescent="0.25">
      <c r="A6680"/>
      <c r="B6680"/>
      <c r="C6680"/>
    </row>
    <row r="6681" spans="1:3" x14ac:dyDescent="0.25">
      <c r="A6681"/>
      <c r="B6681"/>
      <c r="C6681"/>
    </row>
    <row r="6682" spans="1:3" x14ac:dyDescent="0.25">
      <c r="A6682"/>
      <c r="B6682"/>
      <c r="C6682"/>
    </row>
    <row r="6683" spans="1:3" x14ac:dyDescent="0.25">
      <c r="A6683"/>
      <c r="B6683"/>
      <c r="C6683"/>
    </row>
    <row r="6684" spans="1:3" x14ac:dyDescent="0.25">
      <c r="A6684"/>
      <c r="B6684"/>
      <c r="C6684"/>
    </row>
    <row r="6685" spans="1:3" x14ac:dyDescent="0.25">
      <c r="A6685"/>
      <c r="B6685"/>
      <c r="C6685"/>
    </row>
    <row r="6686" spans="1:3" x14ac:dyDescent="0.25">
      <c r="A6686"/>
      <c r="B6686"/>
      <c r="C6686"/>
    </row>
    <row r="6687" spans="1:3" x14ac:dyDescent="0.25">
      <c r="A6687"/>
      <c r="B6687"/>
      <c r="C6687"/>
    </row>
    <row r="6688" spans="1:3" x14ac:dyDescent="0.25">
      <c r="A6688"/>
      <c r="B6688"/>
      <c r="C6688"/>
    </row>
    <row r="6689" spans="1:3" x14ac:dyDescent="0.25">
      <c r="A6689"/>
      <c r="B6689"/>
      <c r="C6689"/>
    </row>
    <row r="6690" spans="1:3" x14ac:dyDescent="0.25">
      <c r="A6690"/>
      <c r="B6690"/>
      <c r="C6690"/>
    </row>
    <row r="6691" spans="1:3" x14ac:dyDescent="0.25">
      <c r="A6691"/>
      <c r="B6691"/>
      <c r="C6691"/>
    </row>
    <row r="6692" spans="1:3" x14ac:dyDescent="0.25">
      <c r="A6692"/>
      <c r="B6692"/>
      <c r="C6692"/>
    </row>
    <row r="6693" spans="1:3" x14ac:dyDescent="0.25">
      <c r="A6693"/>
      <c r="B6693"/>
      <c r="C6693"/>
    </row>
    <row r="6694" spans="1:3" x14ac:dyDescent="0.25">
      <c r="A6694"/>
      <c r="B6694"/>
      <c r="C6694"/>
    </row>
    <row r="6695" spans="1:3" x14ac:dyDescent="0.25">
      <c r="A6695"/>
      <c r="B6695"/>
      <c r="C6695"/>
    </row>
    <row r="6696" spans="1:3" x14ac:dyDescent="0.25">
      <c r="A6696"/>
      <c r="B6696"/>
      <c r="C6696"/>
    </row>
    <row r="6697" spans="1:3" x14ac:dyDescent="0.25">
      <c r="A6697"/>
      <c r="B6697"/>
      <c r="C6697"/>
    </row>
    <row r="6698" spans="1:3" x14ac:dyDescent="0.25">
      <c r="A6698"/>
      <c r="B6698"/>
      <c r="C6698"/>
    </row>
    <row r="6699" spans="1:3" x14ac:dyDescent="0.25">
      <c r="A6699"/>
      <c r="B6699"/>
      <c r="C6699"/>
    </row>
    <row r="6700" spans="1:3" x14ac:dyDescent="0.25">
      <c r="A6700"/>
      <c r="B6700"/>
      <c r="C6700"/>
    </row>
    <row r="6701" spans="1:3" x14ac:dyDescent="0.25">
      <c r="A6701"/>
      <c r="B6701"/>
      <c r="C6701"/>
    </row>
    <row r="6702" spans="1:3" x14ac:dyDescent="0.25">
      <c r="A6702"/>
      <c r="B6702"/>
      <c r="C6702"/>
    </row>
    <row r="6703" spans="1:3" x14ac:dyDescent="0.25">
      <c r="A6703"/>
      <c r="B6703"/>
      <c r="C6703"/>
    </row>
    <row r="6704" spans="1:3" x14ac:dyDescent="0.25">
      <c r="A6704"/>
      <c r="B6704"/>
      <c r="C6704"/>
    </row>
    <row r="6705" spans="1:3" x14ac:dyDescent="0.25">
      <c r="A6705"/>
      <c r="B6705"/>
      <c r="C6705"/>
    </row>
    <row r="6706" spans="1:3" x14ac:dyDescent="0.25">
      <c r="A6706"/>
      <c r="B6706"/>
      <c r="C6706"/>
    </row>
    <row r="6707" spans="1:3" x14ac:dyDescent="0.25">
      <c r="A6707"/>
      <c r="B6707"/>
      <c r="C6707"/>
    </row>
    <row r="6708" spans="1:3" x14ac:dyDescent="0.25">
      <c r="A6708"/>
      <c r="B6708"/>
      <c r="C6708"/>
    </row>
    <row r="6709" spans="1:3" x14ac:dyDescent="0.25">
      <c r="A6709"/>
      <c r="B6709"/>
      <c r="C6709"/>
    </row>
    <row r="6710" spans="1:3" x14ac:dyDescent="0.25">
      <c r="A6710"/>
      <c r="B6710"/>
      <c r="C6710"/>
    </row>
    <row r="6711" spans="1:3" x14ac:dyDescent="0.25">
      <c r="A6711"/>
      <c r="B6711"/>
      <c r="C6711"/>
    </row>
    <row r="6712" spans="1:3" x14ac:dyDescent="0.25">
      <c r="A6712"/>
      <c r="B6712"/>
      <c r="C6712"/>
    </row>
    <row r="6713" spans="1:3" x14ac:dyDescent="0.25">
      <c r="A6713"/>
      <c r="B6713"/>
      <c r="C6713"/>
    </row>
    <row r="6714" spans="1:3" x14ac:dyDescent="0.25">
      <c r="A6714"/>
      <c r="B6714"/>
      <c r="C6714"/>
    </row>
    <row r="6715" spans="1:3" x14ac:dyDescent="0.25">
      <c r="A6715"/>
      <c r="B6715"/>
      <c r="C6715"/>
    </row>
    <row r="6716" spans="1:3" x14ac:dyDescent="0.25">
      <c r="A6716"/>
      <c r="B6716"/>
      <c r="C6716"/>
    </row>
    <row r="6717" spans="1:3" x14ac:dyDescent="0.25">
      <c r="A6717"/>
      <c r="B6717"/>
      <c r="C6717"/>
    </row>
    <row r="6718" spans="1:3" x14ac:dyDescent="0.25">
      <c r="A6718"/>
      <c r="B6718"/>
      <c r="C6718"/>
    </row>
    <row r="6719" spans="1:3" x14ac:dyDescent="0.25">
      <c r="A6719"/>
      <c r="B6719"/>
      <c r="C6719"/>
    </row>
    <row r="6720" spans="1:3" x14ac:dyDescent="0.25">
      <c r="A6720"/>
      <c r="B6720"/>
      <c r="C6720"/>
    </row>
    <row r="6721" spans="1:3" x14ac:dyDescent="0.25">
      <c r="A6721"/>
      <c r="B6721"/>
      <c r="C6721"/>
    </row>
    <row r="6722" spans="1:3" x14ac:dyDescent="0.25">
      <c r="A6722"/>
      <c r="B6722"/>
      <c r="C6722"/>
    </row>
    <row r="6723" spans="1:3" x14ac:dyDescent="0.25">
      <c r="A6723"/>
      <c r="B6723"/>
      <c r="C6723"/>
    </row>
    <row r="6724" spans="1:3" x14ac:dyDescent="0.25">
      <c r="A6724"/>
      <c r="B6724"/>
      <c r="C6724"/>
    </row>
    <row r="6725" spans="1:3" x14ac:dyDescent="0.25">
      <c r="A6725"/>
      <c r="B6725"/>
      <c r="C6725"/>
    </row>
    <row r="6726" spans="1:3" x14ac:dyDescent="0.25">
      <c r="A6726"/>
      <c r="B6726"/>
      <c r="C6726"/>
    </row>
    <row r="6727" spans="1:3" x14ac:dyDescent="0.25">
      <c r="A6727"/>
      <c r="B6727"/>
      <c r="C6727"/>
    </row>
    <row r="6728" spans="1:3" x14ac:dyDescent="0.25">
      <c r="A6728"/>
      <c r="B6728"/>
      <c r="C6728"/>
    </row>
    <row r="6729" spans="1:3" x14ac:dyDescent="0.25">
      <c r="A6729"/>
      <c r="B6729"/>
      <c r="C6729"/>
    </row>
    <row r="6730" spans="1:3" x14ac:dyDescent="0.25">
      <c r="A6730"/>
      <c r="B6730"/>
      <c r="C6730"/>
    </row>
    <row r="6731" spans="1:3" x14ac:dyDescent="0.25">
      <c r="A6731"/>
      <c r="B6731"/>
      <c r="C6731"/>
    </row>
    <row r="6732" spans="1:3" x14ac:dyDescent="0.25">
      <c r="A6732"/>
      <c r="B6732"/>
      <c r="C6732"/>
    </row>
    <row r="6733" spans="1:3" x14ac:dyDescent="0.25">
      <c r="A6733"/>
      <c r="B6733"/>
      <c r="C6733"/>
    </row>
    <row r="6734" spans="1:3" x14ac:dyDescent="0.25">
      <c r="A6734"/>
      <c r="B6734"/>
      <c r="C6734"/>
    </row>
    <row r="6735" spans="1:3" x14ac:dyDescent="0.25">
      <c r="A6735"/>
      <c r="B6735"/>
      <c r="C6735"/>
    </row>
    <row r="6736" spans="1:3" x14ac:dyDescent="0.25">
      <c r="A6736"/>
      <c r="B6736"/>
      <c r="C6736"/>
    </row>
    <row r="6737" spans="1:3" x14ac:dyDescent="0.25">
      <c r="A6737"/>
      <c r="B6737"/>
      <c r="C6737"/>
    </row>
    <row r="6738" spans="1:3" x14ac:dyDescent="0.25">
      <c r="A6738"/>
      <c r="B6738"/>
      <c r="C6738"/>
    </row>
    <row r="6739" spans="1:3" x14ac:dyDescent="0.25">
      <c r="A6739"/>
      <c r="B6739"/>
      <c r="C6739"/>
    </row>
    <row r="6740" spans="1:3" x14ac:dyDescent="0.25">
      <c r="A6740"/>
      <c r="B6740"/>
      <c r="C6740"/>
    </row>
    <row r="6741" spans="1:3" x14ac:dyDescent="0.25">
      <c r="A6741"/>
      <c r="B6741"/>
      <c r="C6741"/>
    </row>
    <row r="6742" spans="1:3" x14ac:dyDescent="0.25">
      <c r="A6742"/>
      <c r="B6742"/>
      <c r="C6742"/>
    </row>
    <row r="6743" spans="1:3" x14ac:dyDescent="0.25">
      <c r="A6743"/>
      <c r="B6743"/>
      <c r="C6743"/>
    </row>
    <row r="6744" spans="1:3" x14ac:dyDescent="0.25">
      <c r="A6744"/>
      <c r="B6744"/>
      <c r="C6744"/>
    </row>
    <row r="6745" spans="1:3" x14ac:dyDescent="0.25">
      <c r="A6745"/>
      <c r="B6745"/>
      <c r="C6745"/>
    </row>
    <row r="6746" spans="1:3" x14ac:dyDescent="0.25">
      <c r="A6746"/>
      <c r="B6746"/>
      <c r="C6746"/>
    </row>
    <row r="6747" spans="1:3" x14ac:dyDescent="0.25">
      <c r="A6747"/>
      <c r="B6747"/>
      <c r="C6747"/>
    </row>
    <row r="6748" spans="1:3" x14ac:dyDescent="0.25">
      <c r="A6748"/>
      <c r="B6748"/>
      <c r="C6748"/>
    </row>
    <row r="6749" spans="1:3" x14ac:dyDescent="0.25">
      <c r="A6749"/>
      <c r="B6749"/>
      <c r="C6749"/>
    </row>
    <row r="6750" spans="1:3" x14ac:dyDescent="0.25">
      <c r="A6750"/>
      <c r="B6750"/>
      <c r="C6750"/>
    </row>
    <row r="6751" spans="1:3" x14ac:dyDescent="0.25">
      <c r="A6751"/>
      <c r="B6751"/>
      <c r="C6751"/>
    </row>
    <row r="6752" spans="1:3" x14ac:dyDescent="0.25">
      <c r="A6752"/>
      <c r="B6752"/>
      <c r="C6752"/>
    </row>
    <row r="6753" spans="1:3" x14ac:dyDescent="0.25">
      <c r="A6753"/>
      <c r="B6753"/>
      <c r="C6753"/>
    </row>
    <row r="6754" spans="1:3" x14ac:dyDescent="0.25">
      <c r="A6754"/>
      <c r="B6754"/>
      <c r="C6754"/>
    </row>
    <row r="6755" spans="1:3" x14ac:dyDescent="0.25">
      <c r="A6755"/>
      <c r="B6755"/>
      <c r="C6755"/>
    </row>
    <row r="6756" spans="1:3" x14ac:dyDescent="0.25">
      <c r="A6756"/>
      <c r="B6756"/>
      <c r="C6756"/>
    </row>
    <row r="6757" spans="1:3" x14ac:dyDescent="0.25">
      <c r="A6757"/>
      <c r="B6757"/>
      <c r="C6757"/>
    </row>
    <row r="6758" spans="1:3" x14ac:dyDescent="0.25">
      <c r="A6758"/>
      <c r="B6758"/>
      <c r="C6758"/>
    </row>
    <row r="6759" spans="1:3" x14ac:dyDescent="0.25">
      <c r="A6759"/>
      <c r="B6759"/>
      <c r="C6759"/>
    </row>
    <row r="6760" spans="1:3" x14ac:dyDescent="0.25">
      <c r="A6760"/>
      <c r="B6760"/>
      <c r="C6760"/>
    </row>
    <row r="6761" spans="1:3" x14ac:dyDescent="0.25">
      <c r="A6761"/>
      <c r="B6761"/>
      <c r="C6761"/>
    </row>
    <row r="6762" spans="1:3" x14ac:dyDescent="0.25">
      <c r="A6762"/>
      <c r="B6762"/>
      <c r="C6762"/>
    </row>
    <row r="6763" spans="1:3" x14ac:dyDescent="0.25">
      <c r="A6763"/>
      <c r="B6763"/>
      <c r="C6763"/>
    </row>
    <row r="6764" spans="1:3" x14ac:dyDescent="0.25">
      <c r="A6764"/>
      <c r="B6764"/>
      <c r="C6764"/>
    </row>
    <row r="6765" spans="1:3" x14ac:dyDescent="0.25">
      <c r="A6765"/>
      <c r="B6765"/>
      <c r="C6765"/>
    </row>
    <row r="6766" spans="1:3" x14ac:dyDescent="0.25">
      <c r="A6766"/>
      <c r="B6766"/>
      <c r="C6766"/>
    </row>
    <row r="6767" spans="1:3" x14ac:dyDescent="0.25">
      <c r="A6767"/>
      <c r="B6767"/>
      <c r="C6767"/>
    </row>
    <row r="6768" spans="1:3" x14ac:dyDescent="0.25">
      <c r="A6768"/>
      <c r="B6768"/>
      <c r="C6768"/>
    </row>
    <row r="6769" spans="1:3" x14ac:dyDescent="0.25">
      <c r="A6769"/>
      <c r="B6769"/>
      <c r="C6769"/>
    </row>
    <row r="6770" spans="1:3" x14ac:dyDescent="0.25">
      <c r="A6770"/>
      <c r="B6770"/>
      <c r="C6770"/>
    </row>
    <row r="6771" spans="1:3" x14ac:dyDescent="0.25">
      <c r="A6771"/>
      <c r="B6771"/>
      <c r="C6771"/>
    </row>
    <row r="6772" spans="1:3" x14ac:dyDescent="0.25">
      <c r="A6772"/>
      <c r="B6772"/>
      <c r="C6772"/>
    </row>
    <row r="6773" spans="1:3" x14ac:dyDescent="0.25">
      <c r="A6773"/>
      <c r="B6773"/>
      <c r="C6773"/>
    </row>
    <row r="6774" spans="1:3" x14ac:dyDescent="0.25">
      <c r="A6774"/>
      <c r="B6774"/>
      <c r="C6774"/>
    </row>
    <row r="6775" spans="1:3" x14ac:dyDescent="0.25">
      <c r="A6775"/>
      <c r="B6775"/>
      <c r="C6775"/>
    </row>
    <row r="6776" spans="1:3" x14ac:dyDescent="0.25">
      <c r="A6776"/>
      <c r="B6776"/>
      <c r="C6776"/>
    </row>
    <row r="6777" spans="1:3" x14ac:dyDescent="0.25">
      <c r="A6777"/>
      <c r="B6777"/>
      <c r="C6777"/>
    </row>
    <row r="6778" spans="1:3" x14ac:dyDescent="0.25">
      <c r="A6778"/>
      <c r="B6778"/>
      <c r="C6778"/>
    </row>
    <row r="6779" spans="1:3" x14ac:dyDescent="0.25">
      <c r="A6779"/>
      <c r="B6779"/>
      <c r="C6779"/>
    </row>
    <row r="6780" spans="1:3" x14ac:dyDescent="0.25">
      <c r="A6780"/>
      <c r="B6780"/>
      <c r="C6780"/>
    </row>
    <row r="6781" spans="1:3" x14ac:dyDescent="0.25">
      <c r="A6781"/>
      <c r="B6781"/>
      <c r="C6781"/>
    </row>
    <row r="6782" spans="1:3" x14ac:dyDescent="0.25">
      <c r="A6782"/>
      <c r="B6782"/>
      <c r="C6782"/>
    </row>
    <row r="6783" spans="1:3" x14ac:dyDescent="0.25">
      <c r="A6783"/>
      <c r="B6783"/>
      <c r="C6783"/>
    </row>
    <row r="6784" spans="1:3" x14ac:dyDescent="0.25">
      <c r="A6784"/>
      <c r="B6784"/>
      <c r="C6784"/>
    </row>
    <row r="6785" spans="1:3" x14ac:dyDescent="0.25">
      <c r="A6785"/>
      <c r="B6785"/>
      <c r="C6785"/>
    </row>
    <row r="6786" spans="1:3" x14ac:dyDescent="0.25">
      <c r="A6786"/>
      <c r="B6786"/>
      <c r="C6786"/>
    </row>
    <row r="6787" spans="1:3" x14ac:dyDescent="0.25">
      <c r="A6787"/>
      <c r="B6787"/>
      <c r="C6787"/>
    </row>
    <row r="6788" spans="1:3" x14ac:dyDescent="0.25">
      <c r="A6788"/>
      <c r="B6788"/>
      <c r="C6788"/>
    </row>
    <row r="6789" spans="1:3" x14ac:dyDescent="0.25">
      <c r="A6789"/>
      <c r="B6789"/>
      <c r="C6789"/>
    </row>
    <row r="6790" spans="1:3" x14ac:dyDescent="0.25">
      <c r="A6790"/>
      <c r="B6790"/>
      <c r="C6790"/>
    </row>
    <row r="6791" spans="1:3" x14ac:dyDescent="0.25">
      <c r="A6791"/>
      <c r="B6791"/>
      <c r="C6791"/>
    </row>
    <row r="6792" spans="1:3" x14ac:dyDescent="0.25">
      <c r="A6792"/>
      <c r="B6792"/>
      <c r="C6792"/>
    </row>
    <row r="6793" spans="1:3" x14ac:dyDescent="0.25">
      <c r="A6793"/>
      <c r="B6793"/>
      <c r="C6793"/>
    </row>
    <row r="6794" spans="1:3" x14ac:dyDescent="0.25">
      <c r="A6794"/>
      <c r="B6794"/>
      <c r="C6794"/>
    </row>
    <row r="6795" spans="1:3" x14ac:dyDescent="0.25">
      <c r="A6795"/>
      <c r="B6795"/>
      <c r="C6795"/>
    </row>
    <row r="6796" spans="1:3" x14ac:dyDescent="0.25">
      <c r="A6796"/>
      <c r="B6796"/>
      <c r="C6796"/>
    </row>
    <row r="6797" spans="1:3" x14ac:dyDescent="0.25">
      <c r="A6797"/>
      <c r="B6797"/>
      <c r="C6797"/>
    </row>
    <row r="6798" spans="1:3" x14ac:dyDescent="0.25">
      <c r="A6798"/>
      <c r="B6798"/>
      <c r="C6798"/>
    </row>
    <row r="6799" spans="1:3" x14ac:dyDescent="0.25">
      <c r="A6799"/>
      <c r="B6799"/>
      <c r="C6799"/>
    </row>
    <row r="6800" spans="1:3" x14ac:dyDescent="0.25">
      <c r="A6800"/>
      <c r="B6800"/>
      <c r="C6800"/>
    </row>
    <row r="6801" spans="1:3" x14ac:dyDescent="0.25">
      <c r="A6801"/>
      <c r="B6801"/>
      <c r="C6801"/>
    </row>
    <row r="6802" spans="1:3" x14ac:dyDescent="0.25">
      <c r="A6802"/>
      <c r="B6802"/>
      <c r="C6802"/>
    </row>
    <row r="6803" spans="1:3" x14ac:dyDescent="0.25">
      <c r="A6803"/>
      <c r="B6803"/>
      <c r="C6803"/>
    </row>
    <row r="6804" spans="1:3" x14ac:dyDescent="0.25">
      <c r="A6804"/>
      <c r="B6804"/>
      <c r="C6804"/>
    </row>
    <row r="6805" spans="1:3" x14ac:dyDescent="0.25">
      <c r="A6805"/>
      <c r="B6805"/>
      <c r="C6805"/>
    </row>
    <row r="6806" spans="1:3" x14ac:dyDescent="0.25">
      <c r="A6806"/>
      <c r="B6806"/>
      <c r="C6806"/>
    </row>
    <row r="6807" spans="1:3" x14ac:dyDescent="0.25">
      <c r="A6807"/>
      <c r="B6807"/>
      <c r="C6807"/>
    </row>
    <row r="6808" spans="1:3" x14ac:dyDescent="0.25">
      <c r="A6808"/>
      <c r="B6808"/>
      <c r="C6808"/>
    </row>
    <row r="6809" spans="1:3" x14ac:dyDescent="0.25">
      <c r="A6809"/>
      <c r="B6809"/>
      <c r="C6809"/>
    </row>
    <row r="6810" spans="1:3" x14ac:dyDescent="0.25">
      <c r="A6810"/>
      <c r="B6810"/>
      <c r="C6810"/>
    </row>
    <row r="6811" spans="1:3" x14ac:dyDescent="0.25">
      <c r="A6811"/>
      <c r="B6811"/>
      <c r="C6811"/>
    </row>
    <row r="6812" spans="1:3" x14ac:dyDescent="0.25">
      <c r="A6812"/>
      <c r="B6812"/>
      <c r="C6812"/>
    </row>
    <row r="6813" spans="1:3" x14ac:dyDescent="0.25">
      <c r="A6813"/>
      <c r="B6813"/>
      <c r="C6813"/>
    </row>
    <row r="6814" spans="1:3" x14ac:dyDescent="0.25">
      <c r="A6814"/>
      <c r="B6814"/>
      <c r="C6814"/>
    </row>
    <row r="6815" spans="1:3" x14ac:dyDescent="0.25">
      <c r="A6815"/>
      <c r="B6815"/>
      <c r="C6815"/>
    </row>
    <row r="6816" spans="1:3" x14ac:dyDescent="0.25">
      <c r="A6816"/>
      <c r="B6816"/>
      <c r="C6816"/>
    </row>
    <row r="6817" spans="1:3" x14ac:dyDescent="0.25">
      <c r="A6817"/>
      <c r="B6817"/>
      <c r="C6817"/>
    </row>
    <row r="6818" spans="1:3" x14ac:dyDescent="0.25">
      <c r="A6818"/>
      <c r="B6818"/>
      <c r="C6818"/>
    </row>
    <row r="6819" spans="1:3" x14ac:dyDescent="0.25">
      <c r="A6819"/>
      <c r="B6819"/>
      <c r="C6819"/>
    </row>
    <row r="6820" spans="1:3" x14ac:dyDescent="0.25">
      <c r="A6820"/>
      <c r="B6820"/>
      <c r="C6820"/>
    </row>
    <row r="6821" spans="1:3" x14ac:dyDescent="0.25">
      <c r="A6821"/>
      <c r="B6821"/>
      <c r="C6821"/>
    </row>
    <row r="6822" spans="1:3" x14ac:dyDescent="0.25">
      <c r="A6822"/>
      <c r="B6822"/>
      <c r="C6822"/>
    </row>
    <row r="6823" spans="1:3" x14ac:dyDescent="0.25">
      <c r="A6823"/>
      <c r="B6823"/>
      <c r="C6823"/>
    </row>
    <row r="6824" spans="1:3" x14ac:dyDescent="0.25">
      <c r="A6824"/>
      <c r="B6824"/>
      <c r="C6824"/>
    </row>
    <row r="6825" spans="1:3" x14ac:dyDescent="0.25">
      <c r="A6825"/>
      <c r="B6825"/>
      <c r="C6825"/>
    </row>
    <row r="6826" spans="1:3" x14ac:dyDescent="0.25">
      <c r="A6826"/>
      <c r="B6826"/>
      <c r="C6826"/>
    </row>
    <row r="6827" spans="1:3" x14ac:dyDescent="0.25">
      <c r="A6827"/>
      <c r="B6827"/>
      <c r="C6827"/>
    </row>
    <row r="6828" spans="1:3" x14ac:dyDescent="0.25">
      <c r="A6828"/>
      <c r="B6828"/>
      <c r="C6828"/>
    </row>
    <row r="6829" spans="1:3" x14ac:dyDescent="0.25">
      <c r="A6829"/>
      <c r="B6829"/>
      <c r="C6829"/>
    </row>
    <row r="6830" spans="1:3" x14ac:dyDescent="0.25">
      <c r="A6830"/>
      <c r="B6830"/>
      <c r="C6830"/>
    </row>
    <row r="6831" spans="1:3" x14ac:dyDescent="0.25">
      <c r="A6831"/>
      <c r="B6831"/>
      <c r="C6831"/>
    </row>
    <row r="6832" spans="1:3" x14ac:dyDescent="0.25">
      <c r="A6832"/>
      <c r="B6832"/>
      <c r="C6832"/>
    </row>
    <row r="6833" spans="1:3" x14ac:dyDescent="0.25">
      <c r="A6833"/>
      <c r="B6833"/>
      <c r="C6833"/>
    </row>
    <row r="6834" spans="1:3" x14ac:dyDescent="0.25">
      <c r="A6834"/>
      <c r="B6834"/>
      <c r="C6834"/>
    </row>
    <row r="6835" spans="1:3" x14ac:dyDescent="0.25">
      <c r="A6835"/>
      <c r="B6835"/>
      <c r="C6835"/>
    </row>
    <row r="6836" spans="1:3" x14ac:dyDescent="0.25">
      <c r="A6836"/>
      <c r="B6836"/>
      <c r="C6836"/>
    </row>
    <row r="6837" spans="1:3" x14ac:dyDescent="0.25">
      <c r="A6837"/>
      <c r="B6837"/>
      <c r="C6837"/>
    </row>
    <row r="6838" spans="1:3" x14ac:dyDescent="0.25">
      <c r="A6838"/>
      <c r="B6838"/>
      <c r="C6838"/>
    </row>
    <row r="6839" spans="1:3" x14ac:dyDescent="0.25">
      <c r="A6839"/>
      <c r="B6839"/>
      <c r="C6839"/>
    </row>
    <row r="6840" spans="1:3" x14ac:dyDescent="0.25">
      <c r="A6840"/>
      <c r="B6840"/>
      <c r="C6840"/>
    </row>
    <row r="6841" spans="1:3" x14ac:dyDescent="0.25">
      <c r="A6841"/>
      <c r="B6841"/>
      <c r="C6841"/>
    </row>
    <row r="6842" spans="1:3" x14ac:dyDescent="0.25">
      <c r="A6842"/>
      <c r="B6842"/>
      <c r="C6842"/>
    </row>
    <row r="6843" spans="1:3" x14ac:dyDescent="0.25">
      <c r="A6843"/>
      <c r="B6843"/>
      <c r="C6843"/>
    </row>
    <row r="6844" spans="1:3" x14ac:dyDescent="0.25">
      <c r="A6844"/>
      <c r="B6844"/>
      <c r="C6844"/>
    </row>
    <row r="6845" spans="1:3" x14ac:dyDescent="0.25">
      <c r="A6845"/>
      <c r="B6845"/>
      <c r="C6845"/>
    </row>
    <row r="6846" spans="1:3" x14ac:dyDescent="0.25">
      <c r="A6846"/>
      <c r="B6846"/>
      <c r="C6846"/>
    </row>
    <row r="6847" spans="1:3" x14ac:dyDescent="0.25">
      <c r="A6847"/>
      <c r="B6847"/>
      <c r="C6847"/>
    </row>
    <row r="6848" spans="1:3" x14ac:dyDescent="0.25">
      <c r="A6848"/>
      <c r="B6848"/>
      <c r="C6848"/>
    </row>
    <row r="6849" spans="1:3" x14ac:dyDescent="0.25">
      <c r="A6849"/>
      <c r="B6849"/>
      <c r="C6849"/>
    </row>
    <row r="6850" spans="1:3" x14ac:dyDescent="0.25">
      <c r="A6850"/>
      <c r="B6850"/>
      <c r="C6850"/>
    </row>
    <row r="6851" spans="1:3" x14ac:dyDescent="0.25">
      <c r="A6851"/>
      <c r="B6851"/>
      <c r="C6851"/>
    </row>
    <row r="6852" spans="1:3" x14ac:dyDescent="0.25">
      <c r="A6852"/>
      <c r="B6852"/>
      <c r="C6852"/>
    </row>
    <row r="6853" spans="1:3" x14ac:dyDescent="0.25">
      <c r="A6853"/>
      <c r="B6853"/>
      <c r="C6853"/>
    </row>
    <row r="6854" spans="1:3" x14ac:dyDescent="0.25">
      <c r="A6854"/>
      <c r="B6854"/>
      <c r="C6854"/>
    </row>
    <row r="6855" spans="1:3" x14ac:dyDescent="0.25">
      <c r="A6855"/>
      <c r="B6855"/>
      <c r="C6855"/>
    </row>
    <row r="6856" spans="1:3" x14ac:dyDescent="0.25">
      <c r="A6856"/>
      <c r="B6856"/>
      <c r="C6856"/>
    </row>
    <row r="6857" spans="1:3" x14ac:dyDescent="0.25">
      <c r="A6857"/>
      <c r="B6857"/>
      <c r="C6857"/>
    </row>
    <row r="6858" spans="1:3" x14ac:dyDescent="0.25">
      <c r="A6858"/>
      <c r="B6858"/>
      <c r="C6858"/>
    </row>
    <row r="6859" spans="1:3" x14ac:dyDescent="0.25">
      <c r="A6859"/>
      <c r="B6859"/>
      <c r="C6859"/>
    </row>
    <row r="6860" spans="1:3" x14ac:dyDescent="0.25">
      <c r="A6860"/>
      <c r="B6860"/>
      <c r="C6860"/>
    </row>
    <row r="6861" spans="1:3" x14ac:dyDescent="0.25">
      <c r="A6861"/>
      <c r="B6861"/>
      <c r="C6861"/>
    </row>
    <row r="6862" spans="1:3" x14ac:dyDescent="0.25">
      <c r="A6862"/>
      <c r="B6862"/>
      <c r="C6862"/>
    </row>
    <row r="6863" spans="1:3" x14ac:dyDescent="0.25">
      <c r="A6863"/>
      <c r="B6863"/>
      <c r="C6863"/>
    </row>
    <row r="6864" spans="1:3" x14ac:dyDescent="0.25">
      <c r="A6864"/>
      <c r="B6864"/>
      <c r="C6864"/>
    </row>
    <row r="6865" spans="1:3" x14ac:dyDescent="0.25">
      <c r="A6865"/>
      <c r="B6865"/>
      <c r="C6865"/>
    </row>
    <row r="6866" spans="1:3" x14ac:dyDescent="0.25">
      <c r="A6866"/>
      <c r="B6866"/>
      <c r="C6866"/>
    </row>
    <row r="6867" spans="1:3" x14ac:dyDescent="0.25">
      <c r="A6867"/>
      <c r="B6867"/>
      <c r="C6867"/>
    </row>
    <row r="6868" spans="1:3" x14ac:dyDescent="0.25">
      <c r="A6868"/>
      <c r="B6868"/>
      <c r="C6868"/>
    </row>
    <row r="6869" spans="1:3" x14ac:dyDescent="0.25">
      <c r="A6869"/>
      <c r="B6869"/>
      <c r="C6869"/>
    </row>
    <row r="6870" spans="1:3" x14ac:dyDescent="0.25">
      <c r="A6870"/>
      <c r="B6870"/>
      <c r="C6870"/>
    </row>
    <row r="6871" spans="1:3" x14ac:dyDescent="0.25">
      <c r="A6871"/>
      <c r="B6871"/>
      <c r="C6871"/>
    </row>
    <row r="6872" spans="1:3" x14ac:dyDescent="0.25">
      <c r="A6872"/>
      <c r="B6872"/>
      <c r="C6872"/>
    </row>
    <row r="6873" spans="1:3" x14ac:dyDescent="0.25">
      <c r="A6873"/>
      <c r="B6873"/>
      <c r="C6873"/>
    </row>
    <row r="6874" spans="1:3" x14ac:dyDescent="0.25">
      <c r="A6874"/>
      <c r="B6874"/>
      <c r="C6874"/>
    </row>
    <row r="6875" spans="1:3" x14ac:dyDescent="0.25">
      <c r="A6875"/>
      <c r="B6875"/>
      <c r="C6875"/>
    </row>
    <row r="6876" spans="1:3" x14ac:dyDescent="0.25">
      <c r="A6876"/>
      <c r="B6876"/>
      <c r="C6876"/>
    </row>
    <row r="6877" spans="1:3" x14ac:dyDescent="0.25">
      <c r="A6877"/>
      <c r="B6877"/>
      <c r="C6877"/>
    </row>
    <row r="6878" spans="1:3" x14ac:dyDescent="0.25">
      <c r="A6878"/>
      <c r="B6878"/>
      <c r="C6878"/>
    </row>
    <row r="6879" spans="1:3" x14ac:dyDescent="0.25">
      <c r="A6879"/>
      <c r="B6879"/>
      <c r="C6879"/>
    </row>
    <row r="6880" spans="1:3" x14ac:dyDescent="0.25">
      <c r="A6880"/>
      <c r="B6880"/>
      <c r="C6880"/>
    </row>
    <row r="6881" spans="1:3" x14ac:dyDescent="0.25">
      <c r="A6881"/>
      <c r="B6881"/>
      <c r="C6881"/>
    </row>
    <row r="6882" spans="1:3" x14ac:dyDescent="0.25">
      <c r="A6882"/>
      <c r="B6882"/>
      <c r="C6882"/>
    </row>
    <row r="6883" spans="1:3" x14ac:dyDescent="0.25">
      <c r="A6883"/>
      <c r="B6883"/>
      <c r="C6883"/>
    </row>
    <row r="6884" spans="1:3" x14ac:dyDescent="0.25">
      <c r="A6884"/>
      <c r="B6884"/>
      <c r="C6884"/>
    </row>
    <row r="6885" spans="1:3" x14ac:dyDescent="0.25">
      <c r="A6885"/>
      <c r="B6885"/>
      <c r="C6885"/>
    </row>
    <row r="6886" spans="1:3" x14ac:dyDescent="0.25">
      <c r="A6886"/>
      <c r="B6886"/>
      <c r="C6886"/>
    </row>
    <row r="6887" spans="1:3" x14ac:dyDescent="0.25">
      <c r="A6887"/>
      <c r="B6887"/>
      <c r="C6887"/>
    </row>
    <row r="6888" spans="1:3" x14ac:dyDescent="0.25">
      <c r="A6888"/>
      <c r="B6888"/>
      <c r="C6888"/>
    </row>
    <row r="6889" spans="1:3" x14ac:dyDescent="0.25">
      <c r="A6889"/>
      <c r="B6889"/>
      <c r="C6889"/>
    </row>
    <row r="6890" spans="1:3" x14ac:dyDescent="0.25">
      <c r="A6890"/>
      <c r="B6890"/>
      <c r="C6890"/>
    </row>
    <row r="6891" spans="1:3" x14ac:dyDescent="0.25">
      <c r="A6891"/>
      <c r="B6891"/>
      <c r="C6891"/>
    </row>
    <row r="6892" spans="1:3" x14ac:dyDescent="0.25">
      <c r="A6892"/>
      <c r="B6892"/>
      <c r="C6892"/>
    </row>
    <row r="6893" spans="1:3" x14ac:dyDescent="0.25">
      <c r="A6893"/>
      <c r="B6893"/>
      <c r="C6893"/>
    </row>
    <row r="6894" spans="1:3" x14ac:dyDescent="0.25">
      <c r="A6894"/>
      <c r="B6894"/>
      <c r="C6894"/>
    </row>
    <row r="6895" spans="1:3" x14ac:dyDescent="0.25">
      <c r="A6895"/>
      <c r="B6895"/>
      <c r="C6895"/>
    </row>
    <row r="6896" spans="1:3" x14ac:dyDescent="0.25">
      <c r="A6896"/>
      <c r="B6896"/>
      <c r="C6896"/>
    </row>
    <row r="6897" spans="1:3" x14ac:dyDescent="0.25">
      <c r="A6897"/>
      <c r="B6897"/>
      <c r="C6897"/>
    </row>
    <row r="6898" spans="1:3" x14ac:dyDescent="0.25">
      <c r="A6898"/>
      <c r="B6898"/>
      <c r="C6898"/>
    </row>
    <row r="6899" spans="1:3" x14ac:dyDescent="0.25">
      <c r="A6899"/>
      <c r="B6899"/>
      <c r="C6899"/>
    </row>
    <row r="6900" spans="1:3" x14ac:dyDescent="0.25">
      <c r="A6900"/>
      <c r="B6900"/>
      <c r="C6900"/>
    </row>
    <row r="6901" spans="1:3" x14ac:dyDescent="0.25">
      <c r="A6901"/>
      <c r="B6901"/>
      <c r="C6901"/>
    </row>
    <row r="6902" spans="1:3" x14ac:dyDescent="0.25">
      <c r="A6902"/>
      <c r="B6902"/>
      <c r="C6902"/>
    </row>
    <row r="6903" spans="1:3" x14ac:dyDescent="0.25">
      <c r="A6903"/>
      <c r="B6903"/>
      <c r="C6903"/>
    </row>
    <row r="6904" spans="1:3" x14ac:dyDescent="0.25">
      <c r="A6904"/>
      <c r="B6904"/>
      <c r="C6904"/>
    </row>
    <row r="6905" spans="1:3" x14ac:dyDescent="0.25">
      <c r="A6905"/>
      <c r="B6905"/>
      <c r="C6905"/>
    </row>
    <row r="6906" spans="1:3" x14ac:dyDescent="0.25">
      <c r="A6906"/>
      <c r="B6906"/>
      <c r="C6906"/>
    </row>
    <row r="6907" spans="1:3" x14ac:dyDescent="0.25">
      <c r="A6907"/>
      <c r="B6907"/>
      <c r="C6907"/>
    </row>
    <row r="6908" spans="1:3" x14ac:dyDescent="0.25">
      <c r="A6908"/>
      <c r="B6908"/>
      <c r="C6908"/>
    </row>
    <row r="6909" spans="1:3" x14ac:dyDescent="0.25">
      <c r="A6909"/>
      <c r="B6909"/>
      <c r="C6909"/>
    </row>
    <row r="6910" spans="1:3" x14ac:dyDescent="0.25">
      <c r="A6910"/>
      <c r="B6910"/>
      <c r="C6910"/>
    </row>
    <row r="6911" spans="1:3" x14ac:dyDescent="0.25">
      <c r="A6911"/>
      <c r="B6911"/>
      <c r="C6911"/>
    </row>
    <row r="6912" spans="1:3" x14ac:dyDescent="0.25">
      <c r="A6912"/>
      <c r="B6912"/>
      <c r="C6912"/>
    </row>
    <row r="6913" spans="1:3" x14ac:dyDescent="0.25">
      <c r="A6913"/>
      <c r="B6913"/>
      <c r="C6913"/>
    </row>
    <row r="6914" spans="1:3" x14ac:dyDescent="0.25">
      <c r="A6914"/>
      <c r="B6914"/>
      <c r="C6914"/>
    </row>
    <row r="6915" spans="1:3" x14ac:dyDescent="0.25">
      <c r="A6915"/>
      <c r="B6915"/>
      <c r="C6915"/>
    </row>
    <row r="6916" spans="1:3" x14ac:dyDescent="0.25">
      <c r="A6916"/>
      <c r="B6916"/>
      <c r="C6916"/>
    </row>
    <row r="6917" spans="1:3" x14ac:dyDescent="0.25">
      <c r="A6917"/>
      <c r="B6917"/>
      <c r="C6917"/>
    </row>
    <row r="6918" spans="1:3" x14ac:dyDescent="0.25">
      <c r="A6918"/>
      <c r="B6918"/>
      <c r="C6918"/>
    </row>
    <row r="6919" spans="1:3" x14ac:dyDescent="0.25">
      <c r="A6919"/>
      <c r="B6919"/>
      <c r="C6919"/>
    </row>
    <row r="6920" spans="1:3" x14ac:dyDescent="0.25">
      <c r="A6920"/>
      <c r="B6920"/>
      <c r="C6920"/>
    </row>
    <row r="6921" spans="1:3" x14ac:dyDescent="0.25">
      <c r="A6921"/>
      <c r="B6921"/>
      <c r="C6921"/>
    </row>
    <row r="6922" spans="1:3" x14ac:dyDescent="0.25">
      <c r="A6922"/>
      <c r="B6922"/>
      <c r="C6922"/>
    </row>
    <row r="6923" spans="1:3" x14ac:dyDescent="0.25">
      <c r="A6923"/>
      <c r="B6923"/>
      <c r="C6923"/>
    </row>
    <row r="6924" spans="1:3" x14ac:dyDescent="0.25">
      <c r="A6924"/>
      <c r="B6924"/>
      <c r="C6924"/>
    </row>
    <row r="6925" spans="1:3" x14ac:dyDescent="0.25">
      <c r="A6925"/>
      <c r="B6925"/>
      <c r="C6925"/>
    </row>
    <row r="6926" spans="1:3" x14ac:dyDescent="0.25">
      <c r="A6926"/>
      <c r="B6926"/>
      <c r="C6926"/>
    </row>
    <row r="6927" spans="1:3" x14ac:dyDescent="0.25">
      <c r="A6927"/>
      <c r="B6927"/>
      <c r="C6927"/>
    </row>
    <row r="6928" spans="1:3" x14ac:dyDescent="0.25">
      <c r="A6928"/>
      <c r="B6928"/>
      <c r="C6928"/>
    </row>
    <row r="6929" spans="1:3" x14ac:dyDescent="0.25">
      <c r="A6929"/>
      <c r="B6929"/>
      <c r="C6929"/>
    </row>
    <row r="6930" spans="1:3" x14ac:dyDescent="0.25">
      <c r="A6930"/>
      <c r="B6930"/>
      <c r="C6930"/>
    </row>
    <row r="6931" spans="1:3" x14ac:dyDescent="0.25">
      <c r="A6931"/>
      <c r="B6931"/>
      <c r="C6931"/>
    </row>
    <row r="6932" spans="1:3" x14ac:dyDescent="0.25">
      <c r="A6932"/>
      <c r="B6932"/>
      <c r="C6932"/>
    </row>
    <row r="6933" spans="1:3" x14ac:dyDescent="0.25">
      <c r="A6933"/>
      <c r="B6933"/>
      <c r="C6933"/>
    </row>
    <row r="6934" spans="1:3" x14ac:dyDescent="0.25">
      <c r="A6934"/>
      <c r="B6934"/>
      <c r="C6934"/>
    </row>
    <row r="6935" spans="1:3" x14ac:dyDescent="0.25">
      <c r="A6935"/>
      <c r="B6935"/>
      <c r="C6935"/>
    </row>
    <row r="6936" spans="1:3" x14ac:dyDescent="0.25">
      <c r="A6936"/>
      <c r="B6936"/>
      <c r="C6936"/>
    </row>
    <row r="6937" spans="1:3" x14ac:dyDescent="0.25">
      <c r="A6937"/>
      <c r="B6937"/>
      <c r="C6937"/>
    </row>
    <row r="6938" spans="1:3" x14ac:dyDescent="0.25">
      <c r="A6938"/>
      <c r="B6938"/>
      <c r="C6938"/>
    </row>
    <row r="6939" spans="1:3" x14ac:dyDescent="0.25">
      <c r="A6939"/>
      <c r="B6939"/>
      <c r="C6939"/>
    </row>
    <row r="6940" spans="1:3" x14ac:dyDescent="0.25">
      <c r="A6940"/>
      <c r="B6940"/>
      <c r="C6940"/>
    </row>
    <row r="6941" spans="1:3" x14ac:dyDescent="0.25">
      <c r="A6941"/>
      <c r="B6941"/>
      <c r="C6941"/>
    </row>
    <row r="6942" spans="1:3" x14ac:dyDescent="0.25">
      <c r="A6942"/>
      <c r="B6942"/>
      <c r="C6942"/>
    </row>
    <row r="6943" spans="1:3" x14ac:dyDescent="0.25">
      <c r="A6943"/>
      <c r="B6943"/>
      <c r="C6943"/>
    </row>
    <row r="6944" spans="1:3" x14ac:dyDescent="0.25">
      <c r="A6944"/>
      <c r="B6944"/>
      <c r="C6944"/>
    </row>
    <row r="6945" spans="1:3" x14ac:dyDescent="0.25">
      <c r="A6945"/>
      <c r="B6945"/>
      <c r="C6945"/>
    </row>
    <row r="6946" spans="1:3" x14ac:dyDescent="0.25">
      <c r="A6946"/>
      <c r="B6946"/>
      <c r="C6946"/>
    </row>
    <row r="6947" spans="1:3" x14ac:dyDescent="0.25">
      <c r="A6947"/>
      <c r="B6947"/>
      <c r="C6947"/>
    </row>
    <row r="6948" spans="1:3" x14ac:dyDescent="0.25">
      <c r="A6948"/>
      <c r="B6948"/>
      <c r="C6948"/>
    </row>
    <row r="6949" spans="1:3" x14ac:dyDescent="0.25">
      <c r="A6949"/>
      <c r="B6949"/>
      <c r="C6949"/>
    </row>
    <row r="6950" spans="1:3" x14ac:dyDescent="0.25">
      <c r="A6950"/>
      <c r="B6950"/>
      <c r="C6950"/>
    </row>
    <row r="6951" spans="1:3" x14ac:dyDescent="0.25">
      <c r="A6951"/>
      <c r="B6951"/>
      <c r="C6951"/>
    </row>
    <row r="6952" spans="1:3" x14ac:dyDescent="0.25">
      <c r="A6952"/>
      <c r="B6952"/>
      <c r="C6952"/>
    </row>
    <row r="6953" spans="1:3" x14ac:dyDescent="0.25">
      <c r="A6953"/>
      <c r="B6953"/>
      <c r="C6953"/>
    </row>
    <row r="6954" spans="1:3" x14ac:dyDescent="0.25">
      <c r="A6954"/>
      <c r="B6954"/>
      <c r="C6954"/>
    </row>
    <row r="6955" spans="1:3" x14ac:dyDescent="0.25">
      <c r="A6955"/>
      <c r="B6955"/>
      <c r="C6955"/>
    </row>
    <row r="6956" spans="1:3" x14ac:dyDescent="0.25">
      <c r="A6956"/>
      <c r="B6956"/>
      <c r="C6956"/>
    </row>
    <row r="6957" spans="1:3" x14ac:dyDescent="0.25">
      <c r="A6957"/>
      <c r="B6957"/>
      <c r="C6957"/>
    </row>
    <row r="6958" spans="1:3" x14ac:dyDescent="0.25">
      <c r="A6958"/>
      <c r="B6958"/>
      <c r="C6958"/>
    </row>
    <row r="6959" spans="1:3" x14ac:dyDescent="0.25">
      <c r="A6959"/>
      <c r="B6959"/>
      <c r="C6959"/>
    </row>
    <row r="6960" spans="1:3" x14ac:dyDescent="0.25">
      <c r="A6960"/>
      <c r="B6960"/>
      <c r="C6960"/>
    </row>
    <row r="6961" spans="1:3" x14ac:dyDescent="0.25">
      <c r="A6961"/>
      <c r="B6961"/>
      <c r="C6961"/>
    </row>
    <row r="6962" spans="1:3" x14ac:dyDescent="0.25">
      <c r="A6962"/>
      <c r="B6962"/>
      <c r="C6962"/>
    </row>
    <row r="6963" spans="1:3" x14ac:dyDescent="0.25">
      <c r="A6963"/>
      <c r="B6963"/>
      <c r="C6963"/>
    </row>
    <row r="6964" spans="1:3" x14ac:dyDescent="0.25">
      <c r="A6964"/>
      <c r="B6964"/>
      <c r="C6964"/>
    </row>
    <row r="6965" spans="1:3" x14ac:dyDescent="0.25">
      <c r="A6965"/>
      <c r="B6965"/>
      <c r="C6965"/>
    </row>
    <row r="6966" spans="1:3" x14ac:dyDescent="0.25">
      <c r="A6966"/>
      <c r="B6966"/>
      <c r="C6966"/>
    </row>
    <row r="6967" spans="1:3" x14ac:dyDescent="0.25">
      <c r="A6967"/>
      <c r="B6967"/>
      <c r="C6967"/>
    </row>
    <row r="6968" spans="1:3" x14ac:dyDescent="0.25">
      <c r="A6968"/>
      <c r="B6968"/>
      <c r="C6968"/>
    </row>
    <row r="6969" spans="1:3" x14ac:dyDescent="0.25">
      <c r="A6969"/>
      <c r="B6969"/>
      <c r="C6969"/>
    </row>
    <row r="6970" spans="1:3" x14ac:dyDescent="0.25">
      <c r="A6970"/>
      <c r="B6970"/>
      <c r="C6970"/>
    </row>
    <row r="6971" spans="1:3" x14ac:dyDescent="0.25">
      <c r="A6971"/>
      <c r="B6971"/>
      <c r="C6971"/>
    </row>
    <row r="6972" spans="1:3" x14ac:dyDescent="0.25">
      <c r="A6972"/>
      <c r="B6972"/>
      <c r="C6972"/>
    </row>
    <row r="6973" spans="1:3" x14ac:dyDescent="0.25">
      <c r="A6973"/>
      <c r="B6973"/>
      <c r="C6973"/>
    </row>
    <row r="6974" spans="1:3" x14ac:dyDescent="0.25">
      <c r="A6974"/>
      <c r="B6974"/>
      <c r="C6974"/>
    </row>
    <row r="6975" spans="1:3" x14ac:dyDescent="0.25">
      <c r="A6975"/>
      <c r="B6975"/>
      <c r="C6975"/>
    </row>
    <row r="6976" spans="1:3" x14ac:dyDescent="0.25">
      <c r="A6976"/>
      <c r="B6976"/>
      <c r="C6976"/>
    </row>
    <row r="6977" spans="1:3" x14ac:dyDescent="0.25">
      <c r="A6977"/>
      <c r="B6977"/>
      <c r="C6977"/>
    </row>
    <row r="6978" spans="1:3" x14ac:dyDescent="0.25">
      <c r="A6978"/>
      <c r="B6978"/>
      <c r="C6978"/>
    </row>
    <row r="6979" spans="1:3" x14ac:dyDescent="0.25">
      <c r="A6979"/>
      <c r="B6979"/>
      <c r="C6979"/>
    </row>
    <row r="6980" spans="1:3" x14ac:dyDescent="0.25">
      <c r="A6980"/>
      <c r="B6980"/>
      <c r="C6980"/>
    </row>
    <row r="6981" spans="1:3" x14ac:dyDescent="0.25">
      <c r="A6981"/>
      <c r="B6981"/>
      <c r="C6981"/>
    </row>
    <row r="6982" spans="1:3" x14ac:dyDescent="0.25">
      <c r="A6982"/>
      <c r="B6982"/>
      <c r="C6982"/>
    </row>
    <row r="6983" spans="1:3" x14ac:dyDescent="0.25">
      <c r="A6983"/>
      <c r="B6983"/>
      <c r="C6983"/>
    </row>
    <row r="6984" spans="1:3" x14ac:dyDescent="0.25">
      <c r="A6984"/>
      <c r="B6984"/>
      <c r="C6984"/>
    </row>
    <row r="6985" spans="1:3" x14ac:dyDescent="0.25">
      <c r="A6985"/>
      <c r="B6985"/>
      <c r="C6985"/>
    </row>
    <row r="6986" spans="1:3" x14ac:dyDescent="0.25">
      <c r="A6986"/>
      <c r="B6986"/>
      <c r="C6986"/>
    </row>
    <row r="6987" spans="1:3" x14ac:dyDescent="0.25">
      <c r="A6987"/>
      <c r="B6987"/>
      <c r="C6987"/>
    </row>
    <row r="6988" spans="1:3" x14ac:dyDescent="0.25">
      <c r="A6988"/>
      <c r="B6988"/>
      <c r="C6988"/>
    </row>
    <row r="6989" spans="1:3" x14ac:dyDescent="0.25">
      <c r="A6989"/>
      <c r="B6989"/>
      <c r="C6989"/>
    </row>
    <row r="6990" spans="1:3" x14ac:dyDescent="0.25">
      <c r="A6990"/>
      <c r="B6990"/>
      <c r="C6990"/>
    </row>
    <row r="6991" spans="1:3" x14ac:dyDescent="0.25">
      <c r="A6991"/>
      <c r="B6991"/>
      <c r="C6991"/>
    </row>
    <row r="6992" spans="1:3" x14ac:dyDescent="0.25">
      <c r="A6992"/>
      <c r="B6992"/>
      <c r="C6992"/>
    </row>
    <row r="6993" spans="1:3" x14ac:dyDescent="0.25">
      <c r="A6993"/>
      <c r="B6993"/>
      <c r="C6993"/>
    </row>
    <row r="6994" spans="1:3" x14ac:dyDescent="0.25">
      <c r="A6994"/>
      <c r="B6994"/>
      <c r="C6994"/>
    </row>
    <row r="6995" spans="1:3" x14ac:dyDescent="0.25">
      <c r="A6995"/>
      <c r="B6995"/>
      <c r="C6995"/>
    </row>
    <row r="6996" spans="1:3" x14ac:dyDescent="0.25">
      <c r="A6996"/>
      <c r="B6996"/>
      <c r="C6996"/>
    </row>
    <row r="6997" spans="1:3" x14ac:dyDescent="0.25">
      <c r="A6997"/>
      <c r="B6997"/>
      <c r="C6997"/>
    </row>
    <row r="6998" spans="1:3" x14ac:dyDescent="0.25">
      <c r="A6998"/>
      <c r="B6998"/>
      <c r="C6998"/>
    </row>
    <row r="6999" spans="1:3" x14ac:dyDescent="0.25">
      <c r="A6999"/>
      <c r="B6999"/>
      <c r="C6999"/>
    </row>
    <row r="7000" spans="1:3" x14ac:dyDescent="0.25">
      <c r="A7000"/>
      <c r="B7000"/>
      <c r="C7000"/>
    </row>
    <row r="7001" spans="1:3" x14ac:dyDescent="0.25">
      <c r="A7001"/>
      <c r="B7001"/>
      <c r="C7001"/>
    </row>
    <row r="7002" spans="1:3" x14ac:dyDescent="0.25">
      <c r="A7002"/>
      <c r="B7002"/>
      <c r="C7002"/>
    </row>
    <row r="7003" spans="1:3" x14ac:dyDescent="0.25">
      <c r="A7003"/>
      <c r="B7003"/>
      <c r="C7003"/>
    </row>
    <row r="7004" spans="1:3" x14ac:dyDescent="0.25">
      <c r="A7004"/>
      <c r="B7004"/>
      <c r="C7004"/>
    </row>
    <row r="7005" spans="1:3" x14ac:dyDescent="0.25">
      <c r="A7005"/>
      <c r="B7005"/>
      <c r="C7005"/>
    </row>
    <row r="7006" spans="1:3" x14ac:dyDescent="0.25">
      <c r="A7006"/>
      <c r="B7006"/>
      <c r="C7006"/>
    </row>
    <row r="7007" spans="1:3" x14ac:dyDescent="0.25">
      <c r="A7007"/>
      <c r="B7007"/>
      <c r="C7007"/>
    </row>
    <row r="7008" spans="1:3" x14ac:dyDescent="0.25">
      <c r="A7008"/>
      <c r="B7008"/>
      <c r="C7008"/>
    </row>
    <row r="7009" spans="1:3" x14ac:dyDescent="0.25">
      <c r="A7009"/>
      <c r="B7009"/>
      <c r="C7009"/>
    </row>
    <row r="7010" spans="1:3" x14ac:dyDescent="0.25">
      <c r="A7010"/>
      <c r="B7010"/>
      <c r="C7010"/>
    </row>
    <row r="7011" spans="1:3" x14ac:dyDescent="0.25">
      <c r="A7011"/>
      <c r="B7011"/>
      <c r="C7011"/>
    </row>
    <row r="7012" spans="1:3" x14ac:dyDescent="0.25">
      <c r="A7012"/>
      <c r="B7012"/>
      <c r="C7012"/>
    </row>
    <row r="7013" spans="1:3" x14ac:dyDescent="0.25">
      <c r="A7013"/>
      <c r="B7013"/>
      <c r="C7013"/>
    </row>
    <row r="7014" spans="1:3" x14ac:dyDescent="0.25">
      <c r="A7014"/>
      <c r="B7014"/>
      <c r="C7014"/>
    </row>
    <row r="7015" spans="1:3" x14ac:dyDescent="0.25">
      <c r="A7015"/>
      <c r="B7015"/>
      <c r="C7015"/>
    </row>
    <row r="7016" spans="1:3" x14ac:dyDescent="0.25">
      <c r="A7016"/>
      <c r="B7016"/>
      <c r="C7016"/>
    </row>
    <row r="7017" spans="1:3" x14ac:dyDescent="0.25">
      <c r="A7017"/>
      <c r="B7017"/>
      <c r="C7017"/>
    </row>
    <row r="7018" spans="1:3" x14ac:dyDescent="0.25">
      <c r="A7018"/>
      <c r="B7018"/>
      <c r="C7018"/>
    </row>
    <row r="7019" spans="1:3" x14ac:dyDescent="0.25">
      <c r="A7019"/>
      <c r="B7019"/>
      <c r="C7019"/>
    </row>
    <row r="7020" spans="1:3" x14ac:dyDescent="0.25">
      <c r="A7020"/>
      <c r="B7020"/>
      <c r="C7020"/>
    </row>
    <row r="7021" spans="1:3" x14ac:dyDescent="0.25">
      <c r="A7021"/>
      <c r="B7021"/>
      <c r="C7021"/>
    </row>
    <row r="7022" spans="1:3" x14ac:dyDescent="0.25">
      <c r="A7022"/>
      <c r="B7022"/>
      <c r="C7022"/>
    </row>
    <row r="7023" spans="1:3" x14ac:dyDescent="0.25">
      <c r="A7023"/>
      <c r="B7023"/>
      <c r="C7023"/>
    </row>
    <row r="7024" spans="1:3" x14ac:dyDescent="0.25">
      <c r="A7024"/>
      <c r="B7024"/>
      <c r="C7024"/>
    </row>
    <row r="7025" spans="1:3" x14ac:dyDescent="0.25">
      <c r="A7025"/>
      <c r="B7025"/>
      <c r="C7025"/>
    </row>
    <row r="7026" spans="1:3" x14ac:dyDescent="0.25">
      <c r="A7026"/>
      <c r="B7026"/>
      <c r="C7026"/>
    </row>
    <row r="7027" spans="1:3" x14ac:dyDescent="0.25">
      <c r="A7027"/>
      <c r="B7027"/>
      <c r="C7027"/>
    </row>
    <row r="7028" spans="1:3" x14ac:dyDescent="0.25">
      <c r="A7028"/>
      <c r="B7028"/>
      <c r="C7028"/>
    </row>
    <row r="7029" spans="1:3" x14ac:dyDescent="0.25">
      <c r="A7029"/>
      <c r="B7029"/>
      <c r="C7029"/>
    </row>
    <row r="7030" spans="1:3" x14ac:dyDescent="0.25">
      <c r="A7030"/>
      <c r="B7030"/>
      <c r="C7030"/>
    </row>
    <row r="7031" spans="1:3" x14ac:dyDescent="0.25">
      <c r="A7031"/>
      <c r="B7031"/>
      <c r="C7031"/>
    </row>
    <row r="7032" spans="1:3" x14ac:dyDescent="0.25">
      <c r="A7032"/>
      <c r="B7032"/>
      <c r="C7032"/>
    </row>
    <row r="7033" spans="1:3" x14ac:dyDescent="0.25">
      <c r="A7033"/>
      <c r="B7033"/>
      <c r="C7033"/>
    </row>
    <row r="7034" spans="1:3" x14ac:dyDescent="0.25">
      <c r="A7034"/>
      <c r="B7034"/>
      <c r="C7034"/>
    </row>
    <row r="7035" spans="1:3" x14ac:dyDescent="0.25">
      <c r="A7035"/>
      <c r="B7035"/>
      <c r="C7035"/>
    </row>
    <row r="7036" spans="1:3" x14ac:dyDescent="0.25">
      <c r="A7036"/>
      <c r="B7036"/>
      <c r="C7036"/>
    </row>
    <row r="7037" spans="1:3" x14ac:dyDescent="0.25">
      <c r="A7037"/>
      <c r="B7037"/>
      <c r="C7037"/>
    </row>
    <row r="7038" spans="1:3" x14ac:dyDescent="0.25">
      <c r="A7038"/>
      <c r="B7038"/>
      <c r="C7038"/>
    </row>
    <row r="7039" spans="1:3" x14ac:dyDescent="0.25">
      <c r="A7039"/>
      <c r="B7039"/>
      <c r="C7039"/>
    </row>
    <row r="7040" spans="1:3" x14ac:dyDescent="0.25">
      <c r="A7040"/>
      <c r="B7040"/>
      <c r="C7040"/>
    </row>
    <row r="7041" spans="1:3" x14ac:dyDescent="0.25">
      <c r="A7041"/>
      <c r="B7041"/>
      <c r="C7041"/>
    </row>
    <row r="7042" spans="1:3" x14ac:dyDescent="0.25">
      <c r="A7042"/>
      <c r="B7042"/>
      <c r="C7042"/>
    </row>
    <row r="7043" spans="1:3" x14ac:dyDescent="0.25">
      <c r="A7043"/>
      <c r="B7043"/>
      <c r="C7043"/>
    </row>
    <row r="7044" spans="1:3" x14ac:dyDescent="0.25">
      <c r="A7044"/>
      <c r="B7044"/>
      <c r="C7044"/>
    </row>
    <row r="7045" spans="1:3" x14ac:dyDescent="0.25">
      <c r="A7045"/>
      <c r="B7045"/>
      <c r="C7045"/>
    </row>
    <row r="7046" spans="1:3" x14ac:dyDescent="0.25">
      <c r="A7046"/>
      <c r="B7046"/>
      <c r="C7046"/>
    </row>
    <row r="7047" spans="1:3" x14ac:dyDescent="0.25">
      <c r="A7047"/>
      <c r="B7047"/>
      <c r="C7047"/>
    </row>
    <row r="7048" spans="1:3" x14ac:dyDescent="0.25">
      <c r="A7048"/>
      <c r="B7048"/>
      <c r="C7048"/>
    </row>
    <row r="7049" spans="1:3" x14ac:dyDescent="0.25">
      <c r="A7049"/>
      <c r="B7049"/>
      <c r="C7049"/>
    </row>
    <row r="7050" spans="1:3" x14ac:dyDescent="0.25">
      <c r="A7050"/>
      <c r="B7050"/>
      <c r="C7050"/>
    </row>
    <row r="7051" spans="1:3" x14ac:dyDescent="0.25">
      <c r="A7051"/>
      <c r="B7051"/>
      <c r="C7051"/>
    </row>
    <row r="7052" spans="1:3" x14ac:dyDescent="0.25">
      <c r="A7052"/>
      <c r="B7052"/>
      <c r="C7052"/>
    </row>
    <row r="7053" spans="1:3" x14ac:dyDescent="0.25">
      <c r="A7053"/>
      <c r="B7053"/>
      <c r="C7053"/>
    </row>
    <row r="7054" spans="1:3" x14ac:dyDescent="0.25">
      <c r="A7054"/>
      <c r="B7054"/>
      <c r="C7054"/>
    </row>
    <row r="7055" spans="1:3" x14ac:dyDescent="0.25">
      <c r="A7055"/>
      <c r="B7055"/>
      <c r="C7055"/>
    </row>
    <row r="7056" spans="1:3" x14ac:dyDescent="0.25">
      <c r="A7056"/>
      <c r="B7056"/>
      <c r="C7056"/>
    </row>
    <row r="7057" spans="1:3" x14ac:dyDescent="0.25">
      <c r="A7057"/>
      <c r="B7057"/>
      <c r="C7057"/>
    </row>
    <row r="7058" spans="1:3" x14ac:dyDescent="0.25">
      <c r="A7058"/>
      <c r="B7058"/>
      <c r="C7058"/>
    </row>
    <row r="7059" spans="1:3" x14ac:dyDescent="0.25">
      <c r="A7059"/>
      <c r="B7059"/>
      <c r="C7059"/>
    </row>
    <row r="7060" spans="1:3" x14ac:dyDescent="0.25">
      <c r="A7060"/>
      <c r="B7060"/>
      <c r="C7060"/>
    </row>
    <row r="7061" spans="1:3" x14ac:dyDescent="0.25">
      <c r="A7061"/>
      <c r="B7061"/>
      <c r="C7061"/>
    </row>
    <row r="7062" spans="1:3" x14ac:dyDescent="0.25">
      <c r="A7062"/>
      <c r="B7062"/>
      <c r="C7062"/>
    </row>
    <row r="7063" spans="1:3" x14ac:dyDescent="0.25">
      <c r="A7063"/>
      <c r="B7063"/>
      <c r="C7063"/>
    </row>
    <row r="7064" spans="1:3" x14ac:dyDescent="0.25">
      <c r="A7064"/>
      <c r="B7064"/>
      <c r="C7064"/>
    </row>
    <row r="7065" spans="1:3" x14ac:dyDescent="0.25">
      <c r="A7065"/>
      <c r="B7065"/>
      <c r="C7065"/>
    </row>
    <row r="7066" spans="1:3" x14ac:dyDescent="0.25">
      <c r="A7066"/>
      <c r="B7066"/>
      <c r="C7066"/>
    </row>
    <row r="7067" spans="1:3" x14ac:dyDescent="0.25">
      <c r="A7067"/>
      <c r="B7067"/>
      <c r="C7067"/>
    </row>
    <row r="7068" spans="1:3" x14ac:dyDescent="0.25">
      <c r="A7068"/>
      <c r="B7068"/>
      <c r="C7068"/>
    </row>
    <row r="7069" spans="1:3" x14ac:dyDescent="0.25">
      <c r="A7069"/>
      <c r="B7069"/>
      <c r="C7069"/>
    </row>
    <row r="7070" spans="1:3" x14ac:dyDescent="0.25">
      <c r="A7070"/>
      <c r="B7070"/>
      <c r="C7070"/>
    </row>
    <row r="7071" spans="1:3" x14ac:dyDescent="0.25">
      <c r="A7071"/>
      <c r="B7071"/>
      <c r="C7071"/>
    </row>
    <row r="7072" spans="1:3" x14ac:dyDescent="0.25">
      <c r="A7072"/>
      <c r="B7072"/>
      <c r="C7072"/>
    </row>
    <row r="7073" spans="1:3" x14ac:dyDescent="0.25">
      <c r="A7073"/>
      <c r="B7073"/>
      <c r="C7073"/>
    </row>
    <row r="7074" spans="1:3" x14ac:dyDescent="0.25">
      <c r="A7074"/>
      <c r="B7074"/>
      <c r="C7074"/>
    </row>
    <row r="7075" spans="1:3" x14ac:dyDescent="0.25">
      <c r="A7075"/>
      <c r="B7075"/>
      <c r="C7075"/>
    </row>
    <row r="7076" spans="1:3" x14ac:dyDescent="0.25">
      <c r="A7076"/>
      <c r="B7076"/>
      <c r="C7076"/>
    </row>
    <row r="7077" spans="1:3" x14ac:dyDescent="0.25">
      <c r="A7077"/>
      <c r="B7077"/>
      <c r="C7077"/>
    </row>
    <row r="7078" spans="1:3" x14ac:dyDescent="0.25">
      <c r="A7078"/>
      <c r="B7078"/>
      <c r="C7078"/>
    </row>
    <row r="7079" spans="1:3" x14ac:dyDescent="0.25">
      <c r="A7079"/>
      <c r="B7079"/>
      <c r="C7079"/>
    </row>
    <row r="7080" spans="1:3" x14ac:dyDescent="0.25">
      <c r="A7080"/>
      <c r="B7080"/>
      <c r="C7080"/>
    </row>
    <row r="7081" spans="1:3" x14ac:dyDescent="0.25">
      <c r="A7081"/>
      <c r="B7081"/>
      <c r="C7081"/>
    </row>
    <row r="7082" spans="1:3" x14ac:dyDescent="0.25">
      <c r="A7082"/>
      <c r="B7082"/>
      <c r="C7082"/>
    </row>
    <row r="7083" spans="1:3" x14ac:dyDescent="0.25">
      <c r="A7083"/>
      <c r="B7083"/>
      <c r="C7083"/>
    </row>
    <row r="7084" spans="1:3" x14ac:dyDescent="0.25">
      <c r="A7084"/>
      <c r="B7084"/>
      <c r="C7084"/>
    </row>
    <row r="7085" spans="1:3" x14ac:dyDescent="0.25">
      <c r="A7085"/>
      <c r="B7085"/>
      <c r="C7085"/>
    </row>
    <row r="7086" spans="1:3" x14ac:dyDescent="0.25">
      <c r="A7086"/>
      <c r="B7086"/>
      <c r="C7086"/>
    </row>
    <row r="7087" spans="1:3" x14ac:dyDescent="0.25">
      <c r="A7087"/>
      <c r="B7087"/>
      <c r="C7087"/>
    </row>
    <row r="7088" spans="1:3" x14ac:dyDescent="0.25">
      <c r="A7088"/>
      <c r="B7088"/>
      <c r="C7088"/>
    </row>
    <row r="7089" spans="1:3" x14ac:dyDescent="0.25">
      <c r="A7089"/>
      <c r="B7089"/>
      <c r="C7089"/>
    </row>
    <row r="7090" spans="1:3" x14ac:dyDescent="0.25">
      <c r="A7090"/>
      <c r="B7090"/>
      <c r="C7090"/>
    </row>
    <row r="7091" spans="1:3" x14ac:dyDescent="0.25">
      <c r="A7091"/>
      <c r="B7091"/>
      <c r="C7091"/>
    </row>
    <row r="7092" spans="1:3" x14ac:dyDescent="0.25">
      <c r="A7092"/>
      <c r="B7092"/>
      <c r="C7092"/>
    </row>
    <row r="7093" spans="1:3" x14ac:dyDescent="0.25">
      <c r="A7093"/>
      <c r="B7093"/>
      <c r="C7093"/>
    </row>
    <row r="7094" spans="1:3" x14ac:dyDescent="0.25">
      <c r="A7094"/>
      <c r="B7094"/>
      <c r="C7094"/>
    </row>
    <row r="7095" spans="1:3" x14ac:dyDescent="0.25">
      <c r="A7095"/>
      <c r="B7095"/>
      <c r="C7095"/>
    </row>
    <row r="7096" spans="1:3" x14ac:dyDescent="0.25">
      <c r="A7096"/>
      <c r="B7096"/>
      <c r="C7096"/>
    </row>
    <row r="7097" spans="1:3" x14ac:dyDescent="0.25">
      <c r="A7097"/>
      <c r="B7097"/>
      <c r="C7097"/>
    </row>
    <row r="7098" spans="1:3" x14ac:dyDescent="0.25">
      <c r="A7098"/>
      <c r="B7098"/>
      <c r="C7098"/>
    </row>
    <row r="7099" spans="1:3" x14ac:dyDescent="0.25">
      <c r="A7099"/>
      <c r="B7099"/>
      <c r="C7099"/>
    </row>
    <row r="7100" spans="1:3" x14ac:dyDescent="0.25">
      <c r="A7100"/>
      <c r="B7100"/>
      <c r="C7100"/>
    </row>
    <row r="7101" spans="1:3" x14ac:dyDescent="0.25">
      <c r="A7101"/>
      <c r="B7101"/>
      <c r="C7101"/>
    </row>
    <row r="7102" spans="1:3" x14ac:dyDescent="0.25">
      <c r="A7102"/>
      <c r="B7102"/>
      <c r="C7102"/>
    </row>
    <row r="7103" spans="1:3" x14ac:dyDescent="0.25">
      <c r="A7103"/>
      <c r="B7103"/>
      <c r="C7103"/>
    </row>
    <row r="7104" spans="1:3" x14ac:dyDescent="0.25">
      <c r="A7104"/>
      <c r="B7104"/>
      <c r="C7104"/>
    </row>
    <row r="7105" spans="1:3" x14ac:dyDescent="0.25">
      <c r="A7105"/>
      <c r="B7105"/>
      <c r="C7105"/>
    </row>
    <row r="7106" spans="1:3" x14ac:dyDescent="0.25">
      <c r="A7106"/>
      <c r="B7106"/>
      <c r="C7106"/>
    </row>
    <row r="7107" spans="1:3" x14ac:dyDescent="0.25">
      <c r="A7107"/>
      <c r="B7107"/>
      <c r="C7107"/>
    </row>
    <row r="7108" spans="1:3" x14ac:dyDescent="0.25">
      <c r="A7108"/>
      <c r="B7108"/>
      <c r="C7108"/>
    </row>
    <row r="7109" spans="1:3" x14ac:dyDescent="0.25">
      <c r="A7109"/>
      <c r="B7109"/>
      <c r="C7109"/>
    </row>
    <row r="7110" spans="1:3" x14ac:dyDescent="0.25">
      <c r="A7110"/>
      <c r="B7110"/>
      <c r="C7110"/>
    </row>
    <row r="7111" spans="1:3" x14ac:dyDescent="0.25">
      <c r="A7111"/>
      <c r="B7111"/>
      <c r="C7111"/>
    </row>
    <row r="7112" spans="1:3" x14ac:dyDescent="0.25">
      <c r="A7112"/>
      <c r="B7112"/>
      <c r="C7112"/>
    </row>
    <row r="7113" spans="1:3" x14ac:dyDescent="0.25">
      <c r="A7113"/>
      <c r="B7113"/>
      <c r="C7113"/>
    </row>
    <row r="7114" spans="1:3" x14ac:dyDescent="0.25">
      <c r="A7114"/>
      <c r="B7114"/>
      <c r="C7114"/>
    </row>
    <row r="7115" spans="1:3" x14ac:dyDescent="0.25">
      <c r="A7115"/>
      <c r="B7115"/>
      <c r="C7115"/>
    </row>
    <row r="7116" spans="1:3" x14ac:dyDescent="0.25">
      <c r="A7116"/>
      <c r="B7116"/>
      <c r="C7116"/>
    </row>
    <row r="7117" spans="1:3" x14ac:dyDescent="0.25">
      <c r="A7117"/>
      <c r="B7117"/>
      <c r="C7117"/>
    </row>
    <row r="7118" spans="1:3" x14ac:dyDescent="0.25">
      <c r="A7118"/>
      <c r="B7118"/>
      <c r="C7118"/>
    </row>
    <row r="7119" spans="1:3" x14ac:dyDescent="0.25">
      <c r="A7119"/>
      <c r="B7119"/>
      <c r="C7119"/>
    </row>
    <row r="7120" spans="1:3" x14ac:dyDescent="0.25">
      <c r="A7120"/>
      <c r="B7120"/>
      <c r="C7120"/>
    </row>
    <row r="7121" spans="1:3" x14ac:dyDescent="0.25">
      <c r="A7121"/>
      <c r="B7121"/>
      <c r="C7121"/>
    </row>
    <row r="7122" spans="1:3" x14ac:dyDescent="0.25">
      <c r="A7122"/>
      <c r="B7122"/>
      <c r="C7122"/>
    </row>
    <row r="7123" spans="1:3" x14ac:dyDescent="0.25">
      <c r="A7123"/>
      <c r="B7123"/>
      <c r="C7123"/>
    </row>
    <row r="7124" spans="1:3" x14ac:dyDescent="0.25">
      <c r="A7124"/>
      <c r="B7124"/>
      <c r="C7124"/>
    </row>
    <row r="7125" spans="1:3" x14ac:dyDescent="0.25">
      <c r="A7125"/>
      <c r="B7125"/>
      <c r="C7125"/>
    </row>
    <row r="7126" spans="1:3" x14ac:dyDescent="0.25">
      <c r="A7126"/>
      <c r="B7126"/>
      <c r="C7126"/>
    </row>
    <row r="7127" spans="1:3" x14ac:dyDescent="0.25">
      <c r="A7127"/>
      <c r="B7127"/>
      <c r="C7127"/>
    </row>
    <row r="7128" spans="1:3" x14ac:dyDescent="0.25">
      <c r="A7128"/>
      <c r="B7128"/>
      <c r="C7128"/>
    </row>
    <row r="7129" spans="1:3" x14ac:dyDescent="0.25">
      <c r="A7129"/>
      <c r="B7129"/>
      <c r="C7129"/>
    </row>
    <row r="7130" spans="1:3" x14ac:dyDescent="0.25">
      <c r="A7130"/>
      <c r="B7130"/>
      <c r="C7130"/>
    </row>
    <row r="7131" spans="1:3" x14ac:dyDescent="0.25">
      <c r="A7131"/>
      <c r="B7131"/>
      <c r="C7131"/>
    </row>
    <row r="7132" spans="1:3" x14ac:dyDescent="0.25">
      <c r="A7132"/>
      <c r="B7132"/>
      <c r="C7132"/>
    </row>
    <row r="7133" spans="1:3" x14ac:dyDescent="0.25">
      <c r="A7133"/>
      <c r="B7133"/>
      <c r="C7133"/>
    </row>
    <row r="7134" spans="1:3" x14ac:dyDescent="0.25">
      <c r="A7134"/>
      <c r="B7134"/>
      <c r="C7134"/>
    </row>
    <row r="7135" spans="1:3" x14ac:dyDescent="0.25">
      <c r="A7135"/>
      <c r="B7135"/>
      <c r="C7135"/>
    </row>
    <row r="7136" spans="1:3" x14ac:dyDescent="0.25">
      <c r="A7136"/>
      <c r="B7136"/>
      <c r="C7136"/>
    </row>
    <row r="7137" spans="1:3" x14ac:dyDescent="0.25">
      <c r="A7137"/>
      <c r="B7137"/>
      <c r="C7137"/>
    </row>
    <row r="7138" spans="1:3" x14ac:dyDescent="0.25">
      <c r="A7138"/>
      <c r="B7138"/>
      <c r="C7138"/>
    </row>
    <row r="7139" spans="1:3" x14ac:dyDescent="0.25">
      <c r="A7139"/>
      <c r="B7139"/>
      <c r="C7139"/>
    </row>
    <row r="7140" spans="1:3" x14ac:dyDescent="0.25">
      <c r="A7140"/>
      <c r="B7140"/>
      <c r="C7140"/>
    </row>
    <row r="7141" spans="1:3" x14ac:dyDescent="0.25">
      <c r="A7141"/>
      <c r="B7141"/>
      <c r="C7141"/>
    </row>
    <row r="7142" spans="1:3" x14ac:dyDescent="0.25">
      <c r="A7142"/>
      <c r="B7142"/>
      <c r="C7142"/>
    </row>
    <row r="7143" spans="1:3" x14ac:dyDescent="0.25">
      <c r="A7143"/>
      <c r="B7143"/>
      <c r="C7143"/>
    </row>
    <row r="7144" spans="1:3" x14ac:dyDescent="0.25">
      <c r="A7144"/>
      <c r="B7144"/>
      <c r="C7144"/>
    </row>
    <row r="7145" spans="1:3" x14ac:dyDescent="0.25">
      <c r="A7145"/>
      <c r="B7145"/>
      <c r="C7145"/>
    </row>
    <row r="7146" spans="1:3" x14ac:dyDescent="0.25">
      <c r="A7146"/>
      <c r="B7146"/>
      <c r="C7146"/>
    </row>
    <row r="7147" spans="1:3" x14ac:dyDescent="0.25">
      <c r="A7147"/>
      <c r="B7147"/>
      <c r="C7147"/>
    </row>
    <row r="7148" spans="1:3" x14ac:dyDescent="0.25">
      <c r="A7148"/>
      <c r="B7148"/>
      <c r="C7148"/>
    </row>
    <row r="7149" spans="1:3" x14ac:dyDescent="0.25">
      <c r="A7149"/>
      <c r="B7149"/>
      <c r="C7149"/>
    </row>
    <row r="7150" spans="1:3" x14ac:dyDescent="0.25">
      <c r="A7150"/>
      <c r="B7150"/>
      <c r="C7150"/>
    </row>
    <row r="7151" spans="1:3" x14ac:dyDescent="0.25">
      <c r="A7151"/>
      <c r="B7151"/>
      <c r="C7151"/>
    </row>
    <row r="7152" spans="1:3" x14ac:dyDescent="0.25">
      <c r="A7152"/>
      <c r="B7152"/>
      <c r="C7152"/>
    </row>
    <row r="7153" spans="1:3" x14ac:dyDescent="0.25">
      <c r="A7153"/>
      <c r="B7153"/>
      <c r="C7153"/>
    </row>
    <row r="7154" spans="1:3" x14ac:dyDescent="0.25">
      <c r="A7154"/>
      <c r="B7154"/>
      <c r="C7154"/>
    </row>
    <row r="7155" spans="1:3" x14ac:dyDescent="0.25">
      <c r="A7155"/>
      <c r="B7155"/>
      <c r="C7155"/>
    </row>
    <row r="7156" spans="1:3" x14ac:dyDescent="0.25">
      <c r="A7156"/>
      <c r="B7156"/>
      <c r="C7156"/>
    </row>
    <row r="7157" spans="1:3" x14ac:dyDescent="0.25">
      <c r="A7157"/>
      <c r="B7157"/>
      <c r="C7157"/>
    </row>
    <row r="7158" spans="1:3" x14ac:dyDescent="0.25">
      <c r="A7158"/>
      <c r="B7158"/>
      <c r="C7158"/>
    </row>
    <row r="7159" spans="1:3" x14ac:dyDescent="0.25">
      <c r="A7159"/>
      <c r="B7159"/>
      <c r="C7159"/>
    </row>
    <row r="7160" spans="1:3" x14ac:dyDescent="0.25">
      <c r="A7160"/>
      <c r="B7160"/>
      <c r="C7160"/>
    </row>
    <row r="7161" spans="1:3" x14ac:dyDescent="0.25">
      <c r="A7161"/>
      <c r="B7161"/>
      <c r="C7161"/>
    </row>
    <row r="7162" spans="1:3" x14ac:dyDescent="0.25">
      <c r="A7162"/>
      <c r="B7162"/>
      <c r="C7162"/>
    </row>
    <row r="7163" spans="1:3" x14ac:dyDescent="0.25">
      <c r="A7163"/>
      <c r="B7163"/>
      <c r="C7163"/>
    </row>
    <row r="7164" spans="1:3" x14ac:dyDescent="0.25">
      <c r="A7164"/>
      <c r="B7164"/>
      <c r="C7164"/>
    </row>
    <row r="7165" spans="1:3" x14ac:dyDescent="0.25">
      <c r="A7165"/>
      <c r="B7165"/>
      <c r="C7165"/>
    </row>
    <row r="7166" spans="1:3" x14ac:dyDescent="0.25">
      <c r="A7166"/>
      <c r="B7166"/>
      <c r="C7166"/>
    </row>
    <row r="7167" spans="1:3" x14ac:dyDescent="0.25">
      <c r="A7167"/>
      <c r="B7167"/>
      <c r="C7167"/>
    </row>
    <row r="7168" spans="1:3" x14ac:dyDescent="0.25">
      <c r="A7168"/>
      <c r="B7168"/>
      <c r="C7168"/>
    </row>
    <row r="7169" spans="1:3" x14ac:dyDescent="0.25">
      <c r="A7169"/>
      <c r="B7169"/>
      <c r="C7169"/>
    </row>
    <row r="7170" spans="1:3" x14ac:dyDescent="0.25">
      <c r="A7170"/>
      <c r="B7170"/>
      <c r="C7170"/>
    </row>
    <row r="7171" spans="1:3" x14ac:dyDescent="0.25">
      <c r="A7171"/>
      <c r="B7171"/>
      <c r="C7171"/>
    </row>
    <row r="7172" spans="1:3" x14ac:dyDescent="0.25">
      <c r="A7172"/>
      <c r="B7172"/>
      <c r="C7172"/>
    </row>
    <row r="7173" spans="1:3" x14ac:dyDescent="0.25">
      <c r="A7173"/>
      <c r="B7173"/>
      <c r="C7173"/>
    </row>
    <row r="7174" spans="1:3" x14ac:dyDescent="0.25">
      <c r="A7174"/>
      <c r="B7174"/>
      <c r="C7174"/>
    </row>
    <row r="7175" spans="1:3" x14ac:dyDescent="0.25">
      <c r="A7175"/>
      <c r="B7175"/>
      <c r="C7175"/>
    </row>
    <row r="7176" spans="1:3" x14ac:dyDescent="0.25">
      <c r="A7176"/>
      <c r="B7176"/>
      <c r="C7176"/>
    </row>
    <row r="7177" spans="1:3" x14ac:dyDescent="0.25">
      <c r="A7177"/>
      <c r="B7177"/>
      <c r="C7177"/>
    </row>
    <row r="7178" spans="1:3" x14ac:dyDescent="0.25">
      <c r="A7178"/>
      <c r="B7178"/>
      <c r="C7178"/>
    </row>
    <row r="7179" spans="1:3" x14ac:dyDescent="0.25">
      <c r="A7179"/>
      <c r="B7179"/>
      <c r="C7179"/>
    </row>
    <row r="7180" spans="1:3" x14ac:dyDescent="0.25">
      <c r="A7180"/>
      <c r="B7180"/>
      <c r="C7180"/>
    </row>
    <row r="7181" spans="1:3" x14ac:dyDescent="0.25">
      <c r="A7181"/>
      <c r="B7181"/>
      <c r="C7181"/>
    </row>
    <row r="7182" spans="1:3" x14ac:dyDescent="0.25">
      <c r="A7182"/>
      <c r="B7182"/>
      <c r="C7182"/>
    </row>
    <row r="7183" spans="1:3" x14ac:dyDescent="0.25">
      <c r="A7183"/>
      <c r="B7183"/>
      <c r="C7183"/>
    </row>
    <row r="7184" spans="1:3" x14ac:dyDescent="0.25">
      <c r="A7184"/>
      <c r="B7184"/>
      <c r="C7184"/>
    </row>
    <row r="7185" spans="1:3" x14ac:dyDescent="0.25">
      <c r="A7185"/>
      <c r="B7185"/>
      <c r="C7185"/>
    </row>
    <row r="7186" spans="1:3" x14ac:dyDescent="0.25">
      <c r="A7186"/>
      <c r="B7186"/>
      <c r="C7186"/>
    </row>
    <row r="7187" spans="1:3" x14ac:dyDescent="0.25">
      <c r="A7187"/>
      <c r="B7187"/>
      <c r="C7187"/>
    </row>
    <row r="7188" spans="1:3" x14ac:dyDescent="0.25">
      <c r="A7188"/>
      <c r="B7188"/>
      <c r="C7188"/>
    </row>
    <row r="7189" spans="1:3" x14ac:dyDescent="0.25">
      <c r="A7189"/>
      <c r="B7189"/>
      <c r="C7189"/>
    </row>
    <row r="7190" spans="1:3" x14ac:dyDescent="0.25">
      <c r="A7190"/>
      <c r="B7190"/>
      <c r="C7190"/>
    </row>
    <row r="7191" spans="1:3" x14ac:dyDescent="0.25">
      <c r="A7191"/>
      <c r="B7191"/>
      <c r="C7191"/>
    </row>
    <row r="7192" spans="1:3" x14ac:dyDescent="0.25">
      <c r="A7192"/>
      <c r="B7192"/>
      <c r="C7192"/>
    </row>
    <row r="7193" spans="1:3" x14ac:dyDescent="0.25">
      <c r="A7193"/>
      <c r="B7193"/>
      <c r="C7193"/>
    </row>
    <row r="7194" spans="1:3" x14ac:dyDescent="0.25">
      <c r="A7194"/>
      <c r="B7194"/>
      <c r="C7194"/>
    </row>
    <row r="7195" spans="1:3" x14ac:dyDescent="0.25">
      <c r="A7195"/>
      <c r="B7195"/>
      <c r="C7195"/>
    </row>
    <row r="7196" spans="1:3" x14ac:dyDescent="0.25">
      <c r="A7196"/>
      <c r="B7196"/>
      <c r="C7196"/>
    </row>
    <row r="7197" spans="1:3" x14ac:dyDescent="0.25">
      <c r="A7197"/>
      <c r="B7197"/>
      <c r="C7197"/>
    </row>
    <row r="7198" spans="1:3" x14ac:dyDescent="0.25">
      <c r="A7198"/>
      <c r="B7198"/>
      <c r="C7198"/>
    </row>
    <row r="7199" spans="1:3" x14ac:dyDescent="0.25">
      <c r="A7199"/>
      <c r="B7199"/>
      <c r="C7199"/>
    </row>
    <row r="7200" spans="1:3" x14ac:dyDescent="0.25">
      <c r="A7200"/>
      <c r="B7200"/>
      <c r="C7200"/>
    </row>
    <row r="7201" spans="1:3" x14ac:dyDescent="0.25">
      <c r="A7201"/>
      <c r="B7201"/>
      <c r="C7201"/>
    </row>
    <row r="7202" spans="1:3" x14ac:dyDescent="0.25">
      <c r="A7202"/>
      <c r="B7202"/>
      <c r="C7202"/>
    </row>
    <row r="7203" spans="1:3" x14ac:dyDescent="0.25">
      <c r="A7203"/>
      <c r="B7203"/>
      <c r="C7203"/>
    </row>
    <row r="7204" spans="1:3" x14ac:dyDescent="0.25">
      <c r="A7204"/>
      <c r="B7204"/>
      <c r="C7204"/>
    </row>
    <row r="7205" spans="1:3" x14ac:dyDescent="0.25">
      <c r="A7205"/>
      <c r="B7205"/>
      <c r="C7205"/>
    </row>
    <row r="7206" spans="1:3" x14ac:dyDescent="0.25">
      <c r="A7206"/>
      <c r="B7206"/>
      <c r="C7206"/>
    </row>
    <row r="7207" spans="1:3" x14ac:dyDescent="0.25">
      <c r="A7207"/>
      <c r="B7207"/>
      <c r="C7207"/>
    </row>
    <row r="7208" spans="1:3" x14ac:dyDescent="0.25">
      <c r="A7208"/>
      <c r="B7208"/>
      <c r="C7208"/>
    </row>
    <row r="7209" spans="1:3" x14ac:dyDescent="0.25">
      <c r="A7209"/>
      <c r="B7209"/>
      <c r="C7209"/>
    </row>
    <row r="7210" spans="1:3" x14ac:dyDescent="0.25">
      <c r="A7210"/>
      <c r="B7210"/>
      <c r="C7210"/>
    </row>
    <row r="7211" spans="1:3" x14ac:dyDescent="0.25">
      <c r="A7211"/>
      <c r="B7211"/>
      <c r="C7211"/>
    </row>
    <row r="7212" spans="1:3" x14ac:dyDescent="0.25">
      <c r="A7212"/>
      <c r="B7212"/>
      <c r="C7212"/>
    </row>
    <row r="7213" spans="1:3" x14ac:dyDescent="0.25">
      <c r="A7213"/>
      <c r="B7213"/>
      <c r="C7213"/>
    </row>
    <row r="7214" spans="1:3" x14ac:dyDescent="0.25">
      <c r="A7214"/>
      <c r="B7214"/>
      <c r="C7214"/>
    </row>
    <row r="7215" spans="1:3" x14ac:dyDescent="0.25">
      <c r="A7215"/>
      <c r="B7215"/>
      <c r="C7215"/>
    </row>
    <row r="7216" spans="1:3" x14ac:dyDescent="0.25">
      <c r="A7216"/>
      <c r="B7216"/>
      <c r="C7216"/>
    </row>
    <row r="7217" spans="1:3" x14ac:dyDescent="0.25">
      <c r="A7217"/>
      <c r="B7217"/>
      <c r="C7217"/>
    </row>
    <row r="7218" spans="1:3" x14ac:dyDescent="0.25">
      <c r="A7218"/>
      <c r="B7218"/>
      <c r="C7218"/>
    </row>
    <row r="7219" spans="1:3" x14ac:dyDescent="0.25">
      <c r="A7219"/>
      <c r="B7219"/>
      <c r="C7219"/>
    </row>
    <row r="7220" spans="1:3" x14ac:dyDescent="0.25">
      <c r="A7220"/>
      <c r="B7220"/>
      <c r="C7220"/>
    </row>
    <row r="7221" spans="1:3" x14ac:dyDescent="0.25">
      <c r="A7221"/>
      <c r="B7221"/>
      <c r="C7221"/>
    </row>
    <row r="7222" spans="1:3" x14ac:dyDescent="0.25">
      <c r="A7222"/>
      <c r="B7222"/>
      <c r="C7222"/>
    </row>
    <row r="7223" spans="1:3" x14ac:dyDescent="0.25">
      <c r="A7223"/>
      <c r="B7223"/>
      <c r="C7223"/>
    </row>
    <row r="7224" spans="1:3" x14ac:dyDescent="0.25">
      <c r="A7224"/>
      <c r="B7224"/>
      <c r="C7224"/>
    </row>
    <row r="7225" spans="1:3" x14ac:dyDescent="0.25">
      <c r="A7225"/>
      <c r="B7225"/>
      <c r="C7225"/>
    </row>
    <row r="7226" spans="1:3" x14ac:dyDescent="0.25">
      <c r="A7226"/>
      <c r="B7226"/>
      <c r="C7226"/>
    </row>
    <row r="7227" spans="1:3" x14ac:dyDescent="0.25">
      <c r="A7227"/>
      <c r="B7227"/>
      <c r="C7227"/>
    </row>
    <row r="7228" spans="1:3" x14ac:dyDescent="0.25">
      <c r="A7228"/>
      <c r="B7228"/>
      <c r="C7228"/>
    </row>
    <row r="7229" spans="1:3" x14ac:dyDescent="0.25">
      <c r="A7229"/>
      <c r="B7229"/>
      <c r="C7229"/>
    </row>
    <row r="7230" spans="1:3" x14ac:dyDescent="0.25">
      <c r="A7230"/>
      <c r="B7230"/>
      <c r="C7230"/>
    </row>
    <row r="7231" spans="1:3" x14ac:dyDescent="0.25">
      <c r="A7231"/>
      <c r="B7231"/>
      <c r="C7231"/>
    </row>
    <row r="7232" spans="1:3" x14ac:dyDescent="0.25">
      <c r="A7232"/>
      <c r="B7232"/>
      <c r="C7232"/>
    </row>
    <row r="7233" spans="1:3" x14ac:dyDescent="0.25">
      <c r="A7233"/>
      <c r="B7233"/>
      <c r="C7233"/>
    </row>
    <row r="7234" spans="1:3" x14ac:dyDescent="0.25">
      <c r="A7234"/>
      <c r="B7234"/>
      <c r="C7234"/>
    </row>
    <row r="7235" spans="1:3" x14ac:dyDescent="0.25">
      <c r="A7235"/>
      <c r="B7235"/>
      <c r="C7235"/>
    </row>
    <row r="7236" spans="1:3" x14ac:dyDescent="0.25">
      <c r="A7236"/>
      <c r="B7236"/>
      <c r="C7236"/>
    </row>
    <row r="7237" spans="1:3" x14ac:dyDescent="0.25">
      <c r="A7237"/>
      <c r="B7237"/>
      <c r="C7237"/>
    </row>
    <row r="7238" spans="1:3" x14ac:dyDescent="0.25">
      <c r="A7238"/>
      <c r="B7238"/>
      <c r="C7238"/>
    </row>
    <row r="7239" spans="1:3" x14ac:dyDescent="0.25">
      <c r="A7239"/>
      <c r="B7239"/>
      <c r="C7239"/>
    </row>
    <row r="7240" spans="1:3" x14ac:dyDescent="0.25">
      <c r="A7240"/>
      <c r="B7240"/>
      <c r="C7240"/>
    </row>
    <row r="7241" spans="1:3" x14ac:dyDescent="0.25">
      <c r="A7241"/>
      <c r="B7241"/>
      <c r="C7241"/>
    </row>
    <row r="7242" spans="1:3" x14ac:dyDescent="0.25">
      <c r="A7242"/>
      <c r="B7242"/>
      <c r="C7242"/>
    </row>
    <row r="7243" spans="1:3" x14ac:dyDescent="0.25">
      <c r="A7243"/>
      <c r="B7243"/>
      <c r="C7243"/>
    </row>
    <row r="7244" spans="1:3" x14ac:dyDescent="0.25">
      <c r="A7244"/>
      <c r="B7244"/>
      <c r="C7244"/>
    </row>
    <row r="7245" spans="1:3" x14ac:dyDescent="0.25">
      <c r="A7245"/>
      <c r="B7245"/>
      <c r="C7245"/>
    </row>
    <row r="7246" spans="1:3" x14ac:dyDescent="0.25">
      <c r="A7246"/>
      <c r="B7246"/>
      <c r="C7246"/>
    </row>
    <row r="7247" spans="1:3" x14ac:dyDescent="0.25">
      <c r="A7247"/>
      <c r="B7247"/>
      <c r="C7247"/>
    </row>
    <row r="7248" spans="1:3" x14ac:dyDescent="0.25">
      <c r="A7248"/>
      <c r="B7248"/>
      <c r="C7248"/>
    </row>
    <row r="7249" spans="1:3" x14ac:dyDescent="0.25">
      <c r="A7249"/>
      <c r="B7249"/>
      <c r="C7249"/>
    </row>
    <row r="7250" spans="1:3" x14ac:dyDescent="0.25">
      <c r="A7250"/>
      <c r="B7250"/>
      <c r="C7250"/>
    </row>
    <row r="7251" spans="1:3" x14ac:dyDescent="0.25">
      <c r="A7251"/>
      <c r="B7251"/>
      <c r="C7251"/>
    </row>
    <row r="7252" spans="1:3" x14ac:dyDescent="0.25">
      <c r="A7252"/>
      <c r="B7252"/>
      <c r="C7252"/>
    </row>
    <row r="7253" spans="1:3" x14ac:dyDescent="0.25">
      <c r="A7253"/>
      <c r="B7253"/>
      <c r="C7253"/>
    </row>
    <row r="7254" spans="1:3" x14ac:dyDescent="0.25">
      <c r="A7254"/>
      <c r="B7254"/>
      <c r="C7254"/>
    </row>
    <row r="7255" spans="1:3" x14ac:dyDescent="0.25">
      <c r="A7255"/>
      <c r="B7255"/>
      <c r="C7255"/>
    </row>
    <row r="7256" spans="1:3" x14ac:dyDescent="0.25">
      <c r="A7256"/>
      <c r="B7256"/>
      <c r="C7256"/>
    </row>
    <row r="7257" spans="1:3" x14ac:dyDescent="0.25">
      <c r="A7257"/>
      <c r="B7257"/>
      <c r="C7257"/>
    </row>
    <row r="7258" spans="1:3" x14ac:dyDescent="0.25">
      <c r="A7258"/>
      <c r="B7258"/>
      <c r="C7258"/>
    </row>
    <row r="7259" spans="1:3" x14ac:dyDescent="0.25">
      <c r="A7259"/>
      <c r="B7259"/>
      <c r="C7259"/>
    </row>
    <row r="7260" spans="1:3" x14ac:dyDescent="0.25">
      <c r="A7260"/>
      <c r="B7260"/>
      <c r="C7260"/>
    </row>
    <row r="7261" spans="1:3" x14ac:dyDescent="0.25">
      <c r="A7261"/>
      <c r="B7261"/>
      <c r="C7261"/>
    </row>
    <row r="7262" spans="1:3" x14ac:dyDescent="0.25">
      <c r="A7262"/>
      <c r="B7262"/>
      <c r="C7262"/>
    </row>
    <row r="7263" spans="1:3" x14ac:dyDescent="0.25">
      <c r="A7263"/>
      <c r="B7263"/>
      <c r="C7263"/>
    </row>
    <row r="7264" spans="1:3" x14ac:dyDescent="0.25">
      <c r="A7264"/>
      <c r="B7264"/>
      <c r="C7264"/>
    </row>
    <row r="7265" spans="1:3" x14ac:dyDescent="0.25">
      <c r="A7265"/>
      <c r="B7265"/>
      <c r="C7265"/>
    </row>
    <row r="7266" spans="1:3" x14ac:dyDescent="0.25">
      <c r="A7266"/>
      <c r="B7266"/>
      <c r="C7266"/>
    </row>
    <row r="7267" spans="1:3" x14ac:dyDescent="0.25">
      <c r="A7267"/>
      <c r="B7267"/>
      <c r="C7267"/>
    </row>
    <row r="7268" spans="1:3" x14ac:dyDescent="0.25">
      <c r="A7268"/>
      <c r="B7268"/>
      <c r="C7268"/>
    </row>
    <row r="7269" spans="1:3" x14ac:dyDescent="0.25">
      <c r="A7269"/>
      <c r="B7269"/>
      <c r="C7269"/>
    </row>
    <row r="7270" spans="1:3" x14ac:dyDescent="0.25">
      <c r="A7270"/>
      <c r="B7270"/>
      <c r="C7270"/>
    </row>
    <row r="7271" spans="1:3" x14ac:dyDescent="0.25">
      <c r="A7271"/>
      <c r="B7271"/>
      <c r="C7271"/>
    </row>
    <row r="7272" spans="1:3" x14ac:dyDescent="0.25">
      <c r="A7272"/>
      <c r="B7272"/>
      <c r="C7272"/>
    </row>
    <row r="7273" spans="1:3" x14ac:dyDescent="0.25">
      <c r="A7273"/>
      <c r="B7273"/>
      <c r="C7273"/>
    </row>
    <row r="7274" spans="1:3" x14ac:dyDescent="0.25">
      <c r="A7274"/>
      <c r="B7274"/>
      <c r="C7274"/>
    </row>
    <row r="7275" spans="1:3" x14ac:dyDescent="0.25">
      <c r="A7275"/>
      <c r="B7275"/>
      <c r="C7275"/>
    </row>
    <row r="7276" spans="1:3" x14ac:dyDescent="0.25">
      <c r="A7276"/>
      <c r="B7276"/>
      <c r="C7276"/>
    </row>
    <row r="7277" spans="1:3" x14ac:dyDescent="0.25">
      <c r="A7277"/>
      <c r="B7277"/>
      <c r="C7277"/>
    </row>
    <row r="7278" spans="1:3" x14ac:dyDescent="0.25">
      <c r="A7278"/>
      <c r="B7278"/>
      <c r="C7278"/>
    </row>
    <row r="7279" spans="1:3" x14ac:dyDescent="0.25">
      <c r="A7279"/>
      <c r="B7279"/>
      <c r="C7279"/>
    </row>
    <row r="7280" spans="1:3" x14ac:dyDescent="0.25">
      <c r="A7280"/>
      <c r="B7280"/>
      <c r="C7280"/>
    </row>
    <row r="7281" spans="1:3" x14ac:dyDescent="0.25">
      <c r="A7281"/>
      <c r="B7281"/>
      <c r="C7281"/>
    </row>
    <row r="7282" spans="1:3" x14ac:dyDescent="0.25">
      <c r="A7282"/>
      <c r="B7282"/>
      <c r="C7282"/>
    </row>
    <row r="7283" spans="1:3" x14ac:dyDescent="0.25">
      <c r="A7283"/>
      <c r="B7283"/>
      <c r="C7283"/>
    </row>
    <row r="7284" spans="1:3" x14ac:dyDescent="0.25">
      <c r="A7284"/>
      <c r="B7284"/>
      <c r="C7284"/>
    </row>
    <row r="7285" spans="1:3" x14ac:dyDescent="0.25">
      <c r="A7285"/>
      <c r="B7285"/>
      <c r="C7285"/>
    </row>
    <row r="7286" spans="1:3" x14ac:dyDescent="0.25">
      <c r="A7286"/>
      <c r="B7286"/>
      <c r="C7286"/>
    </row>
    <row r="7287" spans="1:3" x14ac:dyDescent="0.25">
      <c r="A7287"/>
      <c r="B7287"/>
      <c r="C7287"/>
    </row>
    <row r="7288" spans="1:3" x14ac:dyDescent="0.25">
      <c r="A7288"/>
      <c r="B7288"/>
      <c r="C7288"/>
    </row>
    <row r="7289" spans="1:3" x14ac:dyDescent="0.25">
      <c r="A7289"/>
      <c r="B7289"/>
      <c r="C7289"/>
    </row>
    <row r="7290" spans="1:3" x14ac:dyDescent="0.25">
      <c r="A7290"/>
      <c r="B7290"/>
      <c r="C7290"/>
    </row>
    <row r="7291" spans="1:3" x14ac:dyDescent="0.25">
      <c r="A7291"/>
      <c r="B7291"/>
      <c r="C7291"/>
    </row>
    <row r="7292" spans="1:3" x14ac:dyDescent="0.25">
      <c r="A7292"/>
      <c r="B7292"/>
      <c r="C7292"/>
    </row>
    <row r="7293" spans="1:3" x14ac:dyDescent="0.25">
      <c r="A7293"/>
      <c r="B7293"/>
      <c r="C7293"/>
    </row>
    <row r="7294" spans="1:3" x14ac:dyDescent="0.25">
      <c r="A7294"/>
      <c r="B7294"/>
      <c r="C7294"/>
    </row>
    <row r="7295" spans="1:3" x14ac:dyDescent="0.25">
      <c r="A7295"/>
      <c r="B7295"/>
      <c r="C7295"/>
    </row>
    <row r="7296" spans="1:3" x14ac:dyDescent="0.25">
      <c r="A7296"/>
      <c r="B7296"/>
      <c r="C7296"/>
    </row>
    <row r="7297" spans="1:3" x14ac:dyDescent="0.25">
      <c r="A7297"/>
      <c r="B7297"/>
      <c r="C7297"/>
    </row>
    <row r="7298" spans="1:3" x14ac:dyDescent="0.25">
      <c r="A7298"/>
      <c r="B7298"/>
      <c r="C7298"/>
    </row>
    <row r="7299" spans="1:3" x14ac:dyDescent="0.25">
      <c r="A7299"/>
      <c r="B7299"/>
      <c r="C7299"/>
    </row>
    <row r="7300" spans="1:3" x14ac:dyDescent="0.25">
      <c r="A7300"/>
      <c r="B7300"/>
      <c r="C7300"/>
    </row>
    <row r="7301" spans="1:3" x14ac:dyDescent="0.25">
      <c r="A7301"/>
      <c r="B7301"/>
      <c r="C7301"/>
    </row>
    <row r="7302" spans="1:3" x14ac:dyDescent="0.25">
      <c r="A7302"/>
      <c r="B7302"/>
      <c r="C7302"/>
    </row>
    <row r="7303" spans="1:3" x14ac:dyDescent="0.25">
      <c r="A7303"/>
      <c r="B7303"/>
      <c r="C7303"/>
    </row>
    <row r="7304" spans="1:3" x14ac:dyDescent="0.25">
      <c r="A7304"/>
      <c r="B7304"/>
      <c r="C7304"/>
    </row>
    <row r="7305" spans="1:3" x14ac:dyDescent="0.25">
      <c r="A7305"/>
      <c r="B7305"/>
      <c r="C7305"/>
    </row>
    <row r="7306" spans="1:3" x14ac:dyDescent="0.25">
      <c r="A7306"/>
      <c r="B7306"/>
      <c r="C7306"/>
    </row>
    <row r="7307" spans="1:3" x14ac:dyDescent="0.25">
      <c r="A7307"/>
      <c r="B7307"/>
      <c r="C7307"/>
    </row>
    <row r="7308" spans="1:3" x14ac:dyDescent="0.25">
      <c r="A7308"/>
      <c r="B7308"/>
      <c r="C7308"/>
    </row>
    <row r="7309" spans="1:3" x14ac:dyDescent="0.25">
      <c r="A7309"/>
      <c r="B7309"/>
      <c r="C7309"/>
    </row>
    <row r="7310" spans="1:3" x14ac:dyDescent="0.25">
      <c r="A7310"/>
      <c r="B7310"/>
      <c r="C7310"/>
    </row>
    <row r="7311" spans="1:3" x14ac:dyDescent="0.25">
      <c r="A7311"/>
      <c r="B7311"/>
      <c r="C7311"/>
    </row>
    <row r="7312" spans="1:3" x14ac:dyDescent="0.25">
      <c r="A7312"/>
      <c r="B7312"/>
      <c r="C7312"/>
    </row>
    <row r="7313" spans="1:3" x14ac:dyDescent="0.25">
      <c r="A7313"/>
      <c r="B7313"/>
      <c r="C7313"/>
    </row>
    <row r="7314" spans="1:3" x14ac:dyDescent="0.25">
      <c r="A7314"/>
      <c r="B7314"/>
      <c r="C7314"/>
    </row>
    <row r="7315" spans="1:3" x14ac:dyDescent="0.25">
      <c r="A7315"/>
      <c r="B7315"/>
      <c r="C7315"/>
    </row>
    <row r="7316" spans="1:3" x14ac:dyDescent="0.25">
      <c r="A7316"/>
      <c r="B7316"/>
      <c r="C7316"/>
    </row>
    <row r="7317" spans="1:3" x14ac:dyDescent="0.25">
      <c r="A7317"/>
      <c r="B7317"/>
      <c r="C7317"/>
    </row>
    <row r="7318" spans="1:3" x14ac:dyDescent="0.25">
      <c r="A7318"/>
      <c r="B7318"/>
      <c r="C7318"/>
    </row>
    <row r="7319" spans="1:3" x14ac:dyDescent="0.25">
      <c r="A7319"/>
      <c r="B7319"/>
      <c r="C7319"/>
    </row>
    <row r="7320" spans="1:3" x14ac:dyDescent="0.25">
      <c r="A7320"/>
      <c r="B7320"/>
      <c r="C7320"/>
    </row>
    <row r="7321" spans="1:3" x14ac:dyDescent="0.25">
      <c r="A7321"/>
      <c r="B7321"/>
      <c r="C7321"/>
    </row>
    <row r="7322" spans="1:3" x14ac:dyDescent="0.25">
      <c r="A7322"/>
      <c r="B7322"/>
      <c r="C7322"/>
    </row>
    <row r="7323" spans="1:3" x14ac:dyDescent="0.25">
      <c r="A7323"/>
      <c r="B7323"/>
      <c r="C7323"/>
    </row>
    <row r="7324" spans="1:3" x14ac:dyDescent="0.25">
      <c r="A7324"/>
      <c r="B7324"/>
      <c r="C7324"/>
    </row>
    <row r="7325" spans="1:3" x14ac:dyDescent="0.25">
      <c r="A7325"/>
      <c r="B7325"/>
      <c r="C7325"/>
    </row>
    <row r="7326" spans="1:3" x14ac:dyDescent="0.25">
      <c r="A7326"/>
      <c r="B7326"/>
      <c r="C7326"/>
    </row>
    <row r="7327" spans="1:3" x14ac:dyDescent="0.25">
      <c r="A7327"/>
      <c r="B7327"/>
      <c r="C7327"/>
    </row>
    <row r="7328" spans="1:3" x14ac:dyDescent="0.25">
      <c r="A7328"/>
      <c r="B7328"/>
      <c r="C7328"/>
    </row>
    <row r="7329" spans="1:3" x14ac:dyDescent="0.25">
      <c r="A7329"/>
      <c r="B7329"/>
      <c r="C7329"/>
    </row>
    <row r="7330" spans="1:3" x14ac:dyDescent="0.25">
      <c r="A7330"/>
      <c r="B7330"/>
      <c r="C7330"/>
    </row>
    <row r="7331" spans="1:3" x14ac:dyDescent="0.25">
      <c r="A7331"/>
      <c r="B7331"/>
      <c r="C7331"/>
    </row>
    <row r="7332" spans="1:3" x14ac:dyDescent="0.25">
      <c r="A7332"/>
      <c r="B7332"/>
      <c r="C7332"/>
    </row>
    <row r="7333" spans="1:3" x14ac:dyDescent="0.25">
      <c r="A7333"/>
      <c r="B7333"/>
      <c r="C7333"/>
    </row>
    <row r="7334" spans="1:3" x14ac:dyDescent="0.25">
      <c r="A7334"/>
      <c r="B7334"/>
      <c r="C7334"/>
    </row>
    <row r="7335" spans="1:3" x14ac:dyDescent="0.25">
      <c r="A7335"/>
      <c r="B7335"/>
      <c r="C7335"/>
    </row>
    <row r="7336" spans="1:3" x14ac:dyDescent="0.25">
      <c r="A7336"/>
      <c r="B7336"/>
      <c r="C7336"/>
    </row>
    <row r="7337" spans="1:3" x14ac:dyDescent="0.25">
      <c r="A7337"/>
      <c r="B7337"/>
      <c r="C7337"/>
    </row>
    <row r="7338" spans="1:3" x14ac:dyDescent="0.25">
      <c r="A7338"/>
      <c r="B7338"/>
      <c r="C7338"/>
    </row>
    <row r="7339" spans="1:3" x14ac:dyDescent="0.25">
      <c r="A7339"/>
      <c r="B7339"/>
      <c r="C7339"/>
    </row>
    <row r="7340" spans="1:3" x14ac:dyDescent="0.25">
      <c r="A7340"/>
      <c r="B7340"/>
      <c r="C7340"/>
    </row>
    <row r="7341" spans="1:3" x14ac:dyDescent="0.25">
      <c r="A7341"/>
      <c r="B7341"/>
      <c r="C7341"/>
    </row>
    <row r="7342" spans="1:3" x14ac:dyDescent="0.25">
      <c r="A7342"/>
      <c r="B7342"/>
      <c r="C7342"/>
    </row>
    <row r="7343" spans="1:3" x14ac:dyDescent="0.25">
      <c r="A7343"/>
      <c r="B7343"/>
      <c r="C7343"/>
    </row>
    <row r="7344" spans="1:3" x14ac:dyDescent="0.25">
      <c r="A7344"/>
      <c r="B7344"/>
      <c r="C7344"/>
    </row>
    <row r="7345" spans="1:3" x14ac:dyDescent="0.25">
      <c r="A7345"/>
      <c r="B7345"/>
      <c r="C7345"/>
    </row>
    <row r="7346" spans="1:3" x14ac:dyDescent="0.25">
      <c r="A7346"/>
      <c r="B7346"/>
      <c r="C7346"/>
    </row>
    <row r="7347" spans="1:3" x14ac:dyDescent="0.25">
      <c r="A7347"/>
      <c r="B7347"/>
      <c r="C7347"/>
    </row>
    <row r="7348" spans="1:3" x14ac:dyDescent="0.25">
      <c r="A7348"/>
      <c r="B7348"/>
      <c r="C7348"/>
    </row>
    <row r="7349" spans="1:3" x14ac:dyDescent="0.25">
      <c r="A7349"/>
      <c r="B7349"/>
      <c r="C7349"/>
    </row>
    <row r="7350" spans="1:3" x14ac:dyDescent="0.25">
      <c r="A7350"/>
      <c r="B7350"/>
      <c r="C7350"/>
    </row>
    <row r="7351" spans="1:3" x14ac:dyDescent="0.25">
      <c r="A7351"/>
      <c r="B7351"/>
      <c r="C7351"/>
    </row>
    <row r="7352" spans="1:3" x14ac:dyDescent="0.25">
      <c r="A7352"/>
      <c r="B7352"/>
      <c r="C7352"/>
    </row>
    <row r="7353" spans="1:3" x14ac:dyDescent="0.25">
      <c r="A7353"/>
      <c r="B7353"/>
      <c r="C7353"/>
    </row>
    <row r="7354" spans="1:3" x14ac:dyDescent="0.25">
      <c r="A7354"/>
      <c r="B7354"/>
      <c r="C7354"/>
    </row>
    <row r="7355" spans="1:3" x14ac:dyDescent="0.25">
      <c r="A7355"/>
      <c r="B7355"/>
      <c r="C7355"/>
    </row>
    <row r="7356" spans="1:3" x14ac:dyDescent="0.25">
      <c r="A7356"/>
      <c r="B7356"/>
      <c r="C7356"/>
    </row>
    <row r="7357" spans="1:3" x14ac:dyDescent="0.25">
      <c r="A7357"/>
      <c r="B7357"/>
      <c r="C7357"/>
    </row>
    <row r="7358" spans="1:3" x14ac:dyDescent="0.25">
      <c r="A7358"/>
      <c r="B7358"/>
      <c r="C7358"/>
    </row>
    <row r="7359" spans="1:3" x14ac:dyDescent="0.25">
      <c r="A7359"/>
      <c r="B7359"/>
      <c r="C7359"/>
    </row>
    <row r="7360" spans="1:3" x14ac:dyDescent="0.25">
      <c r="A7360"/>
      <c r="B7360"/>
      <c r="C7360"/>
    </row>
    <row r="7361" spans="1:3" x14ac:dyDescent="0.25">
      <c r="A7361"/>
      <c r="B7361"/>
      <c r="C7361"/>
    </row>
    <row r="7362" spans="1:3" x14ac:dyDescent="0.25">
      <c r="A7362"/>
      <c r="B7362"/>
      <c r="C7362"/>
    </row>
    <row r="7363" spans="1:3" x14ac:dyDescent="0.25">
      <c r="A7363"/>
      <c r="B7363"/>
      <c r="C7363"/>
    </row>
    <row r="7364" spans="1:3" x14ac:dyDescent="0.25">
      <c r="A7364"/>
      <c r="B7364"/>
      <c r="C7364"/>
    </row>
    <row r="7365" spans="1:3" x14ac:dyDescent="0.25">
      <c r="A7365"/>
      <c r="B7365"/>
      <c r="C7365"/>
    </row>
    <row r="7366" spans="1:3" x14ac:dyDescent="0.25">
      <c r="A7366"/>
      <c r="B7366"/>
      <c r="C7366"/>
    </row>
    <row r="7367" spans="1:3" x14ac:dyDescent="0.25">
      <c r="A7367"/>
      <c r="B7367"/>
      <c r="C7367"/>
    </row>
    <row r="7368" spans="1:3" x14ac:dyDescent="0.25">
      <c r="A7368"/>
      <c r="B7368"/>
      <c r="C7368"/>
    </row>
    <row r="7369" spans="1:3" x14ac:dyDescent="0.25">
      <c r="A7369"/>
      <c r="B7369"/>
      <c r="C7369"/>
    </row>
    <row r="7370" spans="1:3" x14ac:dyDescent="0.25">
      <c r="A7370"/>
      <c r="B7370"/>
      <c r="C7370"/>
    </row>
    <row r="7371" spans="1:3" x14ac:dyDescent="0.25">
      <c r="A7371"/>
      <c r="B7371"/>
      <c r="C7371"/>
    </row>
    <row r="7372" spans="1:3" x14ac:dyDescent="0.25">
      <c r="A7372"/>
      <c r="B7372"/>
      <c r="C7372"/>
    </row>
    <row r="7373" spans="1:3" x14ac:dyDescent="0.25">
      <c r="A7373"/>
      <c r="B7373"/>
      <c r="C7373"/>
    </row>
    <row r="7374" spans="1:3" x14ac:dyDescent="0.25">
      <c r="A7374"/>
      <c r="B7374"/>
      <c r="C7374"/>
    </row>
    <row r="7375" spans="1:3" x14ac:dyDescent="0.25">
      <c r="A7375"/>
      <c r="B7375"/>
      <c r="C7375"/>
    </row>
    <row r="7376" spans="1:3" x14ac:dyDescent="0.25">
      <c r="A7376"/>
      <c r="B7376"/>
      <c r="C7376"/>
    </row>
    <row r="7377" spans="1:3" x14ac:dyDescent="0.25">
      <c r="A7377"/>
      <c r="B7377"/>
      <c r="C7377"/>
    </row>
    <row r="7378" spans="1:3" x14ac:dyDescent="0.25">
      <c r="A7378"/>
      <c r="B7378"/>
      <c r="C7378"/>
    </row>
    <row r="7379" spans="1:3" x14ac:dyDescent="0.25">
      <c r="A7379"/>
      <c r="B7379"/>
      <c r="C7379"/>
    </row>
    <row r="7380" spans="1:3" x14ac:dyDescent="0.25">
      <c r="A7380"/>
      <c r="B7380"/>
      <c r="C7380"/>
    </row>
    <row r="7381" spans="1:3" x14ac:dyDescent="0.25">
      <c r="A7381"/>
      <c r="B7381"/>
      <c r="C7381"/>
    </row>
    <row r="7382" spans="1:3" x14ac:dyDescent="0.25">
      <c r="A7382"/>
      <c r="B7382"/>
      <c r="C7382"/>
    </row>
    <row r="7383" spans="1:3" x14ac:dyDescent="0.25">
      <c r="A7383"/>
      <c r="B7383"/>
      <c r="C7383"/>
    </row>
    <row r="7384" spans="1:3" x14ac:dyDescent="0.25">
      <c r="A7384"/>
      <c r="B7384"/>
      <c r="C7384"/>
    </row>
    <row r="7385" spans="1:3" x14ac:dyDescent="0.25">
      <c r="A7385"/>
      <c r="B7385"/>
      <c r="C7385"/>
    </row>
    <row r="7386" spans="1:3" x14ac:dyDescent="0.25">
      <c r="A7386"/>
      <c r="B7386"/>
      <c r="C7386"/>
    </row>
    <row r="7387" spans="1:3" x14ac:dyDescent="0.25">
      <c r="A7387"/>
      <c r="B7387"/>
      <c r="C7387"/>
    </row>
    <row r="7388" spans="1:3" x14ac:dyDescent="0.25">
      <c r="A7388"/>
      <c r="B7388"/>
      <c r="C7388"/>
    </row>
    <row r="7389" spans="1:3" x14ac:dyDescent="0.25">
      <c r="A7389"/>
      <c r="B7389"/>
      <c r="C7389"/>
    </row>
    <row r="7390" spans="1:3" x14ac:dyDescent="0.25">
      <c r="A7390"/>
      <c r="B7390"/>
      <c r="C7390"/>
    </row>
    <row r="7391" spans="1:3" x14ac:dyDescent="0.25">
      <c r="A7391"/>
      <c r="B7391"/>
      <c r="C7391"/>
    </row>
    <row r="7392" spans="1:3" x14ac:dyDescent="0.25">
      <c r="A7392"/>
      <c r="B7392"/>
      <c r="C7392"/>
    </row>
    <row r="7393" spans="1:3" x14ac:dyDescent="0.25">
      <c r="A7393"/>
      <c r="B7393"/>
      <c r="C7393"/>
    </row>
    <row r="7394" spans="1:3" x14ac:dyDescent="0.25">
      <c r="A7394"/>
      <c r="B7394"/>
      <c r="C7394"/>
    </row>
    <row r="7395" spans="1:3" x14ac:dyDescent="0.25">
      <c r="A7395"/>
      <c r="B7395"/>
      <c r="C7395"/>
    </row>
    <row r="7396" spans="1:3" x14ac:dyDescent="0.25">
      <c r="A7396"/>
      <c r="B7396"/>
      <c r="C7396"/>
    </row>
    <row r="7397" spans="1:3" x14ac:dyDescent="0.25">
      <c r="A7397"/>
      <c r="B7397"/>
      <c r="C7397"/>
    </row>
    <row r="7398" spans="1:3" x14ac:dyDescent="0.25">
      <c r="A7398"/>
      <c r="B7398"/>
      <c r="C7398"/>
    </row>
    <row r="7399" spans="1:3" x14ac:dyDescent="0.25">
      <c r="A7399"/>
      <c r="B7399"/>
      <c r="C7399"/>
    </row>
    <row r="7400" spans="1:3" x14ac:dyDescent="0.25">
      <c r="A7400"/>
      <c r="B7400"/>
      <c r="C7400"/>
    </row>
    <row r="7401" spans="1:3" x14ac:dyDescent="0.25">
      <c r="A7401"/>
      <c r="B7401"/>
      <c r="C7401"/>
    </row>
    <row r="7402" spans="1:3" x14ac:dyDescent="0.25">
      <c r="A7402"/>
      <c r="B7402"/>
      <c r="C7402"/>
    </row>
    <row r="7403" spans="1:3" x14ac:dyDescent="0.25">
      <c r="A7403"/>
      <c r="B7403"/>
      <c r="C7403"/>
    </row>
    <row r="7404" spans="1:3" x14ac:dyDescent="0.25">
      <c r="A7404"/>
      <c r="B7404"/>
      <c r="C7404"/>
    </row>
    <row r="7405" spans="1:3" x14ac:dyDescent="0.25">
      <c r="A7405"/>
      <c r="B7405"/>
      <c r="C7405"/>
    </row>
    <row r="7406" spans="1:3" x14ac:dyDescent="0.25">
      <c r="A7406"/>
      <c r="B7406"/>
      <c r="C7406"/>
    </row>
    <row r="7407" spans="1:3" x14ac:dyDescent="0.25">
      <c r="A7407"/>
      <c r="B7407"/>
      <c r="C7407"/>
    </row>
    <row r="7408" spans="1:3" x14ac:dyDescent="0.25">
      <c r="A7408"/>
      <c r="B7408"/>
      <c r="C7408"/>
    </row>
    <row r="7409" spans="1:3" x14ac:dyDescent="0.25">
      <c r="A7409"/>
      <c r="B7409"/>
      <c r="C7409"/>
    </row>
    <row r="7410" spans="1:3" x14ac:dyDescent="0.25">
      <c r="A7410"/>
      <c r="B7410"/>
      <c r="C7410"/>
    </row>
    <row r="7411" spans="1:3" x14ac:dyDescent="0.25">
      <c r="A7411"/>
      <c r="B7411"/>
      <c r="C7411"/>
    </row>
    <row r="7412" spans="1:3" x14ac:dyDescent="0.25">
      <c r="A7412"/>
      <c r="B7412"/>
      <c r="C7412"/>
    </row>
    <row r="7413" spans="1:3" x14ac:dyDescent="0.25">
      <c r="A7413"/>
      <c r="B7413"/>
      <c r="C7413"/>
    </row>
    <row r="7414" spans="1:3" x14ac:dyDescent="0.25">
      <c r="A7414"/>
      <c r="B7414"/>
      <c r="C7414"/>
    </row>
    <row r="7415" spans="1:3" x14ac:dyDescent="0.25">
      <c r="A7415"/>
      <c r="B7415"/>
      <c r="C7415"/>
    </row>
    <row r="7416" spans="1:3" x14ac:dyDescent="0.25">
      <c r="A7416"/>
      <c r="B7416"/>
      <c r="C7416"/>
    </row>
    <row r="7417" spans="1:3" x14ac:dyDescent="0.25">
      <c r="A7417"/>
      <c r="B7417"/>
      <c r="C7417"/>
    </row>
    <row r="7418" spans="1:3" x14ac:dyDescent="0.25">
      <c r="A7418"/>
      <c r="B7418"/>
      <c r="C7418"/>
    </row>
    <row r="7419" spans="1:3" x14ac:dyDescent="0.25">
      <c r="A7419"/>
      <c r="B7419"/>
      <c r="C7419"/>
    </row>
    <row r="7420" spans="1:3" x14ac:dyDescent="0.25">
      <c r="A7420"/>
      <c r="B7420"/>
      <c r="C7420"/>
    </row>
    <row r="7421" spans="1:3" x14ac:dyDescent="0.25">
      <c r="A7421"/>
      <c r="B7421"/>
      <c r="C7421"/>
    </row>
    <row r="7422" spans="1:3" x14ac:dyDescent="0.25">
      <c r="A7422"/>
      <c r="B7422"/>
      <c r="C7422"/>
    </row>
    <row r="7423" spans="1:3" x14ac:dyDescent="0.25">
      <c r="A7423"/>
      <c r="B7423"/>
      <c r="C7423"/>
    </row>
    <row r="7424" spans="1:3" x14ac:dyDescent="0.25">
      <c r="A7424"/>
      <c r="B7424"/>
      <c r="C7424"/>
    </row>
    <row r="7425" spans="1:3" x14ac:dyDescent="0.25">
      <c r="A7425"/>
      <c r="B7425"/>
      <c r="C7425"/>
    </row>
    <row r="7426" spans="1:3" x14ac:dyDescent="0.25">
      <c r="A7426"/>
      <c r="B7426"/>
      <c r="C7426"/>
    </row>
    <row r="7427" spans="1:3" x14ac:dyDescent="0.25">
      <c r="A7427"/>
      <c r="B7427"/>
      <c r="C7427"/>
    </row>
    <row r="7428" spans="1:3" x14ac:dyDescent="0.25">
      <c r="A7428"/>
      <c r="B7428"/>
      <c r="C7428"/>
    </row>
    <row r="7429" spans="1:3" x14ac:dyDescent="0.25">
      <c r="A7429"/>
      <c r="B7429"/>
      <c r="C7429"/>
    </row>
    <row r="7430" spans="1:3" x14ac:dyDescent="0.25">
      <c r="A7430"/>
      <c r="B7430"/>
      <c r="C7430"/>
    </row>
    <row r="7431" spans="1:3" x14ac:dyDescent="0.25">
      <c r="A7431"/>
      <c r="B7431"/>
      <c r="C7431"/>
    </row>
    <row r="7432" spans="1:3" x14ac:dyDescent="0.25">
      <c r="A7432"/>
      <c r="B7432"/>
      <c r="C7432"/>
    </row>
    <row r="7433" spans="1:3" x14ac:dyDescent="0.25">
      <c r="A7433"/>
      <c r="B7433"/>
      <c r="C7433"/>
    </row>
    <row r="7434" spans="1:3" x14ac:dyDescent="0.25">
      <c r="A7434"/>
      <c r="B7434"/>
      <c r="C7434"/>
    </row>
    <row r="7435" spans="1:3" x14ac:dyDescent="0.25">
      <c r="A7435"/>
      <c r="B7435"/>
      <c r="C7435"/>
    </row>
    <row r="7436" spans="1:3" x14ac:dyDescent="0.25">
      <c r="A7436"/>
      <c r="B7436"/>
      <c r="C7436"/>
    </row>
    <row r="7437" spans="1:3" x14ac:dyDescent="0.25">
      <c r="A7437"/>
      <c r="B7437"/>
      <c r="C7437"/>
    </row>
    <row r="7438" spans="1:3" x14ac:dyDescent="0.25">
      <c r="A7438"/>
      <c r="B7438"/>
      <c r="C7438"/>
    </row>
    <row r="7439" spans="1:3" x14ac:dyDescent="0.25">
      <c r="A7439"/>
      <c r="B7439"/>
      <c r="C7439"/>
    </row>
    <row r="7440" spans="1:3" x14ac:dyDescent="0.25">
      <c r="A7440"/>
      <c r="B7440"/>
      <c r="C7440"/>
    </row>
    <row r="7441" spans="1:3" x14ac:dyDescent="0.25">
      <c r="A7441"/>
      <c r="B7441"/>
      <c r="C7441"/>
    </row>
    <row r="7442" spans="1:3" x14ac:dyDescent="0.25">
      <c r="A7442"/>
      <c r="B7442"/>
      <c r="C7442"/>
    </row>
    <row r="7443" spans="1:3" x14ac:dyDescent="0.25">
      <c r="A7443"/>
      <c r="B7443"/>
      <c r="C7443"/>
    </row>
    <row r="7444" spans="1:3" x14ac:dyDescent="0.25">
      <c r="A7444"/>
      <c r="B7444"/>
      <c r="C7444"/>
    </row>
    <row r="7445" spans="1:3" x14ac:dyDescent="0.25">
      <c r="A7445"/>
      <c r="B7445"/>
      <c r="C7445"/>
    </row>
    <row r="7446" spans="1:3" x14ac:dyDescent="0.25">
      <c r="A7446"/>
      <c r="B7446"/>
      <c r="C7446"/>
    </row>
    <row r="7447" spans="1:3" x14ac:dyDescent="0.25">
      <c r="A7447"/>
      <c r="B7447"/>
      <c r="C7447"/>
    </row>
    <row r="7448" spans="1:3" x14ac:dyDescent="0.25">
      <c r="A7448"/>
      <c r="B7448"/>
      <c r="C7448"/>
    </row>
    <row r="7449" spans="1:3" x14ac:dyDescent="0.25">
      <c r="A7449"/>
      <c r="B7449"/>
      <c r="C7449"/>
    </row>
    <row r="7450" spans="1:3" x14ac:dyDescent="0.25">
      <c r="A7450"/>
      <c r="B7450"/>
      <c r="C7450"/>
    </row>
    <row r="7451" spans="1:3" x14ac:dyDescent="0.25">
      <c r="A7451"/>
      <c r="B7451"/>
      <c r="C7451"/>
    </row>
    <row r="7452" spans="1:3" x14ac:dyDescent="0.25">
      <c r="A7452"/>
      <c r="B7452"/>
      <c r="C7452"/>
    </row>
    <row r="7453" spans="1:3" x14ac:dyDescent="0.25">
      <c r="A7453"/>
      <c r="B7453"/>
      <c r="C7453"/>
    </row>
    <row r="7454" spans="1:3" x14ac:dyDescent="0.25">
      <c r="A7454"/>
      <c r="B7454"/>
      <c r="C7454"/>
    </row>
    <row r="7455" spans="1:3" x14ac:dyDescent="0.25">
      <c r="A7455"/>
      <c r="B7455"/>
      <c r="C7455"/>
    </row>
    <row r="7456" spans="1:3" x14ac:dyDescent="0.25">
      <c r="A7456"/>
      <c r="B7456"/>
      <c r="C7456"/>
    </row>
    <row r="7457" spans="1:3" x14ac:dyDescent="0.25">
      <c r="A7457"/>
      <c r="B7457"/>
      <c r="C7457"/>
    </row>
    <row r="7458" spans="1:3" x14ac:dyDescent="0.25">
      <c r="A7458"/>
      <c r="B7458"/>
      <c r="C7458"/>
    </row>
    <row r="7459" spans="1:3" x14ac:dyDescent="0.25">
      <c r="A7459"/>
      <c r="B7459"/>
      <c r="C7459"/>
    </row>
    <row r="7460" spans="1:3" x14ac:dyDescent="0.25">
      <c r="A7460"/>
      <c r="B7460"/>
      <c r="C7460"/>
    </row>
    <row r="7461" spans="1:3" x14ac:dyDescent="0.25">
      <c r="A7461"/>
      <c r="B7461"/>
      <c r="C7461"/>
    </row>
    <row r="7462" spans="1:3" x14ac:dyDescent="0.25">
      <c r="A7462"/>
      <c r="B7462"/>
      <c r="C7462"/>
    </row>
    <row r="7463" spans="1:3" x14ac:dyDescent="0.25">
      <c r="A7463"/>
      <c r="B7463"/>
      <c r="C7463"/>
    </row>
    <row r="7464" spans="1:3" x14ac:dyDescent="0.25">
      <c r="A7464"/>
      <c r="B7464"/>
      <c r="C7464"/>
    </row>
    <row r="7465" spans="1:3" x14ac:dyDescent="0.25">
      <c r="A7465"/>
      <c r="B7465"/>
      <c r="C7465"/>
    </row>
    <row r="7466" spans="1:3" x14ac:dyDescent="0.25">
      <c r="A7466"/>
      <c r="B7466"/>
      <c r="C7466"/>
    </row>
    <row r="7467" spans="1:3" x14ac:dyDescent="0.25">
      <c r="A7467"/>
      <c r="B7467"/>
      <c r="C7467"/>
    </row>
    <row r="7468" spans="1:3" x14ac:dyDescent="0.25">
      <c r="A7468"/>
      <c r="B7468"/>
      <c r="C7468"/>
    </row>
    <row r="7469" spans="1:3" x14ac:dyDescent="0.25">
      <c r="A7469"/>
      <c r="B7469"/>
      <c r="C7469"/>
    </row>
    <row r="7470" spans="1:3" x14ac:dyDescent="0.25">
      <c r="A7470"/>
      <c r="B7470"/>
      <c r="C7470"/>
    </row>
    <row r="7471" spans="1:3" x14ac:dyDescent="0.25">
      <c r="A7471"/>
      <c r="B7471"/>
      <c r="C7471"/>
    </row>
    <row r="7472" spans="1:3" x14ac:dyDescent="0.25">
      <c r="A7472"/>
      <c r="B7472"/>
      <c r="C7472"/>
    </row>
    <row r="7473" spans="1:3" x14ac:dyDescent="0.25">
      <c r="A7473"/>
      <c r="B7473"/>
      <c r="C7473"/>
    </row>
    <row r="7474" spans="1:3" x14ac:dyDescent="0.25">
      <c r="A7474"/>
      <c r="B7474"/>
      <c r="C7474"/>
    </row>
    <row r="7475" spans="1:3" x14ac:dyDescent="0.25">
      <c r="A7475"/>
      <c r="B7475"/>
      <c r="C7475"/>
    </row>
    <row r="7476" spans="1:3" x14ac:dyDescent="0.25">
      <c r="A7476"/>
      <c r="B7476"/>
      <c r="C7476"/>
    </row>
    <row r="7477" spans="1:3" x14ac:dyDescent="0.25">
      <c r="A7477"/>
      <c r="B7477"/>
      <c r="C7477"/>
    </row>
    <row r="7478" spans="1:3" x14ac:dyDescent="0.25">
      <c r="A7478"/>
      <c r="B7478"/>
      <c r="C7478"/>
    </row>
    <row r="7479" spans="1:3" x14ac:dyDescent="0.25">
      <c r="A7479"/>
      <c r="B7479"/>
      <c r="C7479"/>
    </row>
    <row r="7480" spans="1:3" x14ac:dyDescent="0.25">
      <c r="A7480"/>
      <c r="B7480"/>
      <c r="C7480"/>
    </row>
    <row r="7481" spans="1:3" x14ac:dyDescent="0.25">
      <c r="A7481"/>
      <c r="B7481"/>
      <c r="C7481"/>
    </row>
    <row r="7482" spans="1:3" x14ac:dyDescent="0.25">
      <c r="A7482"/>
      <c r="B7482"/>
      <c r="C7482"/>
    </row>
    <row r="7483" spans="1:3" x14ac:dyDescent="0.25">
      <c r="A7483"/>
      <c r="B7483"/>
      <c r="C7483"/>
    </row>
    <row r="7484" spans="1:3" x14ac:dyDescent="0.25">
      <c r="A7484"/>
      <c r="B7484"/>
      <c r="C7484"/>
    </row>
    <row r="7485" spans="1:3" x14ac:dyDescent="0.25">
      <c r="A7485"/>
      <c r="B7485"/>
      <c r="C7485"/>
    </row>
    <row r="7486" spans="1:3" x14ac:dyDescent="0.25">
      <c r="A7486"/>
      <c r="B7486"/>
      <c r="C7486"/>
    </row>
    <row r="7487" spans="1:3" x14ac:dyDescent="0.25">
      <c r="A7487"/>
      <c r="B7487"/>
      <c r="C7487"/>
    </row>
    <row r="7488" spans="1:3" x14ac:dyDescent="0.25">
      <c r="A7488"/>
      <c r="B7488"/>
      <c r="C7488"/>
    </row>
    <row r="7489" spans="1:3" x14ac:dyDescent="0.25">
      <c r="A7489"/>
      <c r="B7489"/>
      <c r="C7489"/>
    </row>
    <row r="7490" spans="1:3" x14ac:dyDescent="0.25">
      <c r="A7490"/>
      <c r="B7490"/>
      <c r="C7490"/>
    </row>
    <row r="7491" spans="1:3" x14ac:dyDescent="0.25">
      <c r="A7491"/>
      <c r="B7491"/>
      <c r="C7491"/>
    </row>
    <row r="7492" spans="1:3" x14ac:dyDescent="0.25">
      <c r="A7492"/>
      <c r="B7492"/>
      <c r="C7492"/>
    </row>
    <row r="7493" spans="1:3" x14ac:dyDescent="0.25">
      <c r="A7493"/>
      <c r="B7493"/>
      <c r="C7493"/>
    </row>
    <row r="7494" spans="1:3" x14ac:dyDescent="0.25">
      <c r="A7494"/>
      <c r="B7494"/>
      <c r="C7494"/>
    </row>
    <row r="7495" spans="1:3" x14ac:dyDescent="0.25">
      <c r="A7495"/>
      <c r="B7495"/>
      <c r="C7495"/>
    </row>
    <row r="7496" spans="1:3" x14ac:dyDescent="0.25">
      <c r="A7496"/>
      <c r="B7496"/>
      <c r="C7496"/>
    </row>
    <row r="7497" spans="1:3" x14ac:dyDescent="0.25">
      <c r="A7497"/>
      <c r="B7497"/>
      <c r="C7497"/>
    </row>
    <row r="7498" spans="1:3" x14ac:dyDescent="0.25">
      <c r="A7498"/>
      <c r="B7498"/>
      <c r="C7498"/>
    </row>
    <row r="7499" spans="1:3" x14ac:dyDescent="0.25">
      <c r="A7499"/>
      <c r="B7499"/>
      <c r="C7499"/>
    </row>
    <row r="7500" spans="1:3" x14ac:dyDescent="0.25">
      <c r="A7500"/>
      <c r="B7500"/>
      <c r="C7500"/>
    </row>
    <row r="7501" spans="1:3" x14ac:dyDescent="0.25">
      <c r="A7501"/>
      <c r="B7501"/>
      <c r="C7501"/>
    </row>
    <row r="7502" spans="1:3" x14ac:dyDescent="0.25">
      <c r="A7502"/>
      <c r="B7502"/>
      <c r="C7502"/>
    </row>
    <row r="7503" spans="1:3" x14ac:dyDescent="0.25">
      <c r="A7503"/>
      <c r="B7503"/>
      <c r="C7503"/>
    </row>
    <row r="7504" spans="1:3" x14ac:dyDescent="0.25">
      <c r="A7504"/>
      <c r="B7504"/>
      <c r="C7504"/>
    </row>
    <row r="7505" spans="1:3" x14ac:dyDescent="0.25">
      <c r="A7505"/>
      <c r="B7505"/>
      <c r="C7505"/>
    </row>
    <row r="7506" spans="1:3" x14ac:dyDescent="0.25">
      <c r="A7506"/>
      <c r="B7506"/>
      <c r="C7506"/>
    </row>
    <row r="7507" spans="1:3" x14ac:dyDescent="0.25">
      <c r="A7507"/>
      <c r="B7507"/>
      <c r="C7507"/>
    </row>
    <row r="7508" spans="1:3" x14ac:dyDescent="0.25">
      <c r="A7508"/>
      <c r="B7508"/>
      <c r="C7508"/>
    </row>
    <row r="7509" spans="1:3" x14ac:dyDescent="0.25">
      <c r="A7509"/>
      <c r="B7509"/>
      <c r="C7509"/>
    </row>
    <row r="7510" spans="1:3" x14ac:dyDescent="0.25">
      <c r="A7510"/>
      <c r="B7510"/>
      <c r="C7510"/>
    </row>
    <row r="7511" spans="1:3" x14ac:dyDescent="0.25">
      <c r="A7511"/>
      <c r="B7511"/>
      <c r="C7511"/>
    </row>
    <row r="7512" spans="1:3" x14ac:dyDescent="0.25">
      <c r="A7512"/>
      <c r="B7512"/>
      <c r="C7512"/>
    </row>
    <row r="7513" spans="1:3" x14ac:dyDescent="0.25">
      <c r="A7513"/>
      <c r="B7513"/>
      <c r="C7513"/>
    </row>
    <row r="7514" spans="1:3" x14ac:dyDescent="0.25">
      <c r="A7514"/>
      <c r="B7514"/>
      <c r="C7514"/>
    </row>
    <row r="7515" spans="1:3" x14ac:dyDescent="0.25">
      <c r="A7515"/>
      <c r="B7515"/>
      <c r="C7515"/>
    </row>
    <row r="7516" spans="1:3" x14ac:dyDescent="0.25">
      <c r="A7516"/>
      <c r="B7516"/>
      <c r="C7516"/>
    </row>
    <row r="7517" spans="1:3" x14ac:dyDescent="0.25">
      <c r="A7517"/>
      <c r="B7517"/>
      <c r="C7517"/>
    </row>
    <row r="7518" spans="1:3" x14ac:dyDescent="0.25">
      <c r="A7518"/>
      <c r="B7518"/>
      <c r="C7518"/>
    </row>
    <row r="7519" spans="1:3" x14ac:dyDescent="0.25">
      <c r="A7519"/>
      <c r="B7519"/>
      <c r="C7519"/>
    </row>
    <row r="7520" spans="1:3" x14ac:dyDescent="0.25">
      <c r="A7520"/>
      <c r="B7520"/>
      <c r="C7520"/>
    </row>
    <row r="7521" spans="1:3" x14ac:dyDescent="0.25">
      <c r="A7521"/>
      <c r="B7521"/>
      <c r="C7521"/>
    </row>
    <row r="7522" spans="1:3" x14ac:dyDescent="0.25">
      <c r="A7522"/>
      <c r="B7522"/>
      <c r="C7522"/>
    </row>
    <row r="7523" spans="1:3" x14ac:dyDescent="0.25">
      <c r="A7523"/>
      <c r="B7523"/>
      <c r="C7523"/>
    </row>
    <row r="7524" spans="1:3" x14ac:dyDescent="0.25">
      <c r="A7524"/>
      <c r="B7524"/>
      <c r="C7524"/>
    </row>
    <row r="7525" spans="1:3" x14ac:dyDescent="0.25">
      <c r="A7525"/>
      <c r="B7525"/>
      <c r="C7525"/>
    </row>
    <row r="7526" spans="1:3" x14ac:dyDescent="0.25">
      <c r="A7526"/>
      <c r="B7526"/>
      <c r="C7526"/>
    </row>
    <row r="7527" spans="1:3" x14ac:dyDescent="0.25">
      <c r="A7527"/>
      <c r="B7527"/>
      <c r="C7527"/>
    </row>
    <row r="7528" spans="1:3" x14ac:dyDescent="0.25">
      <c r="A7528"/>
      <c r="B7528"/>
      <c r="C7528"/>
    </row>
    <row r="7529" spans="1:3" x14ac:dyDescent="0.25">
      <c r="A7529"/>
      <c r="B7529"/>
      <c r="C7529"/>
    </row>
    <row r="7530" spans="1:3" x14ac:dyDescent="0.25">
      <c r="A7530"/>
      <c r="B7530"/>
      <c r="C7530"/>
    </row>
    <row r="7531" spans="1:3" x14ac:dyDescent="0.25">
      <c r="A7531"/>
      <c r="B7531"/>
      <c r="C7531"/>
    </row>
    <row r="7532" spans="1:3" x14ac:dyDescent="0.25">
      <c r="A7532"/>
      <c r="B7532"/>
      <c r="C7532"/>
    </row>
    <row r="7533" spans="1:3" x14ac:dyDescent="0.25">
      <c r="A7533"/>
      <c r="B7533"/>
      <c r="C7533"/>
    </row>
    <row r="7534" spans="1:3" x14ac:dyDescent="0.25">
      <c r="A7534"/>
      <c r="B7534"/>
      <c r="C7534"/>
    </row>
    <row r="7535" spans="1:3" x14ac:dyDescent="0.25">
      <c r="A7535"/>
      <c r="B7535"/>
      <c r="C7535"/>
    </row>
    <row r="7536" spans="1:3" x14ac:dyDescent="0.25">
      <c r="A7536"/>
      <c r="B7536"/>
      <c r="C7536"/>
    </row>
    <row r="7537" spans="1:3" x14ac:dyDescent="0.25">
      <c r="A7537"/>
      <c r="B7537"/>
      <c r="C7537"/>
    </row>
    <row r="7538" spans="1:3" x14ac:dyDescent="0.25">
      <c r="A7538"/>
      <c r="B7538"/>
      <c r="C7538"/>
    </row>
    <row r="7539" spans="1:3" x14ac:dyDescent="0.25">
      <c r="A7539"/>
      <c r="B7539"/>
      <c r="C7539"/>
    </row>
    <row r="7540" spans="1:3" x14ac:dyDescent="0.25">
      <c r="A7540"/>
      <c r="B7540"/>
      <c r="C7540"/>
    </row>
    <row r="7541" spans="1:3" x14ac:dyDescent="0.25">
      <c r="A7541"/>
      <c r="B7541"/>
      <c r="C7541"/>
    </row>
    <row r="7542" spans="1:3" x14ac:dyDescent="0.25">
      <c r="A7542"/>
      <c r="B7542"/>
      <c r="C7542"/>
    </row>
    <row r="7543" spans="1:3" x14ac:dyDescent="0.25">
      <c r="A7543"/>
      <c r="B7543"/>
      <c r="C7543"/>
    </row>
    <row r="7544" spans="1:3" x14ac:dyDescent="0.25">
      <c r="A7544"/>
      <c r="B7544"/>
      <c r="C7544"/>
    </row>
    <row r="7545" spans="1:3" x14ac:dyDescent="0.25">
      <c r="A7545"/>
      <c r="B7545"/>
      <c r="C7545"/>
    </row>
    <row r="7546" spans="1:3" x14ac:dyDescent="0.25">
      <c r="A7546"/>
      <c r="B7546"/>
      <c r="C7546"/>
    </row>
    <row r="7547" spans="1:3" x14ac:dyDescent="0.25">
      <c r="A7547"/>
      <c r="B7547"/>
      <c r="C7547"/>
    </row>
    <row r="7548" spans="1:3" x14ac:dyDescent="0.25">
      <c r="A7548"/>
      <c r="B7548"/>
      <c r="C7548"/>
    </row>
    <row r="7549" spans="1:3" x14ac:dyDescent="0.25">
      <c r="A7549"/>
      <c r="B7549"/>
      <c r="C7549"/>
    </row>
    <row r="7550" spans="1:3" x14ac:dyDescent="0.25">
      <c r="A7550"/>
      <c r="B7550"/>
      <c r="C7550"/>
    </row>
    <row r="7551" spans="1:3" x14ac:dyDescent="0.25">
      <c r="A7551"/>
      <c r="B7551"/>
      <c r="C7551"/>
    </row>
    <row r="7552" spans="1:3" x14ac:dyDescent="0.25">
      <c r="A7552"/>
      <c r="B7552"/>
      <c r="C7552"/>
    </row>
    <row r="7553" spans="1:3" x14ac:dyDescent="0.25">
      <c r="A7553"/>
      <c r="B7553"/>
      <c r="C7553"/>
    </row>
    <row r="7554" spans="1:3" x14ac:dyDescent="0.25">
      <c r="A7554"/>
      <c r="B7554"/>
      <c r="C7554"/>
    </row>
    <row r="7555" spans="1:3" x14ac:dyDescent="0.25">
      <c r="A7555"/>
      <c r="B7555"/>
      <c r="C7555"/>
    </row>
    <row r="7556" spans="1:3" x14ac:dyDescent="0.25">
      <c r="A7556"/>
      <c r="B7556"/>
      <c r="C7556"/>
    </row>
    <row r="7557" spans="1:3" x14ac:dyDescent="0.25">
      <c r="A7557"/>
      <c r="B7557"/>
      <c r="C7557"/>
    </row>
    <row r="7558" spans="1:3" x14ac:dyDescent="0.25">
      <c r="A7558"/>
      <c r="B7558"/>
      <c r="C7558"/>
    </row>
    <row r="7559" spans="1:3" x14ac:dyDescent="0.25">
      <c r="A7559"/>
      <c r="B7559"/>
      <c r="C7559"/>
    </row>
    <row r="7560" spans="1:3" x14ac:dyDescent="0.25">
      <c r="A7560"/>
      <c r="B7560"/>
      <c r="C7560"/>
    </row>
    <row r="7561" spans="1:3" x14ac:dyDescent="0.25">
      <c r="A7561"/>
      <c r="B7561"/>
      <c r="C7561"/>
    </row>
    <row r="7562" spans="1:3" x14ac:dyDescent="0.25">
      <c r="A7562"/>
      <c r="B7562"/>
      <c r="C7562"/>
    </row>
    <row r="7563" spans="1:3" x14ac:dyDescent="0.25">
      <c r="A7563"/>
      <c r="B7563"/>
      <c r="C7563"/>
    </row>
    <row r="7564" spans="1:3" x14ac:dyDescent="0.25">
      <c r="A7564"/>
      <c r="B7564"/>
      <c r="C7564"/>
    </row>
    <row r="7565" spans="1:3" x14ac:dyDescent="0.25">
      <c r="A7565"/>
      <c r="B7565"/>
      <c r="C7565"/>
    </row>
    <row r="7566" spans="1:3" x14ac:dyDescent="0.25">
      <c r="A7566"/>
      <c r="B7566"/>
      <c r="C7566"/>
    </row>
    <row r="7567" spans="1:3" x14ac:dyDescent="0.25">
      <c r="A7567"/>
      <c r="B7567"/>
      <c r="C7567"/>
    </row>
    <row r="7568" spans="1:3" x14ac:dyDescent="0.25">
      <c r="A7568"/>
      <c r="B7568"/>
      <c r="C7568"/>
    </row>
    <row r="7569" spans="1:3" x14ac:dyDescent="0.25">
      <c r="A7569"/>
      <c r="B7569"/>
      <c r="C7569"/>
    </row>
    <row r="7570" spans="1:3" x14ac:dyDescent="0.25">
      <c r="A7570"/>
      <c r="B7570"/>
      <c r="C7570"/>
    </row>
    <row r="7571" spans="1:3" x14ac:dyDescent="0.25">
      <c r="A7571"/>
      <c r="B7571"/>
      <c r="C7571"/>
    </row>
    <row r="7572" spans="1:3" x14ac:dyDescent="0.25">
      <c r="A7572"/>
      <c r="B7572"/>
      <c r="C7572"/>
    </row>
    <row r="7573" spans="1:3" x14ac:dyDescent="0.25">
      <c r="A7573"/>
      <c r="B7573"/>
      <c r="C7573"/>
    </row>
    <row r="7574" spans="1:3" x14ac:dyDescent="0.25">
      <c r="A7574"/>
      <c r="B7574"/>
      <c r="C7574"/>
    </row>
    <row r="7575" spans="1:3" x14ac:dyDescent="0.25">
      <c r="A7575"/>
      <c r="B7575"/>
      <c r="C7575"/>
    </row>
    <row r="7576" spans="1:3" x14ac:dyDescent="0.25">
      <c r="A7576"/>
      <c r="B7576"/>
      <c r="C7576"/>
    </row>
    <row r="7577" spans="1:3" x14ac:dyDescent="0.25">
      <c r="A7577"/>
      <c r="B7577"/>
      <c r="C7577"/>
    </row>
    <row r="7578" spans="1:3" x14ac:dyDescent="0.25">
      <c r="A7578"/>
      <c r="B7578"/>
      <c r="C7578"/>
    </row>
    <row r="7579" spans="1:3" x14ac:dyDescent="0.25">
      <c r="A7579"/>
      <c r="B7579"/>
      <c r="C7579"/>
    </row>
    <row r="7580" spans="1:3" x14ac:dyDescent="0.25">
      <c r="A7580"/>
      <c r="B7580"/>
      <c r="C7580"/>
    </row>
    <row r="7581" spans="1:3" x14ac:dyDescent="0.25">
      <c r="A7581"/>
      <c r="B7581"/>
      <c r="C7581"/>
    </row>
    <row r="7582" spans="1:3" x14ac:dyDescent="0.25">
      <c r="A7582"/>
      <c r="B7582"/>
      <c r="C7582"/>
    </row>
    <row r="7583" spans="1:3" x14ac:dyDescent="0.25">
      <c r="A7583"/>
      <c r="B7583"/>
      <c r="C7583"/>
    </row>
    <row r="7584" spans="1:3" x14ac:dyDescent="0.25">
      <c r="A7584"/>
      <c r="B7584"/>
      <c r="C7584"/>
    </row>
    <row r="7585" spans="1:3" x14ac:dyDescent="0.25">
      <c r="A7585"/>
      <c r="B7585"/>
      <c r="C7585"/>
    </row>
    <row r="7586" spans="1:3" x14ac:dyDescent="0.25">
      <c r="A7586"/>
      <c r="B7586"/>
      <c r="C7586"/>
    </row>
    <row r="7587" spans="1:3" x14ac:dyDescent="0.25">
      <c r="A7587"/>
      <c r="B7587"/>
      <c r="C7587"/>
    </row>
    <row r="7588" spans="1:3" x14ac:dyDescent="0.25">
      <c r="A7588"/>
      <c r="B7588"/>
      <c r="C7588"/>
    </row>
    <row r="7589" spans="1:3" x14ac:dyDescent="0.25">
      <c r="A7589"/>
      <c r="B7589"/>
      <c r="C7589"/>
    </row>
    <row r="7590" spans="1:3" x14ac:dyDescent="0.25">
      <c r="A7590"/>
      <c r="B7590"/>
      <c r="C7590"/>
    </row>
    <row r="7591" spans="1:3" x14ac:dyDescent="0.25">
      <c r="A7591"/>
      <c r="B7591"/>
      <c r="C7591"/>
    </row>
    <row r="7592" spans="1:3" x14ac:dyDescent="0.25">
      <c r="A7592"/>
      <c r="B7592"/>
      <c r="C7592"/>
    </row>
    <row r="7593" spans="1:3" x14ac:dyDescent="0.25">
      <c r="A7593"/>
      <c r="B7593"/>
      <c r="C7593"/>
    </row>
    <row r="7594" spans="1:3" x14ac:dyDescent="0.25">
      <c r="A7594"/>
      <c r="B7594"/>
      <c r="C7594"/>
    </row>
    <row r="7595" spans="1:3" x14ac:dyDescent="0.25">
      <c r="A7595"/>
      <c r="B7595"/>
      <c r="C7595"/>
    </row>
    <row r="7596" spans="1:3" x14ac:dyDescent="0.25">
      <c r="A7596"/>
      <c r="B7596"/>
      <c r="C7596"/>
    </row>
    <row r="7597" spans="1:3" x14ac:dyDescent="0.25">
      <c r="A7597"/>
      <c r="B7597"/>
      <c r="C7597"/>
    </row>
    <row r="7598" spans="1:3" x14ac:dyDescent="0.25">
      <c r="A7598"/>
      <c r="B7598"/>
      <c r="C7598"/>
    </row>
    <row r="7599" spans="1:3" x14ac:dyDescent="0.25">
      <c r="A7599"/>
      <c r="B7599"/>
      <c r="C7599"/>
    </row>
    <row r="7600" spans="1:3" x14ac:dyDescent="0.25">
      <c r="A7600"/>
      <c r="B7600"/>
      <c r="C7600"/>
    </row>
    <row r="7601" spans="1:3" x14ac:dyDescent="0.25">
      <c r="A7601"/>
      <c r="B7601"/>
      <c r="C7601"/>
    </row>
    <row r="7602" spans="1:3" x14ac:dyDescent="0.25">
      <c r="A7602"/>
      <c r="B7602"/>
      <c r="C7602"/>
    </row>
    <row r="7603" spans="1:3" x14ac:dyDescent="0.25">
      <c r="A7603"/>
      <c r="B7603"/>
      <c r="C7603"/>
    </row>
    <row r="7604" spans="1:3" x14ac:dyDescent="0.25">
      <c r="A7604"/>
      <c r="B7604"/>
      <c r="C7604"/>
    </row>
    <row r="7605" spans="1:3" x14ac:dyDescent="0.25">
      <c r="A7605"/>
      <c r="B7605"/>
      <c r="C7605"/>
    </row>
    <row r="7606" spans="1:3" x14ac:dyDescent="0.25">
      <c r="A7606"/>
      <c r="B7606"/>
      <c r="C7606"/>
    </row>
    <row r="7607" spans="1:3" x14ac:dyDescent="0.25">
      <c r="A7607"/>
      <c r="B7607"/>
      <c r="C7607"/>
    </row>
    <row r="7608" spans="1:3" x14ac:dyDescent="0.25">
      <c r="A7608"/>
      <c r="B7608"/>
      <c r="C7608"/>
    </row>
    <row r="7609" spans="1:3" x14ac:dyDescent="0.25">
      <c r="A7609"/>
      <c r="B7609"/>
      <c r="C7609"/>
    </row>
    <row r="7610" spans="1:3" x14ac:dyDescent="0.25">
      <c r="A7610"/>
      <c r="B7610"/>
      <c r="C7610"/>
    </row>
    <row r="7611" spans="1:3" x14ac:dyDescent="0.25">
      <c r="A7611"/>
      <c r="B7611"/>
      <c r="C7611"/>
    </row>
    <row r="7612" spans="1:3" x14ac:dyDescent="0.25">
      <c r="A7612"/>
      <c r="B7612"/>
      <c r="C7612"/>
    </row>
    <row r="7613" spans="1:3" x14ac:dyDescent="0.25">
      <c r="A7613"/>
      <c r="B7613"/>
      <c r="C7613"/>
    </row>
    <row r="7614" spans="1:3" x14ac:dyDescent="0.25">
      <c r="A7614"/>
      <c r="B7614"/>
      <c r="C7614"/>
    </row>
    <row r="7615" spans="1:3" x14ac:dyDescent="0.25">
      <c r="A7615"/>
      <c r="B7615"/>
      <c r="C7615"/>
    </row>
    <row r="7616" spans="1:3" x14ac:dyDescent="0.25">
      <c r="A7616"/>
      <c r="B7616"/>
      <c r="C7616"/>
    </row>
    <row r="7617" spans="1:3" x14ac:dyDescent="0.25">
      <c r="A7617"/>
      <c r="B7617"/>
      <c r="C7617"/>
    </row>
    <row r="7618" spans="1:3" x14ac:dyDescent="0.25">
      <c r="A7618"/>
      <c r="B7618"/>
      <c r="C7618"/>
    </row>
    <row r="7619" spans="1:3" x14ac:dyDescent="0.25">
      <c r="A7619"/>
      <c r="B7619"/>
      <c r="C7619"/>
    </row>
    <row r="7620" spans="1:3" x14ac:dyDescent="0.25">
      <c r="A7620"/>
      <c r="B7620"/>
      <c r="C7620"/>
    </row>
    <row r="7621" spans="1:3" x14ac:dyDescent="0.25">
      <c r="A7621"/>
      <c r="B7621"/>
      <c r="C7621"/>
    </row>
    <row r="7622" spans="1:3" x14ac:dyDescent="0.25">
      <c r="A7622"/>
      <c r="B7622"/>
      <c r="C7622"/>
    </row>
    <row r="7623" spans="1:3" x14ac:dyDescent="0.25">
      <c r="A7623"/>
      <c r="B7623"/>
      <c r="C7623"/>
    </row>
    <row r="7624" spans="1:3" x14ac:dyDescent="0.25">
      <c r="A7624"/>
      <c r="B7624"/>
      <c r="C7624"/>
    </row>
    <row r="7625" spans="1:3" x14ac:dyDescent="0.25">
      <c r="A7625"/>
      <c r="B7625"/>
      <c r="C7625"/>
    </row>
    <row r="7626" spans="1:3" x14ac:dyDescent="0.25">
      <c r="A7626"/>
      <c r="B7626"/>
      <c r="C7626"/>
    </row>
    <row r="7627" spans="1:3" x14ac:dyDescent="0.25">
      <c r="A7627"/>
      <c r="B7627"/>
      <c r="C7627"/>
    </row>
    <row r="7628" spans="1:3" x14ac:dyDescent="0.25">
      <c r="A7628"/>
      <c r="B7628"/>
      <c r="C7628"/>
    </row>
    <row r="7629" spans="1:3" x14ac:dyDescent="0.25">
      <c r="A7629"/>
      <c r="B7629"/>
      <c r="C7629"/>
    </row>
    <row r="7630" spans="1:3" x14ac:dyDescent="0.25">
      <c r="A7630"/>
      <c r="B7630"/>
      <c r="C7630"/>
    </row>
    <row r="7631" spans="1:3" x14ac:dyDescent="0.25">
      <c r="A7631"/>
      <c r="B7631"/>
      <c r="C7631"/>
    </row>
    <row r="7632" spans="1:3" x14ac:dyDescent="0.25">
      <c r="A7632"/>
      <c r="B7632"/>
      <c r="C7632"/>
    </row>
    <row r="7633" spans="1:3" x14ac:dyDescent="0.25">
      <c r="A7633"/>
      <c r="B7633"/>
      <c r="C7633"/>
    </row>
    <row r="7634" spans="1:3" x14ac:dyDescent="0.25">
      <c r="A7634"/>
      <c r="B7634"/>
      <c r="C7634"/>
    </row>
    <row r="7635" spans="1:3" x14ac:dyDescent="0.25">
      <c r="A7635"/>
      <c r="B7635"/>
      <c r="C7635"/>
    </row>
    <row r="7636" spans="1:3" x14ac:dyDescent="0.25">
      <c r="A7636"/>
      <c r="B7636"/>
      <c r="C7636"/>
    </row>
    <row r="7637" spans="1:3" x14ac:dyDescent="0.25">
      <c r="A7637"/>
      <c r="B7637"/>
      <c r="C7637"/>
    </row>
    <row r="7638" spans="1:3" x14ac:dyDescent="0.25">
      <c r="A7638"/>
      <c r="B7638"/>
      <c r="C7638"/>
    </row>
    <row r="7639" spans="1:3" x14ac:dyDescent="0.25">
      <c r="A7639"/>
      <c r="B7639"/>
      <c r="C7639"/>
    </row>
    <row r="7640" spans="1:3" x14ac:dyDescent="0.25">
      <c r="A7640"/>
      <c r="B7640"/>
      <c r="C7640"/>
    </row>
    <row r="7641" spans="1:3" x14ac:dyDescent="0.25">
      <c r="A7641"/>
      <c r="B7641"/>
      <c r="C7641"/>
    </row>
    <row r="7642" spans="1:3" x14ac:dyDescent="0.25">
      <c r="A7642"/>
      <c r="B7642"/>
      <c r="C7642"/>
    </row>
    <row r="7643" spans="1:3" x14ac:dyDescent="0.25">
      <c r="A7643"/>
      <c r="B7643"/>
      <c r="C7643"/>
    </row>
    <row r="7644" spans="1:3" x14ac:dyDescent="0.25">
      <c r="A7644"/>
      <c r="B7644"/>
      <c r="C7644"/>
    </row>
    <row r="7645" spans="1:3" x14ac:dyDescent="0.25">
      <c r="A7645"/>
      <c r="B7645"/>
      <c r="C7645"/>
    </row>
    <row r="7646" spans="1:3" x14ac:dyDescent="0.25">
      <c r="A7646"/>
      <c r="B7646"/>
      <c r="C7646"/>
    </row>
    <row r="7647" spans="1:3" x14ac:dyDescent="0.25">
      <c r="A7647"/>
      <c r="B7647"/>
      <c r="C7647"/>
    </row>
    <row r="7648" spans="1:3" x14ac:dyDescent="0.25">
      <c r="A7648"/>
      <c r="B7648"/>
      <c r="C7648"/>
    </row>
    <row r="7649" spans="1:3" x14ac:dyDescent="0.25">
      <c r="A7649"/>
      <c r="B7649"/>
      <c r="C7649"/>
    </row>
    <row r="7650" spans="1:3" x14ac:dyDescent="0.25">
      <c r="A7650"/>
      <c r="B7650"/>
      <c r="C7650"/>
    </row>
    <row r="7651" spans="1:3" x14ac:dyDescent="0.25">
      <c r="A7651"/>
      <c r="B7651"/>
      <c r="C7651"/>
    </row>
    <row r="7652" spans="1:3" x14ac:dyDescent="0.25">
      <c r="A7652"/>
      <c r="B7652"/>
      <c r="C7652"/>
    </row>
    <row r="7653" spans="1:3" x14ac:dyDescent="0.25">
      <c r="A7653"/>
      <c r="B7653"/>
      <c r="C7653"/>
    </row>
    <row r="7654" spans="1:3" x14ac:dyDescent="0.25">
      <c r="A7654"/>
      <c r="B7654"/>
      <c r="C7654"/>
    </row>
    <row r="7655" spans="1:3" x14ac:dyDescent="0.25">
      <c r="A7655"/>
      <c r="B7655"/>
      <c r="C7655"/>
    </row>
    <row r="7656" spans="1:3" x14ac:dyDescent="0.25">
      <c r="A7656"/>
      <c r="B7656"/>
      <c r="C7656"/>
    </row>
    <row r="7657" spans="1:3" x14ac:dyDescent="0.25">
      <c r="A7657"/>
      <c r="B7657"/>
      <c r="C7657"/>
    </row>
    <row r="7658" spans="1:3" x14ac:dyDescent="0.25">
      <c r="A7658"/>
      <c r="B7658"/>
      <c r="C7658"/>
    </row>
    <row r="7659" spans="1:3" x14ac:dyDescent="0.25">
      <c r="A7659"/>
      <c r="B7659"/>
      <c r="C7659"/>
    </row>
    <row r="7660" spans="1:3" x14ac:dyDescent="0.25">
      <c r="A7660"/>
      <c r="B7660"/>
      <c r="C7660"/>
    </row>
    <row r="7661" spans="1:3" x14ac:dyDescent="0.25">
      <c r="A7661"/>
      <c r="B7661"/>
      <c r="C7661"/>
    </row>
    <row r="7662" spans="1:3" x14ac:dyDescent="0.25">
      <c r="A7662"/>
      <c r="B7662"/>
      <c r="C7662"/>
    </row>
    <row r="7663" spans="1:3" x14ac:dyDescent="0.25">
      <c r="A7663"/>
      <c r="B7663"/>
      <c r="C7663"/>
    </row>
    <row r="7664" spans="1:3" x14ac:dyDescent="0.25">
      <c r="A7664"/>
      <c r="B7664"/>
      <c r="C7664"/>
    </row>
    <row r="7665" spans="1:3" x14ac:dyDescent="0.25">
      <c r="A7665"/>
      <c r="B7665"/>
      <c r="C7665"/>
    </row>
    <row r="7666" spans="1:3" x14ac:dyDescent="0.25">
      <c r="A7666"/>
      <c r="B7666"/>
      <c r="C7666"/>
    </row>
    <row r="7667" spans="1:3" x14ac:dyDescent="0.25">
      <c r="A7667"/>
      <c r="B7667"/>
      <c r="C7667"/>
    </row>
    <row r="7668" spans="1:3" x14ac:dyDescent="0.25">
      <c r="A7668"/>
      <c r="B7668"/>
      <c r="C7668"/>
    </row>
    <row r="7669" spans="1:3" x14ac:dyDescent="0.25">
      <c r="A7669"/>
      <c r="B7669"/>
      <c r="C7669"/>
    </row>
    <row r="7670" spans="1:3" x14ac:dyDescent="0.25">
      <c r="A7670"/>
      <c r="B7670"/>
      <c r="C7670"/>
    </row>
    <row r="7671" spans="1:3" x14ac:dyDescent="0.25">
      <c r="A7671"/>
      <c r="B7671"/>
      <c r="C7671"/>
    </row>
    <row r="7672" spans="1:3" x14ac:dyDescent="0.25">
      <c r="A7672"/>
      <c r="B7672"/>
      <c r="C7672"/>
    </row>
    <row r="7673" spans="1:3" x14ac:dyDescent="0.25">
      <c r="A7673"/>
      <c r="B7673"/>
      <c r="C7673"/>
    </row>
    <row r="7674" spans="1:3" x14ac:dyDescent="0.25">
      <c r="A7674"/>
      <c r="B7674"/>
      <c r="C7674"/>
    </row>
    <row r="7675" spans="1:3" x14ac:dyDescent="0.25">
      <c r="A7675"/>
      <c r="B7675"/>
      <c r="C7675"/>
    </row>
    <row r="7676" spans="1:3" x14ac:dyDescent="0.25">
      <c r="A7676"/>
      <c r="B7676"/>
      <c r="C7676"/>
    </row>
    <row r="7677" spans="1:3" x14ac:dyDescent="0.25">
      <c r="A7677"/>
      <c r="B7677"/>
      <c r="C7677"/>
    </row>
    <row r="7678" spans="1:3" x14ac:dyDescent="0.25">
      <c r="A7678"/>
      <c r="B7678"/>
      <c r="C7678"/>
    </row>
    <row r="7679" spans="1:3" x14ac:dyDescent="0.25">
      <c r="A7679"/>
      <c r="B7679"/>
      <c r="C7679"/>
    </row>
    <row r="7680" spans="1:3" x14ac:dyDescent="0.25">
      <c r="A7680"/>
      <c r="B7680"/>
      <c r="C7680"/>
    </row>
    <row r="7681" spans="1:3" x14ac:dyDescent="0.25">
      <c r="A7681"/>
      <c r="B7681"/>
      <c r="C7681"/>
    </row>
    <row r="7682" spans="1:3" x14ac:dyDescent="0.25">
      <c r="A7682"/>
      <c r="B7682"/>
      <c r="C7682"/>
    </row>
    <row r="7683" spans="1:3" x14ac:dyDescent="0.25">
      <c r="A7683"/>
      <c r="B7683"/>
      <c r="C7683"/>
    </row>
    <row r="7684" spans="1:3" x14ac:dyDescent="0.25">
      <c r="A7684"/>
      <c r="B7684"/>
      <c r="C7684"/>
    </row>
    <row r="7685" spans="1:3" x14ac:dyDescent="0.25">
      <c r="A7685"/>
      <c r="B7685"/>
      <c r="C7685"/>
    </row>
    <row r="7686" spans="1:3" x14ac:dyDescent="0.25">
      <c r="A7686"/>
      <c r="B7686"/>
      <c r="C7686"/>
    </row>
    <row r="7687" spans="1:3" x14ac:dyDescent="0.25">
      <c r="A7687"/>
      <c r="B7687"/>
      <c r="C7687"/>
    </row>
    <row r="7688" spans="1:3" x14ac:dyDescent="0.25">
      <c r="A7688"/>
      <c r="B7688"/>
      <c r="C7688"/>
    </row>
    <row r="7689" spans="1:3" x14ac:dyDescent="0.25">
      <c r="A7689"/>
      <c r="B7689"/>
      <c r="C7689"/>
    </row>
    <row r="7690" spans="1:3" x14ac:dyDescent="0.25">
      <c r="A7690"/>
      <c r="B7690"/>
      <c r="C7690"/>
    </row>
    <row r="7691" spans="1:3" x14ac:dyDescent="0.25">
      <c r="A7691"/>
      <c r="B7691"/>
      <c r="C7691"/>
    </row>
    <row r="7692" spans="1:3" x14ac:dyDescent="0.25">
      <c r="A7692"/>
      <c r="B7692"/>
      <c r="C7692"/>
    </row>
    <row r="7693" spans="1:3" x14ac:dyDescent="0.25">
      <c r="A7693"/>
      <c r="B7693"/>
      <c r="C7693"/>
    </row>
    <row r="7694" spans="1:3" x14ac:dyDescent="0.25">
      <c r="A7694"/>
      <c r="B7694"/>
      <c r="C7694"/>
    </row>
    <row r="7695" spans="1:3" x14ac:dyDescent="0.25">
      <c r="A7695"/>
      <c r="B7695"/>
      <c r="C7695"/>
    </row>
    <row r="7696" spans="1:3" x14ac:dyDescent="0.25">
      <c r="A7696"/>
      <c r="B7696"/>
      <c r="C7696"/>
    </row>
    <row r="7697" spans="1:3" x14ac:dyDescent="0.25">
      <c r="A7697"/>
      <c r="B7697"/>
      <c r="C7697"/>
    </row>
    <row r="7698" spans="1:3" x14ac:dyDescent="0.25">
      <c r="A7698"/>
      <c r="B7698"/>
      <c r="C7698"/>
    </row>
    <row r="7699" spans="1:3" x14ac:dyDescent="0.25">
      <c r="A7699"/>
      <c r="B7699"/>
      <c r="C7699"/>
    </row>
    <row r="7700" spans="1:3" x14ac:dyDescent="0.25">
      <c r="A7700"/>
      <c r="B7700"/>
      <c r="C7700"/>
    </row>
    <row r="7701" spans="1:3" x14ac:dyDescent="0.25">
      <c r="A7701"/>
      <c r="B7701"/>
      <c r="C7701"/>
    </row>
    <row r="7702" spans="1:3" x14ac:dyDescent="0.25">
      <c r="A7702"/>
      <c r="B7702"/>
      <c r="C7702"/>
    </row>
    <row r="7703" spans="1:3" x14ac:dyDescent="0.25">
      <c r="A7703"/>
      <c r="B7703"/>
      <c r="C7703"/>
    </row>
    <row r="7704" spans="1:3" x14ac:dyDescent="0.25">
      <c r="A7704"/>
      <c r="B7704"/>
      <c r="C7704"/>
    </row>
    <row r="7705" spans="1:3" x14ac:dyDescent="0.25">
      <c r="A7705"/>
      <c r="B7705"/>
      <c r="C7705"/>
    </row>
    <row r="7706" spans="1:3" x14ac:dyDescent="0.25">
      <c r="A7706"/>
      <c r="B7706"/>
      <c r="C7706"/>
    </row>
    <row r="7707" spans="1:3" x14ac:dyDescent="0.25">
      <c r="A7707"/>
      <c r="B7707"/>
      <c r="C7707"/>
    </row>
    <row r="7708" spans="1:3" x14ac:dyDescent="0.25">
      <c r="A7708"/>
      <c r="B7708"/>
      <c r="C7708"/>
    </row>
    <row r="7709" spans="1:3" x14ac:dyDescent="0.25">
      <c r="A7709"/>
      <c r="B7709"/>
      <c r="C7709"/>
    </row>
    <row r="7710" spans="1:3" x14ac:dyDescent="0.25">
      <c r="A7710"/>
      <c r="B7710"/>
      <c r="C7710"/>
    </row>
    <row r="7711" spans="1:3" x14ac:dyDescent="0.25">
      <c r="A7711"/>
      <c r="B7711"/>
      <c r="C7711"/>
    </row>
    <row r="7712" spans="1:3" x14ac:dyDescent="0.25">
      <c r="A7712"/>
      <c r="B7712"/>
      <c r="C7712"/>
    </row>
    <row r="7713" spans="1:3" x14ac:dyDescent="0.25">
      <c r="A7713"/>
      <c r="B7713"/>
      <c r="C7713"/>
    </row>
    <row r="7714" spans="1:3" x14ac:dyDescent="0.25">
      <c r="A7714"/>
      <c r="B7714"/>
      <c r="C7714"/>
    </row>
    <row r="7715" spans="1:3" x14ac:dyDescent="0.25">
      <c r="A7715"/>
      <c r="B7715"/>
      <c r="C7715"/>
    </row>
    <row r="7716" spans="1:3" x14ac:dyDescent="0.25">
      <c r="A7716"/>
      <c r="B7716"/>
      <c r="C7716"/>
    </row>
    <row r="7717" spans="1:3" x14ac:dyDescent="0.25">
      <c r="A7717"/>
      <c r="B7717"/>
      <c r="C7717"/>
    </row>
    <row r="7718" spans="1:3" x14ac:dyDescent="0.25">
      <c r="A7718"/>
      <c r="B7718"/>
      <c r="C7718"/>
    </row>
    <row r="7719" spans="1:3" x14ac:dyDescent="0.25">
      <c r="A7719"/>
      <c r="B7719"/>
      <c r="C7719"/>
    </row>
    <row r="7720" spans="1:3" x14ac:dyDescent="0.25">
      <c r="A7720"/>
      <c r="B7720"/>
      <c r="C7720"/>
    </row>
    <row r="7721" spans="1:3" x14ac:dyDescent="0.25">
      <c r="A7721"/>
      <c r="B7721"/>
      <c r="C7721"/>
    </row>
    <row r="7722" spans="1:3" x14ac:dyDescent="0.25">
      <c r="A7722"/>
      <c r="B7722"/>
      <c r="C7722"/>
    </row>
    <row r="7723" spans="1:3" x14ac:dyDescent="0.25">
      <c r="A7723"/>
      <c r="B7723"/>
      <c r="C7723"/>
    </row>
    <row r="7724" spans="1:3" x14ac:dyDescent="0.25">
      <c r="A7724"/>
      <c r="B7724"/>
      <c r="C7724"/>
    </row>
    <row r="7725" spans="1:3" x14ac:dyDescent="0.25">
      <c r="A7725"/>
      <c r="B7725"/>
      <c r="C7725"/>
    </row>
    <row r="7726" spans="1:3" x14ac:dyDescent="0.25">
      <c r="A7726"/>
      <c r="B7726"/>
      <c r="C7726"/>
    </row>
    <row r="7727" spans="1:3" x14ac:dyDescent="0.25">
      <c r="A7727"/>
      <c r="B7727"/>
      <c r="C7727"/>
    </row>
    <row r="7728" spans="1:3" x14ac:dyDescent="0.25">
      <c r="A7728"/>
      <c r="B7728"/>
      <c r="C7728"/>
    </row>
    <row r="7729" spans="1:3" x14ac:dyDescent="0.25">
      <c r="A7729"/>
      <c r="B7729"/>
      <c r="C7729"/>
    </row>
    <row r="7730" spans="1:3" x14ac:dyDescent="0.25">
      <c r="A7730"/>
      <c r="B7730"/>
      <c r="C7730"/>
    </row>
    <row r="7731" spans="1:3" x14ac:dyDescent="0.25">
      <c r="A7731"/>
      <c r="B7731"/>
      <c r="C7731"/>
    </row>
    <row r="7732" spans="1:3" x14ac:dyDescent="0.25">
      <c r="A7732"/>
      <c r="B7732"/>
      <c r="C7732"/>
    </row>
    <row r="7733" spans="1:3" x14ac:dyDescent="0.25">
      <c r="A7733"/>
      <c r="B7733"/>
      <c r="C7733"/>
    </row>
    <row r="7734" spans="1:3" x14ac:dyDescent="0.25">
      <c r="A7734"/>
      <c r="B7734"/>
      <c r="C7734"/>
    </row>
    <row r="7735" spans="1:3" x14ac:dyDescent="0.25">
      <c r="A7735"/>
      <c r="B7735"/>
      <c r="C7735"/>
    </row>
    <row r="7736" spans="1:3" x14ac:dyDescent="0.25">
      <c r="A7736"/>
      <c r="B7736"/>
      <c r="C7736"/>
    </row>
    <row r="7737" spans="1:3" x14ac:dyDescent="0.25">
      <c r="A7737"/>
      <c r="B7737"/>
      <c r="C7737"/>
    </row>
    <row r="7738" spans="1:3" x14ac:dyDescent="0.25">
      <c r="A7738"/>
      <c r="B7738"/>
      <c r="C7738"/>
    </row>
    <row r="7739" spans="1:3" x14ac:dyDescent="0.25">
      <c r="A7739"/>
      <c r="B7739"/>
      <c r="C7739"/>
    </row>
    <row r="7740" spans="1:3" x14ac:dyDescent="0.25">
      <c r="A7740"/>
      <c r="B7740"/>
      <c r="C7740"/>
    </row>
    <row r="7741" spans="1:3" x14ac:dyDescent="0.25">
      <c r="A7741"/>
      <c r="B7741"/>
      <c r="C7741"/>
    </row>
    <row r="7742" spans="1:3" x14ac:dyDescent="0.25">
      <c r="A7742"/>
      <c r="B7742"/>
      <c r="C7742"/>
    </row>
    <row r="7743" spans="1:3" x14ac:dyDescent="0.25">
      <c r="A7743"/>
      <c r="B7743"/>
      <c r="C7743"/>
    </row>
    <row r="7744" spans="1:3" x14ac:dyDescent="0.25">
      <c r="A7744"/>
      <c r="B7744"/>
      <c r="C7744"/>
    </row>
    <row r="7745" spans="1:3" x14ac:dyDescent="0.25">
      <c r="A7745"/>
      <c r="B7745"/>
      <c r="C7745"/>
    </row>
    <row r="7746" spans="1:3" x14ac:dyDescent="0.25">
      <c r="A7746"/>
      <c r="B7746"/>
      <c r="C7746"/>
    </row>
    <row r="7747" spans="1:3" x14ac:dyDescent="0.25">
      <c r="A7747"/>
      <c r="B7747"/>
      <c r="C7747"/>
    </row>
    <row r="7748" spans="1:3" x14ac:dyDescent="0.25">
      <c r="A7748"/>
      <c r="B7748"/>
      <c r="C7748"/>
    </row>
    <row r="7749" spans="1:3" x14ac:dyDescent="0.25">
      <c r="A7749"/>
      <c r="B7749"/>
      <c r="C7749"/>
    </row>
    <row r="7750" spans="1:3" x14ac:dyDescent="0.25">
      <c r="A7750"/>
      <c r="B7750"/>
      <c r="C7750"/>
    </row>
    <row r="7751" spans="1:3" x14ac:dyDescent="0.25">
      <c r="A7751"/>
      <c r="B7751"/>
      <c r="C7751"/>
    </row>
    <row r="7752" spans="1:3" x14ac:dyDescent="0.25">
      <c r="A7752"/>
      <c r="B7752"/>
      <c r="C7752"/>
    </row>
    <row r="7753" spans="1:3" x14ac:dyDescent="0.25">
      <c r="A7753"/>
      <c r="B7753"/>
      <c r="C7753"/>
    </row>
    <row r="7754" spans="1:3" x14ac:dyDescent="0.25">
      <c r="A7754"/>
      <c r="B7754"/>
      <c r="C7754"/>
    </row>
    <row r="7755" spans="1:3" x14ac:dyDescent="0.25">
      <c r="A7755"/>
      <c r="B7755"/>
      <c r="C7755"/>
    </row>
    <row r="7756" spans="1:3" x14ac:dyDescent="0.25">
      <c r="A7756"/>
      <c r="B7756"/>
      <c r="C7756"/>
    </row>
    <row r="7757" spans="1:3" x14ac:dyDescent="0.25">
      <c r="A7757"/>
      <c r="B7757"/>
      <c r="C7757"/>
    </row>
    <row r="7758" spans="1:3" x14ac:dyDescent="0.25">
      <c r="A7758"/>
      <c r="B7758"/>
      <c r="C7758"/>
    </row>
    <row r="7759" spans="1:3" x14ac:dyDescent="0.25">
      <c r="A7759"/>
      <c r="B7759"/>
      <c r="C7759"/>
    </row>
    <row r="7760" spans="1:3" x14ac:dyDescent="0.25">
      <c r="A7760"/>
      <c r="B7760"/>
      <c r="C7760"/>
    </row>
    <row r="7761" spans="1:3" x14ac:dyDescent="0.25">
      <c r="A7761"/>
      <c r="B7761"/>
      <c r="C7761"/>
    </row>
    <row r="7762" spans="1:3" x14ac:dyDescent="0.25">
      <c r="A7762"/>
      <c r="B7762"/>
      <c r="C7762"/>
    </row>
    <row r="7763" spans="1:3" x14ac:dyDescent="0.25">
      <c r="A7763"/>
      <c r="B7763"/>
      <c r="C7763"/>
    </row>
    <row r="7764" spans="1:3" x14ac:dyDescent="0.25">
      <c r="A7764"/>
      <c r="B7764"/>
      <c r="C7764"/>
    </row>
    <row r="7765" spans="1:3" x14ac:dyDescent="0.25">
      <c r="A7765"/>
      <c r="B7765"/>
      <c r="C7765"/>
    </row>
    <row r="7766" spans="1:3" x14ac:dyDescent="0.25">
      <c r="A7766"/>
      <c r="B7766"/>
      <c r="C7766"/>
    </row>
    <row r="7767" spans="1:3" x14ac:dyDescent="0.25">
      <c r="A7767"/>
      <c r="B7767"/>
      <c r="C7767"/>
    </row>
    <row r="7768" spans="1:3" x14ac:dyDescent="0.25">
      <c r="A7768"/>
      <c r="B7768"/>
      <c r="C7768"/>
    </row>
    <row r="7769" spans="1:3" x14ac:dyDescent="0.25">
      <c r="A7769"/>
      <c r="B7769"/>
      <c r="C7769"/>
    </row>
    <row r="7770" spans="1:3" x14ac:dyDescent="0.25">
      <c r="A7770"/>
      <c r="B7770"/>
      <c r="C7770"/>
    </row>
    <row r="7771" spans="1:3" x14ac:dyDescent="0.25">
      <c r="A7771"/>
      <c r="B7771"/>
      <c r="C7771"/>
    </row>
    <row r="7772" spans="1:3" x14ac:dyDescent="0.25">
      <c r="A7772"/>
      <c r="B7772"/>
      <c r="C7772"/>
    </row>
    <row r="7773" spans="1:3" x14ac:dyDescent="0.25">
      <c r="A7773"/>
      <c r="B7773"/>
      <c r="C7773"/>
    </row>
    <row r="7774" spans="1:3" x14ac:dyDescent="0.25">
      <c r="A7774"/>
      <c r="B7774"/>
      <c r="C7774"/>
    </row>
    <row r="7775" spans="1:3" x14ac:dyDescent="0.25">
      <c r="A7775"/>
      <c r="B7775"/>
      <c r="C7775"/>
    </row>
    <row r="7776" spans="1:3" x14ac:dyDescent="0.25">
      <c r="A7776"/>
      <c r="B7776"/>
      <c r="C7776"/>
    </row>
    <row r="7777" spans="1:3" x14ac:dyDescent="0.25">
      <c r="A7777"/>
      <c r="B7777"/>
      <c r="C7777"/>
    </row>
    <row r="7778" spans="1:3" x14ac:dyDescent="0.25">
      <c r="A7778"/>
      <c r="B7778"/>
      <c r="C7778"/>
    </row>
    <row r="7779" spans="1:3" x14ac:dyDescent="0.25">
      <c r="A7779"/>
      <c r="B7779"/>
      <c r="C7779"/>
    </row>
    <row r="7780" spans="1:3" x14ac:dyDescent="0.25">
      <c r="A7780"/>
      <c r="B7780"/>
      <c r="C7780"/>
    </row>
    <row r="7781" spans="1:3" x14ac:dyDescent="0.25">
      <c r="A7781"/>
      <c r="B7781"/>
      <c r="C7781"/>
    </row>
    <row r="7782" spans="1:3" x14ac:dyDescent="0.25">
      <c r="A7782"/>
      <c r="B7782"/>
      <c r="C7782"/>
    </row>
    <row r="7783" spans="1:3" x14ac:dyDescent="0.25">
      <c r="A7783"/>
      <c r="B7783"/>
      <c r="C7783"/>
    </row>
    <row r="7784" spans="1:3" x14ac:dyDescent="0.25">
      <c r="A7784"/>
      <c r="B7784"/>
      <c r="C7784"/>
    </row>
    <row r="7785" spans="1:3" x14ac:dyDescent="0.25">
      <c r="A7785"/>
      <c r="B7785"/>
      <c r="C7785"/>
    </row>
    <row r="7786" spans="1:3" x14ac:dyDescent="0.25">
      <c r="A7786"/>
      <c r="B7786"/>
      <c r="C7786"/>
    </row>
    <row r="7787" spans="1:3" x14ac:dyDescent="0.25">
      <c r="A7787"/>
      <c r="B7787"/>
      <c r="C7787"/>
    </row>
    <row r="7788" spans="1:3" x14ac:dyDescent="0.25">
      <c r="A7788"/>
      <c r="B7788"/>
      <c r="C7788"/>
    </row>
    <row r="7789" spans="1:3" x14ac:dyDescent="0.25">
      <c r="A7789"/>
      <c r="B7789"/>
      <c r="C7789"/>
    </row>
    <row r="7790" spans="1:3" x14ac:dyDescent="0.25">
      <c r="A7790"/>
      <c r="B7790"/>
      <c r="C7790"/>
    </row>
    <row r="7791" spans="1:3" x14ac:dyDescent="0.25">
      <c r="A7791"/>
      <c r="B7791"/>
      <c r="C7791"/>
    </row>
    <row r="7792" spans="1:3" x14ac:dyDescent="0.25">
      <c r="A7792"/>
      <c r="B7792"/>
      <c r="C7792"/>
    </row>
    <row r="7793" spans="1:3" x14ac:dyDescent="0.25">
      <c r="A7793"/>
      <c r="B7793"/>
      <c r="C7793"/>
    </row>
    <row r="7794" spans="1:3" x14ac:dyDescent="0.25">
      <c r="A7794"/>
      <c r="B7794"/>
      <c r="C7794"/>
    </row>
    <row r="7795" spans="1:3" x14ac:dyDescent="0.25">
      <c r="A7795"/>
      <c r="B7795"/>
      <c r="C7795"/>
    </row>
    <row r="7796" spans="1:3" x14ac:dyDescent="0.25">
      <c r="A7796"/>
      <c r="B7796"/>
      <c r="C7796"/>
    </row>
    <row r="7797" spans="1:3" x14ac:dyDescent="0.25">
      <c r="A7797"/>
      <c r="B7797"/>
      <c r="C7797"/>
    </row>
    <row r="7798" spans="1:3" x14ac:dyDescent="0.25">
      <c r="A7798"/>
      <c r="B7798"/>
      <c r="C7798"/>
    </row>
    <row r="7799" spans="1:3" x14ac:dyDescent="0.25">
      <c r="A7799"/>
      <c r="B7799"/>
      <c r="C7799"/>
    </row>
    <row r="7800" spans="1:3" x14ac:dyDescent="0.25">
      <c r="A7800"/>
      <c r="B7800"/>
      <c r="C7800"/>
    </row>
    <row r="7801" spans="1:3" x14ac:dyDescent="0.25">
      <c r="A7801"/>
      <c r="B7801"/>
      <c r="C7801"/>
    </row>
    <row r="7802" spans="1:3" x14ac:dyDescent="0.25">
      <c r="A7802"/>
      <c r="B7802"/>
      <c r="C7802"/>
    </row>
    <row r="7803" spans="1:3" x14ac:dyDescent="0.25">
      <c r="A7803"/>
      <c r="B7803"/>
      <c r="C7803"/>
    </row>
    <row r="7804" spans="1:3" x14ac:dyDescent="0.25">
      <c r="A7804"/>
      <c r="B7804"/>
      <c r="C7804"/>
    </row>
    <row r="7805" spans="1:3" x14ac:dyDescent="0.25">
      <c r="A7805"/>
      <c r="B7805"/>
      <c r="C7805"/>
    </row>
    <row r="7806" spans="1:3" x14ac:dyDescent="0.25">
      <c r="A7806"/>
      <c r="B7806"/>
      <c r="C7806"/>
    </row>
    <row r="7807" spans="1:3" x14ac:dyDescent="0.25">
      <c r="A7807"/>
      <c r="B7807"/>
      <c r="C7807"/>
    </row>
    <row r="7808" spans="1:3" x14ac:dyDescent="0.25">
      <c r="A7808"/>
      <c r="B7808"/>
      <c r="C7808"/>
    </row>
    <row r="7809" spans="1:3" x14ac:dyDescent="0.25">
      <c r="A7809"/>
      <c r="B7809"/>
      <c r="C7809"/>
    </row>
    <row r="7810" spans="1:3" x14ac:dyDescent="0.25">
      <c r="A7810"/>
      <c r="B7810"/>
      <c r="C7810"/>
    </row>
    <row r="7811" spans="1:3" x14ac:dyDescent="0.25">
      <c r="A7811"/>
      <c r="B7811"/>
      <c r="C7811"/>
    </row>
    <row r="7812" spans="1:3" x14ac:dyDescent="0.25">
      <c r="A7812"/>
      <c r="B7812"/>
      <c r="C7812"/>
    </row>
    <row r="7813" spans="1:3" x14ac:dyDescent="0.25">
      <c r="A7813"/>
      <c r="B7813"/>
      <c r="C7813"/>
    </row>
    <row r="7814" spans="1:3" x14ac:dyDescent="0.25">
      <c r="A7814"/>
      <c r="B7814"/>
      <c r="C7814"/>
    </row>
    <row r="7815" spans="1:3" x14ac:dyDescent="0.25">
      <c r="A7815"/>
      <c r="B7815"/>
      <c r="C7815"/>
    </row>
    <row r="7816" spans="1:3" x14ac:dyDescent="0.25">
      <c r="A7816"/>
      <c r="B7816"/>
      <c r="C7816"/>
    </row>
    <row r="7817" spans="1:3" x14ac:dyDescent="0.25">
      <c r="A7817"/>
      <c r="B7817"/>
      <c r="C7817"/>
    </row>
    <row r="7818" spans="1:3" x14ac:dyDescent="0.25">
      <c r="A7818"/>
      <c r="B7818"/>
      <c r="C7818"/>
    </row>
    <row r="7819" spans="1:3" x14ac:dyDescent="0.25">
      <c r="A7819"/>
      <c r="B7819"/>
      <c r="C7819"/>
    </row>
    <row r="7820" spans="1:3" x14ac:dyDescent="0.25">
      <c r="A7820"/>
      <c r="B7820"/>
      <c r="C7820"/>
    </row>
    <row r="7821" spans="1:3" x14ac:dyDescent="0.25">
      <c r="A7821"/>
      <c r="B7821"/>
      <c r="C7821"/>
    </row>
    <row r="7822" spans="1:3" x14ac:dyDescent="0.25">
      <c r="A7822"/>
      <c r="B7822"/>
      <c r="C7822"/>
    </row>
    <row r="7823" spans="1:3" x14ac:dyDescent="0.25">
      <c r="A7823"/>
      <c r="B7823"/>
      <c r="C7823"/>
    </row>
    <row r="7824" spans="1:3" x14ac:dyDescent="0.25">
      <c r="A7824"/>
      <c r="B7824"/>
      <c r="C7824"/>
    </row>
    <row r="7825" spans="1:3" x14ac:dyDescent="0.25">
      <c r="A7825"/>
      <c r="B7825"/>
      <c r="C7825"/>
    </row>
    <row r="7826" spans="1:3" x14ac:dyDescent="0.25">
      <c r="A7826"/>
      <c r="B7826"/>
      <c r="C7826"/>
    </row>
    <row r="7827" spans="1:3" x14ac:dyDescent="0.25">
      <c r="A7827"/>
      <c r="B7827"/>
      <c r="C7827"/>
    </row>
    <row r="7828" spans="1:3" x14ac:dyDescent="0.25">
      <c r="A7828"/>
      <c r="B7828"/>
      <c r="C7828"/>
    </row>
    <row r="7829" spans="1:3" x14ac:dyDescent="0.25">
      <c r="A7829"/>
      <c r="B7829"/>
      <c r="C7829"/>
    </row>
    <row r="7830" spans="1:3" x14ac:dyDescent="0.25">
      <c r="A7830"/>
      <c r="B7830"/>
      <c r="C7830"/>
    </row>
    <row r="7831" spans="1:3" x14ac:dyDescent="0.25">
      <c r="A7831"/>
      <c r="B7831"/>
      <c r="C7831"/>
    </row>
    <row r="7832" spans="1:3" x14ac:dyDescent="0.25">
      <c r="A7832"/>
      <c r="B7832"/>
      <c r="C7832"/>
    </row>
    <row r="7833" spans="1:3" x14ac:dyDescent="0.25">
      <c r="A7833"/>
      <c r="B7833"/>
      <c r="C7833"/>
    </row>
    <row r="7834" spans="1:3" x14ac:dyDescent="0.25">
      <c r="A7834"/>
      <c r="B7834"/>
      <c r="C7834"/>
    </row>
    <row r="7835" spans="1:3" x14ac:dyDescent="0.25">
      <c r="A7835"/>
      <c r="B7835"/>
      <c r="C7835"/>
    </row>
    <row r="7836" spans="1:3" x14ac:dyDescent="0.25">
      <c r="A7836"/>
      <c r="B7836"/>
      <c r="C7836"/>
    </row>
    <row r="7837" spans="1:3" x14ac:dyDescent="0.25">
      <c r="A7837"/>
      <c r="B7837"/>
      <c r="C7837"/>
    </row>
    <row r="7838" spans="1:3" x14ac:dyDescent="0.25">
      <c r="A7838"/>
      <c r="B7838"/>
      <c r="C7838"/>
    </row>
    <row r="7839" spans="1:3" x14ac:dyDescent="0.25">
      <c r="A7839"/>
      <c r="B7839"/>
      <c r="C7839"/>
    </row>
    <row r="7840" spans="1:3" x14ac:dyDescent="0.25">
      <c r="A7840"/>
      <c r="B7840"/>
      <c r="C7840"/>
    </row>
    <row r="7841" spans="1:3" x14ac:dyDescent="0.25">
      <c r="A7841"/>
      <c r="B7841"/>
      <c r="C7841"/>
    </row>
    <row r="7842" spans="1:3" x14ac:dyDescent="0.25">
      <c r="A7842"/>
      <c r="B7842"/>
      <c r="C7842"/>
    </row>
    <row r="7843" spans="1:3" x14ac:dyDescent="0.25">
      <c r="A7843"/>
      <c r="B7843"/>
      <c r="C7843"/>
    </row>
    <row r="7844" spans="1:3" x14ac:dyDescent="0.25">
      <c r="A7844"/>
      <c r="B7844"/>
      <c r="C7844"/>
    </row>
    <row r="7845" spans="1:3" x14ac:dyDescent="0.25">
      <c r="A7845"/>
      <c r="B7845"/>
      <c r="C7845"/>
    </row>
    <row r="7846" spans="1:3" x14ac:dyDescent="0.25">
      <c r="A7846"/>
      <c r="B7846"/>
      <c r="C7846"/>
    </row>
    <row r="7847" spans="1:3" x14ac:dyDescent="0.25">
      <c r="A7847"/>
      <c r="B7847"/>
      <c r="C7847"/>
    </row>
    <row r="7848" spans="1:3" x14ac:dyDescent="0.25">
      <c r="A7848"/>
      <c r="B7848"/>
      <c r="C7848"/>
    </row>
    <row r="7849" spans="1:3" x14ac:dyDescent="0.25">
      <c r="A7849"/>
      <c r="B7849"/>
      <c r="C7849"/>
    </row>
    <row r="7850" spans="1:3" x14ac:dyDescent="0.25">
      <c r="A7850"/>
      <c r="B7850"/>
      <c r="C7850"/>
    </row>
    <row r="7851" spans="1:3" x14ac:dyDescent="0.25">
      <c r="A7851"/>
      <c r="B7851"/>
      <c r="C7851"/>
    </row>
    <row r="7852" spans="1:3" x14ac:dyDescent="0.25">
      <c r="A7852"/>
      <c r="B7852"/>
      <c r="C7852"/>
    </row>
    <row r="7853" spans="1:3" x14ac:dyDescent="0.25">
      <c r="A7853"/>
      <c r="B7853"/>
      <c r="C7853"/>
    </row>
    <row r="7854" spans="1:3" x14ac:dyDescent="0.25">
      <c r="A7854"/>
      <c r="B7854"/>
      <c r="C7854"/>
    </row>
    <row r="7855" spans="1:3" x14ac:dyDescent="0.25">
      <c r="A7855"/>
      <c r="B7855"/>
      <c r="C7855"/>
    </row>
    <row r="7856" spans="1:3" x14ac:dyDescent="0.25">
      <c r="A7856"/>
      <c r="B7856"/>
      <c r="C7856"/>
    </row>
    <row r="7857" spans="1:3" x14ac:dyDescent="0.25">
      <c r="A7857"/>
      <c r="B7857"/>
      <c r="C7857"/>
    </row>
    <row r="7858" spans="1:3" x14ac:dyDescent="0.25">
      <c r="A7858"/>
      <c r="B7858"/>
      <c r="C7858"/>
    </row>
    <row r="7859" spans="1:3" x14ac:dyDescent="0.25">
      <c r="A7859"/>
      <c r="B7859"/>
      <c r="C7859"/>
    </row>
    <row r="7860" spans="1:3" x14ac:dyDescent="0.25">
      <c r="A7860"/>
      <c r="B7860"/>
      <c r="C7860"/>
    </row>
    <row r="7861" spans="1:3" x14ac:dyDescent="0.25">
      <c r="A7861"/>
      <c r="B7861"/>
      <c r="C7861"/>
    </row>
    <row r="7862" spans="1:3" x14ac:dyDescent="0.25">
      <c r="A7862"/>
      <c r="B7862"/>
      <c r="C7862"/>
    </row>
    <row r="7863" spans="1:3" x14ac:dyDescent="0.25">
      <c r="A7863"/>
      <c r="B7863"/>
      <c r="C7863"/>
    </row>
    <row r="7864" spans="1:3" x14ac:dyDescent="0.25">
      <c r="A7864"/>
      <c r="B7864"/>
      <c r="C7864"/>
    </row>
    <row r="7865" spans="1:3" x14ac:dyDescent="0.25">
      <c r="A7865"/>
      <c r="B7865"/>
      <c r="C7865"/>
    </row>
    <row r="7866" spans="1:3" x14ac:dyDescent="0.25">
      <c r="A7866"/>
      <c r="B7866"/>
      <c r="C7866"/>
    </row>
    <row r="7867" spans="1:3" x14ac:dyDescent="0.25">
      <c r="A7867"/>
      <c r="B7867"/>
      <c r="C7867"/>
    </row>
    <row r="7868" spans="1:3" x14ac:dyDescent="0.25">
      <c r="A7868"/>
      <c r="B7868"/>
      <c r="C7868"/>
    </row>
    <row r="7869" spans="1:3" x14ac:dyDescent="0.25">
      <c r="A7869"/>
      <c r="B7869"/>
      <c r="C7869"/>
    </row>
    <row r="7870" spans="1:3" x14ac:dyDescent="0.25">
      <c r="A7870"/>
      <c r="B7870"/>
      <c r="C7870"/>
    </row>
    <row r="7871" spans="1:3" x14ac:dyDescent="0.25">
      <c r="A7871"/>
      <c r="B7871"/>
      <c r="C7871"/>
    </row>
    <row r="7872" spans="1:3" x14ac:dyDescent="0.25">
      <c r="A7872"/>
      <c r="B7872"/>
      <c r="C7872"/>
    </row>
    <row r="7873" spans="1:3" x14ac:dyDescent="0.25">
      <c r="A7873"/>
      <c r="B7873"/>
      <c r="C7873"/>
    </row>
    <row r="7874" spans="1:3" x14ac:dyDescent="0.25">
      <c r="A7874"/>
      <c r="B7874"/>
      <c r="C7874"/>
    </row>
    <row r="7875" spans="1:3" x14ac:dyDescent="0.25">
      <c r="A7875"/>
      <c r="B7875"/>
      <c r="C7875"/>
    </row>
    <row r="7876" spans="1:3" x14ac:dyDescent="0.25">
      <c r="A7876"/>
      <c r="B7876"/>
      <c r="C7876"/>
    </row>
    <row r="7877" spans="1:3" x14ac:dyDescent="0.25">
      <c r="A7877"/>
      <c r="B7877"/>
      <c r="C7877"/>
    </row>
    <row r="7878" spans="1:3" x14ac:dyDescent="0.25">
      <c r="A7878"/>
      <c r="B7878"/>
      <c r="C7878"/>
    </row>
    <row r="7879" spans="1:3" x14ac:dyDescent="0.25">
      <c r="A7879"/>
      <c r="B7879"/>
      <c r="C7879"/>
    </row>
    <row r="7880" spans="1:3" x14ac:dyDescent="0.25">
      <c r="A7880"/>
      <c r="B7880"/>
      <c r="C7880"/>
    </row>
    <row r="7881" spans="1:3" x14ac:dyDescent="0.25">
      <c r="A7881"/>
      <c r="B7881"/>
      <c r="C7881"/>
    </row>
    <row r="7882" spans="1:3" x14ac:dyDescent="0.25">
      <c r="A7882"/>
      <c r="B7882"/>
      <c r="C7882"/>
    </row>
    <row r="7883" spans="1:3" x14ac:dyDescent="0.25">
      <c r="A7883"/>
      <c r="B7883"/>
      <c r="C7883"/>
    </row>
    <row r="7884" spans="1:3" x14ac:dyDescent="0.25">
      <c r="A7884"/>
      <c r="B7884"/>
      <c r="C7884"/>
    </row>
    <row r="7885" spans="1:3" x14ac:dyDescent="0.25">
      <c r="A7885"/>
      <c r="B7885"/>
      <c r="C7885"/>
    </row>
    <row r="7886" spans="1:3" x14ac:dyDescent="0.25">
      <c r="A7886"/>
      <c r="B7886"/>
      <c r="C7886"/>
    </row>
    <row r="7887" spans="1:3" x14ac:dyDescent="0.25">
      <c r="A7887"/>
      <c r="B7887"/>
      <c r="C7887"/>
    </row>
    <row r="7888" spans="1:3" x14ac:dyDescent="0.25">
      <c r="A7888"/>
      <c r="B7888"/>
      <c r="C7888"/>
    </row>
    <row r="7889" spans="1:3" x14ac:dyDescent="0.25">
      <c r="A7889"/>
      <c r="B7889"/>
      <c r="C7889"/>
    </row>
    <row r="7890" spans="1:3" x14ac:dyDescent="0.25">
      <c r="A7890"/>
      <c r="B7890"/>
      <c r="C7890"/>
    </row>
    <row r="7891" spans="1:3" x14ac:dyDescent="0.25">
      <c r="A7891"/>
      <c r="B7891"/>
      <c r="C7891"/>
    </row>
    <row r="7892" spans="1:3" x14ac:dyDescent="0.25">
      <c r="A7892"/>
      <c r="B7892"/>
      <c r="C7892"/>
    </row>
    <row r="7893" spans="1:3" x14ac:dyDescent="0.25">
      <c r="A7893"/>
      <c r="B7893"/>
      <c r="C7893"/>
    </row>
    <row r="7894" spans="1:3" x14ac:dyDescent="0.25">
      <c r="A7894"/>
      <c r="B7894"/>
      <c r="C7894"/>
    </row>
    <row r="7895" spans="1:3" x14ac:dyDescent="0.25">
      <c r="A7895"/>
      <c r="B7895"/>
      <c r="C7895"/>
    </row>
    <row r="7896" spans="1:3" x14ac:dyDescent="0.25">
      <c r="A7896"/>
      <c r="B7896"/>
      <c r="C7896"/>
    </row>
    <row r="7897" spans="1:3" x14ac:dyDescent="0.25">
      <c r="A7897"/>
      <c r="B7897"/>
      <c r="C7897"/>
    </row>
    <row r="7898" spans="1:3" x14ac:dyDescent="0.25">
      <c r="A7898"/>
      <c r="B7898"/>
      <c r="C7898"/>
    </row>
    <row r="7899" spans="1:3" x14ac:dyDescent="0.25">
      <c r="A7899"/>
      <c r="B7899"/>
      <c r="C7899"/>
    </row>
    <row r="7900" spans="1:3" x14ac:dyDescent="0.25">
      <c r="A7900"/>
      <c r="B7900"/>
      <c r="C7900"/>
    </row>
    <row r="7901" spans="1:3" x14ac:dyDescent="0.25">
      <c r="A7901"/>
      <c r="B7901"/>
      <c r="C7901"/>
    </row>
    <row r="7902" spans="1:3" x14ac:dyDescent="0.25">
      <c r="A7902"/>
      <c r="B7902"/>
      <c r="C7902"/>
    </row>
    <row r="7903" spans="1:3" x14ac:dyDescent="0.25">
      <c r="A7903"/>
      <c r="B7903"/>
      <c r="C7903"/>
    </row>
    <row r="7904" spans="1:3" x14ac:dyDescent="0.25">
      <c r="A7904"/>
      <c r="B7904"/>
      <c r="C7904"/>
    </row>
    <row r="7905" spans="1:3" x14ac:dyDescent="0.25">
      <c r="A7905"/>
      <c r="B7905"/>
      <c r="C7905"/>
    </row>
    <row r="7906" spans="1:3" x14ac:dyDescent="0.25">
      <c r="A7906"/>
      <c r="B7906"/>
      <c r="C7906"/>
    </row>
    <row r="7907" spans="1:3" x14ac:dyDescent="0.25">
      <c r="A7907"/>
      <c r="B7907"/>
      <c r="C7907"/>
    </row>
    <row r="7908" spans="1:3" x14ac:dyDescent="0.25">
      <c r="A7908"/>
      <c r="B7908"/>
      <c r="C7908"/>
    </row>
    <row r="7909" spans="1:3" x14ac:dyDescent="0.25">
      <c r="A7909"/>
      <c r="B7909"/>
      <c r="C7909"/>
    </row>
    <row r="7910" spans="1:3" x14ac:dyDescent="0.25">
      <c r="A7910"/>
      <c r="B7910"/>
      <c r="C7910"/>
    </row>
    <row r="7911" spans="1:3" x14ac:dyDescent="0.25">
      <c r="A7911"/>
      <c r="B7911"/>
      <c r="C7911"/>
    </row>
    <row r="7912" spans="1:3" x14ac:dyDescent="0.25">
      <c r="A7912"/>
      <c r="B7912"/>
      <c r="C7912"/>
    </row>
    <row r="7913" spans="1:3" x14ac:dyDescent="0.25">
      <c r="A7913"/>
      <c r="B7913"/>
      <c r="C7913"/>
    </row>
    <row r="7914" spans="1:3" x14ac:dyDescent="0.25">
      <c r="A7914"/>
      <c r="B7914"/>
      <c r="C7914"/>
    </row>
    <row r="7915" spans="1:3" x14ac:dyDescent="0.25">
      <c r="A7915"/>
      <c r="B7915"/>
      <c r="C7915"/>
    </row>
    <row r="7916" spans="1:3" x14ac:dyDescent="0.25">
      <c r="A7916"/>
      <c r="B7916"/>
      <c r="C7916"/>
    </row>
    <row r="7917" spans="1:3" x14ac:dyDescent="0.25">
      <c r="A7917"/>
      <c r="B7917"/>
      <c r="C7917"/>
    </row>
    <row r="7918" spans="1:3" x14ac:dyDescent="0.25">
      <c r="A7918"/>
      <c r="B7918"/>
      <c r="C7918"/>
    </row>
    <row r="7919" spans="1:3" x14ac:dyDescent="0.25">
      <c r="A7919"/>
      <c r="B7919"/>
      <c r="C7919"/>
    </row>
    <row r="7920" spans="1:3" x14ac:dyDescent="0.25">
      <c r="A7920"/>
      <c r="B7920"/>
      <c r="C7920"/>
    </row>
    <row r="7921" spans="1:3" x14ac:dyDescent="0.25">
      <c r="A7921"/>
      <c r="B7921"/>
      <c r="C7921"/>
    </row>
    <row r="7922" spans="1:3" x14ac:dyDescent="0.25">
      <c r="A7922"/>
      <c r="B7922"/>
      <c r="C7922"/>
    </row>
    <row r="7923" spans="1:3" x14ac:dyDescent="0.25">
      <c r="A7923"/>
      <c r="B7923"/>
      <c r="C7923"/>
    </row>
    <row r="7924" spans="1:3" x14ac:dyDescent="0.25">
      <c r="A7924"/>
      <c r="B7924"/>
      <c r="C7924"/>
    </row>
    <row r="7925" spans="1:3" x14ac:dyDescent="0.25">
      <c r="A7925"/>
      <c r="B7925"/>
      <c r="C7925"/>
    </row>
    <row r="7926" spans="1:3" x14ac:dyDescent="0.25">
      <c r="A7926"/>
      <c r="B7926"/>
      <c r="C7926"/>
    </row>
    <row r="7927" spans="1:3" x14ac:dyDescent="0.25">
      <c r="A7927"/>
      <c r="B7927"/>
      <c r="C7927"/>
    </row>
    <row r="7928" spans="1:3" x14ac:dyDescent="0.25">
      <c r="A7928"/>
      <c r="B7928"/>
      <c r="C7928"/>
    </row>
    <row r="7929" spans="1:3" x14ac:dyDescent="0.25">
      <c r="A7929"/>
      <c r="B7929"/>
      <c r="C7929"/>
    </row>
    <row r="7930" spans="1:3" x14ac:dyDescent="0.25">
      <c r="A7930"/>
      <c r="B7930"/>
      <c r="C7930"/>
    </row>
    <row r="7931" spans="1:3" x14ac:dyDescent="0.25">
      <c r="A7931"/>
      <c r="B7931"/>
      <c r="C7931"/>
    </row>
    <row r="7932" spans="1:3" x14ac:dyDescent="0.25">
      <c r="A7932"/>
      <c r="B7932"/>
      <c r="C7932"/>
    </row>
    <row r="7933" spans="1:3" x14ac:dyDescent="0.25">
      <c r="A7933"/>
      <c r="B7933"/>
      <c r="C7933"/>
    </row>
    <row r="7934" spans="1:3" x14ac:dyDescent="0.25">
      <c r="A7934"/>
      <c r="B7934"/>
      <c r="C7934"/>
    </row>
    <row r="7935" spans="1:3" x14ac:dyDescent="0.25">
      <c r="A7935"/>
      <c r="B7935"/>
      <c r="C7935"/>
    </row>
    <row r="7936" spans="1:3" x14ac:dyDescent="0.25">
      <c r="A7936"/>
      <c r="B7936"/>
      <c r="C7936"/>
    </row>
    <row r="7937" spans="1:3" x14ac:dyDescent="0.25">
      <c r="A7937"/>
      <c r="B7937"/>
      <c r="C7937"/>
    </row>
    <row r="7938" spans="1:3" x14ac:dyDescent="0.25">
      <c r="A7938"/>
      <c r="B7938"/>
      <c r="C7938"/>
    </row>
    <row r="7939" spans="1:3" x14ac:dyDescent="0.25">
      <c r="A7939"/>
      <c r="B7939"/>
      <c r="C7939"/>
    </row>
    <row r="7940" spans="1:3" x14ac:dyDescent="0.25">
      <c r="A7940"/>
      <c r="B7940"/>
      <c r="C7940"/>
    </row>
    <row r="7941" spans="1:3" x14ac:dyDescent="0.25">
      <c r="A7941"/>
      <c r="B7941"/>
      <c r="C7941"/>
    </row>
    <row r="7942" spans="1:3" x14ac:dyDescent="0.25">
      <c r="A7942"/>
      <c r="B7942"/>
      <c r="C7942"/>
    </row>
    <row r="7943" spans="1:3" x14ac:dyDescent="0.25">
      <c r="A7943"/>
      <c r="B7943"/>
      <c r="C7943"/>
    </row>
    <row r="7944" spans="1:3" x14ac:dyDescent="0.25">
      <c r="A7944"/>
      <c r="B7944"/>
      <c r="C7944"/>
    </row>
    <row r="7945" spans="1:3" x14ac:dyDescent="0.25">
      <c r="A7945"/>
      <c r="B7945"/>
      <c r="C7945"/>
    </row>
    <row r="7946" spans="1:3" x14ac:dyDescent="0.25">
      <c r="A7946"/>
      <c r="B7946"/>
      <c r="C7946"/>
    </row>
    <row r="7947" spans="1:3" x14ac:dyDescent="0.25">
      <c r="A7947"/>
      <c r="B7947"/>
      <c r="C7947"/>
    </row>
    <row r="7948" spans="1:3" x14ac:dyDescent="0.25">
      <c r="A7948"/>
      <c r="B7948"/>
      <c r="C7948"/>
    </row>
    <row r="7949" spans="1:3" x14ac:dyDescent="0.25">
      <c r="A7949"/>
      <c r="B7949"/>
      <c r="C7949"/>
    </row>
    <row r="7950" spans="1:3" x14ac:dyDescent="0.25">
      <c r="A7950"/>
      <c r="B7950"/>
      <c r="C7950"/>
    </row>
    <row r="7951" spans="1:3" x14ac:dyDescent="0.25">
      <c r="A7951"/>
      <c r="B7951"/>
      <c r="C7951"/>
    </row>
    <row r="7952" spans="1:3" x14ac:dyDescent="0.25">
      <c r="A7952"/>
      <c r="B7952"/>
      <c r="C7952"/>
    </row>
    <row r="7953" spans="1:3" x14ac:dyDescent="0.25">
      <c r="A7953"/>
      <c r="B7953"/>
      <c r="C7953"/>
    </row>
    <row r="7954" spans="1:3" x14ac:dyDescent="0.25">
      <c r="A7954"/>
      <c r="B7954"/>
      <c r="C7954"/>
    </row>
    <row r="7955" spans="1:3" x14ac:dyDescent="0.25">
      <c r="A7955"/>
      <c r="B7955"/>
      <c r="C7955"/>
    </row>
    <row r="7956" spans="1:3" x14ac:dyDescent="0.25">
      <c r="A7956"/>
      <c r="B7956"/>
      <c r="C7956"/>
    </row>
    <row r="7957" spans="1:3" x14ac:dyDescent="0.25">
      <c r="A7957"/>
      <c r="B7957"/>
      <c r="C7957"/>
    </row>
    <row r="7958" spans="1:3" x14ac:dyDescent="0.25">
      <c r="A7958"/>
      <c r="B7958"/>
      <c r="C7958"/>
    </row>
    <row r="7959" spans="1:3" x14ac:dyDescent="0.25">
      <c r="A7959"/>
      <c r="B7959"/>
      <c r="C7959"/>
    </row>
    <row r="7960" spans="1:3" x14ac:dyDescent="0.25">
      <c r="A7960"/>
      <c r="B7960"/>
      <c r="C7960"/>
    </row>
    <row r="7961" spans="1:3" x14ac:dyDescent="0.25">
      <c r="A7961"/>
      <c r="B7961"/>
      <c r="C7961"/>
    </row>
    <row r="7962" spans="1:3" x14ac:dyDescent="0.25">
      <c r="A7962"/>
      <c r="B7962"/>
      <c r="C7962"/>
    </row>
    <row r="7963" spans="1:3" x14ac:dyDescent="0.25">
      <c r="A7963"/>
      <c r="B7963"/>
      <c r="C7963"/>
    </row>
    <row r="7964" spans="1:3" x14ac:dyDescent="0.25">
      <c r="A7964"/>
      <c r="B7964"/>
      <c r="C7964"/>
    </row>
    <row r="7965" spans="1:3" x14ac:dyDescent="0.25">
      <c r="A7965"/>
      <c r="B7965"/>
      <c r="C7965"/>
    </row>
    <row r="7966" spans="1:3" x14ac:dyDescent="0.25">
      <c r="A7966"/>
      <c r="B7966"/>
      <c r="C7966"/>
    </row>
    <row r="7967" spans="1:3" x14ac:dyDescent="0.25">
      <c r="A7967"/>
      <c r="B7967"/>
      <c r="C7967"/>
    </row>
    <row r="7968" spans="1:3" x14ac:dyDescent="0.25">
      <c r="A7968"/>
      <c r="B7968"/>
      <c r="C7968"/>
    </row>
    <row r="7969" spans="1:3" x14ac:dyDescent="0.25">
      <c r="A7969"/>
      <c r="B7969"/>
      <c r="C7969"/>
    </row>
    <row r="7970" spans="1:3" x14ac:dyDescent="0.25">
      <c r="A7970"/>
      <c r="B7970"/>
      <c r="C7970"/>
    </row>
    <row r="7971" spans="1:3" x14ac:dyDescent="0.25">
      <c r="A7971"/>
      <c r="B7971"/>
      <c r="C7971"/>
    </row>
    <row r="7972" spans="1:3" x14ac:dyDescent="0.25">
      <c r="A7972"/>
      <c r="B7972"/>
      <c r="C7972"/>
    </row>
    <row r="7973" spans="1:3" x14ac:dyDescent="0.25">
      <c r="A7973"/>
      <c r="B7973"/>
      <c r="C7973"/>
    </row>
    <row r="7974" spans="1:3" x14ac:dyDescent="0.25">
      <c r="A7974"/>
      <c r="B7974"/>
      <c r="C7974"/>
    </row>
    <row r="7975" spans="1:3" x14ac:dyDescent="0.25">
      <c r="A7975"/>
      <c r="B7975"/>
      <c r="C7975"/>
    </row>
    <row r="7976" spans="1:3" x14ac:dyDescent="0.25">
      <c r="A7976"/>
      <c r="B7976"/>
      <c r="C7976"/>
    </row>
    <row r="7977" spans="1:3" x14ac:dyDescent="0.25">
      <c r="A7977"/>
      <c r="B7977"/>
      <c r="C7977"/>
    </row>
    <row r="7978" spans="1:3" x14ac:dyDescent="0.25">
      <c r="A7978"/>
      <c r="B7978"/>
      <c r="C7978"/>
    </row>
    <row r="7979" spans="1:3" x14ac:dyDescent="0.25">
      <c r="A7979"/>
      <c r="B7979"/>
      <c r="C7979"/>
    </row>
    <row r="7980" spans="1:3" x14ac:dyDescent="0.25">
      <c r="A7980"/>
      <c r="B7980"/>
      <c r="C7980"/>
    </row>
    <row r="7981" spans="1:3" x14ac:dyDescent="0.25">
      <c r="A7981"/>
      <c r="B7981"/>
      <c r="C7981"/>
    </row>
    <row r="7982" spans="1:3" x14ac:dyDescent="0.25">
      <c r="A7982"/>
      <c r="B7982"/>
      <c r="C7982"/>
    </row>
    <row r="7983" spans="1:3" x14ac:dyDescent="0.25">
      <c r="A7983"/>
      <c r="B7983"/>
      <c r="C7983"/>
    </row>
    <row r="7984" spans="1:3" x14ac:dyDescent="0.25">
      <c r="A7984"/>
      <c r="B7984"/>
      <c r="C7984"/>
    </row>
    <row r="7985" spans="1:3" x14ac:dyDescent="0.25">
      <c r="A7985"/>
      <c r="B7985"/>
      <c r="C7985"/>
    </row>
    <row r="7986" spans="1:3" x14ac:dyDescent="0.25">
      <c r="A7986"/>
      <c r="B7986"/>
      <c r="C7986"/>
    </row>
    <row r="7987" spans="1:3" x14ac:dyDescent="0.25">
      <c r="A7987"/>
      <c r="B7987"/>
      <c r="C7987"/>
    </row>
    <row r="7988" spans="1:3" x14ac:dyDescent="0.25">
      <c r="A7988"/>
      <c r="B7988"/>
      <c r="C7988"/>
    </row>
    <row r="7989" spans="1:3" x14ac:dyDescent="0.25">
      <c r="A7989"/>
      <c r="B7989"/>
      <c r="C7989"/>
    </row>
    <row r="7990" spans="1:3" x14ac:dyDescent="0.25">
      <c r="A7990"/>
      <c r="B7990"/>
      <c r="C7990"/>
    </row>
    <row r="7991" spans="1:3" x14ac:dyDescent="0.25">
      <c r="A7991"/>
      <c r="B7991"/>
      <c r="C7991"/>
    </row>
    <row r="7992" spans="1:3" x14ac:dyDescent="0.25">
      <c r="A7992"/>
      <c r="B7992"/>
      <c r="C7992"/>
    </row>
    <row r="7993" spans="1:3" x14ac:dyDescent="0.25">
      <c r="A7993"/>
      <c r="B7993"/>
      <c r="C7993"/>
    </row>
    <row r="7994" spans="1:3" x14ac:dyDescent="0.25">
      <c r="A7994"/>
      <c r="B7994"/>
      <c r="C7994"/>
    </row>
    <row r="7995" spans="1:3" x14ac:dyDescent="0.25">
      <c r="A7995"/>
      <c r="B7995"/>
      <c r="C7995"/>
    </row>
    <row r="7996" spans="1:3" x14ac:dyDescent="0.25">
      <c r="A7996"/>
      <c r="B7996"/>
      <c r="C7996"/>
    </row>
    <row r="7997" spans="1:3" x14ac:dyDescent="0.25">
      <c r="A7997"/>
      <c r="B7997"/>
      <c r="C7997"/>
    </row>
    <row r="7998" spans="1:3" x14ac:dyDescent="0.25">
      <c r="A7998"/>
      <c r="B7998"/>
      <c r="C7998"/>
    </row>
    <row r="7999" spans="1:3" x14ac:dyDescent="0.25">
      <c r="A7999"/>
      <c r="B7999"/>
      <c r="C7999"/>
    </row>
    <row r="8000" spans="1:3" x14ac:dyDescent="0.25">
      <c r="A8000"/>
      <c r="B8000"/>
      <c r="C8000"/>
    </row>
    <row r="8001" spans="1:3" x14ac:dyDescent="0.25">
      <c r="A8001"/>
      <c r="B8001"/>
      <c r="C8001"/>
    </row>
    <row r="8002" spans="1:3" x14ac:dyDescent="0.25">
      <c r="A8002"/>
      <c r="B8002"/>
      <c r="C8002"/>
    </row>
    <row r="8003" spans="1:3" x14ac:dyDescent="0.25">
      <c r="A8003"/>
      <c r="B8003"/>
      <c r="C8003"/>
    </row>
    <row r="8004" spans="1:3" x14ac:dyDescent="0.25">
      <c r="A8004"/>
      <c r="B8004"/>
      <c r="C8004"/>
    </row>
    <row r="8005" spans="1:3" x14ac:dyDescent="0.25">
      <c r="A8005"/>
      <c r="B8005"/>
      <c r="C8005"/>
    </row>
    <row r="8006" spans="1:3" x14ac:dyDescent="0.25">
      <c r="A8006"/>
      <c r="B8006"/>
      <c r="C8006"/>
    </row>
    <row r="8007" spans="1:3" x14ac:dyDescent="0.25">
      <c r="A8007"/>
      <c r="B8007"/>
      <c r="C8007"/>
    </row>
    <row r="8008" spans="1:3" x14ac:dyDescent="0.25">
      <c r="A8008"/>
      <c r="B8008"/>
      <c r="C8008"/>
    </row>
    <row r="8009" spans="1:3" x14ac:dyDescent="0.25">
      <c r="A8009"/>
      <c r="B8009"/>
      <c r="C8009"/>
    </row>
    <row r="8010" spans="1:3" x14ac:dyDescent="0.25">
      <c r="A8010"/>
      <c r="B8010"/>
      <c r="C8010"/>
    </row>
    <row r="8011" spans="1:3" x14ac:dyDescent="0.25">
      <c r="A8011"/>
      <c r="B8011"/>
      <c r="C8011"/>
    </row>
    <row r="8012" spans="1:3" x14ac:dyDescent="0.25">
      <c r="A8012"/>
      <c r="B8012"/>
      <c r="C8012"/>
    </row>
    <row r="8013" spans="1:3" x14ac:dyDescent="0.25">
      <c r="A8013"/>
      <c r="B8013"/>
      <c r="C8013"/>
    </row>
    <row r="8014" spans="1:3" x14ac:dyDescent="0.25">
      <c r="A8014"/>
      <c r="B8014"/>
      <c r="C8014"/>
    </row>
    <row r="8015" spans="1:3" x14ac:dyDescent="0.25">
      <c r="A8015"/>
      <c r="B8015"/>
      <c r="C8015"/>
    </row>
    <row r="8016" spans="1:3" x14ac:dyDescent="0.25">
      <c r="A8016"/>
      <c r="B8016"/>
      <c r="C8016"/>
    </row>
    <row r="8017" spans="1:3" x14ac:dyDescent="0.25">
      <c r="A8017"/>
      <c r="B8017"/>
      <c r="C8017"/>
    </row>
    <row r="8018" spans="1:3" x14ac:dyDescent="0.25">
      <c r="A8018"/>
      <c r="B8018"/>
      <c r="C8018"/>
    </row>
    <row r="8019" spans="1:3" x14ac:dyDescent="0.25">
      <c r="A8019"/>
      <c r="B8019"/>
      <c r="C8019"/>
    </row>
    <row r="8020" spans="1:3" x14ac:dyDescent="0.25">
      <c r="A8020"/>
      <c r="B8020"/>
      <c r="C8020"/>
    </row>
    <row r="8021" spans="1:3" x14ac:dyDescent="0.25">
      <c r="A8021"/>
      <c r="B8021"/>
      <c r="C8021"/>
    </row>
    <row r="8022" spans="1:3" x14ac:dyDescent="0.25">
      <c r="A8022"/>
      <c r="B8022"/>
      <c r="C8022"/>
    </row>
    <row r="8023" spans="1:3" x14ac:dyDescent="0.25">
      <c r="A8023"/>
      <c r="B8023"/>
      <c r="C8023"/>
    </row>
    <row r="8024" spans="1:3" x14ac:dyDescent="0.25">
      <c r="A8024"/>
      <c r="B8024"/>
      <c r="C8024"/>
    </row>
    <row r="8025" spans="1:3" x14ac:dyDescent="0.25">
      <c r="A8025"/>
      <c r="B8025"/>
      <c r="C8025"/>
    </row>
    <row r="8026" spans="1:3" x14ac:dyDescent="0.25">
      <c r="A8026"/>
      <c r="B8026"/>
      <c r="C8026"/>
    </row>
    <row r="8027" spans="1:3" x14ac:dyDescent="0.25">
      <c r="A8027"/>
      <c r="B8027"/>
      <c r="C8027"/>
    </row>
    <row r="8028" spans="1:3" x14ac:dyDescent="0.25">
      <c r="A8028"/>
      <c r="B8028"/>
      <c r="C8028"/>
    </row>
    <row r="8029" spans="1:3" x14ac:dyDescent="0.25">
      <c r="A8029"/>
      <c r="B8029"/>
      <c r="C8029"/>
    </row>
    <row r="8030" spans="1:3" x14ac:dyDescent="0.25">
      <c r="A8030"/>
      <c r="B8030"/>
      <c r="C8030"/>
    </row>
    <row r="8031" spans="1:3" x14ac:dyDescent="0.25">
      <c r="A8031"/>
      <c r="B8031"/>
      <c r="C8031"/>
    </row>
    <row r="8032" spans="1:3" x14ac:dyDescent="0.25">
      <c r="A8032"/>
      <c r="B8032"/>
      <c r="C8032"/>
    </row>
    <row r="8033" spans="1:3" x14ac:dyDescent="0.25">
      <c r="A8033"/>
      <c r="B8033"/>
      <c r="C8033"/>
    </row>
    <row r="8034" spans="1:3" x14ac:dyDescent="0.25">
      <c r="A8034"/>
      <c r="B8034"/>
      <c r="C8034"/>
    </row>
    <row r="8035" spans="1:3" x14ac:dyDescent="0.25">
      <c r="A8035"/>
      <c r="B8035"/>
      <c r="C8035"/>
    </row>
    <row r="8036" spans="1:3" x14ac:dyDescent="0.25">
      <c r="A8036"/>
      <c r="B8036"/>
      <c r="C8036"/>
    </row>
    <row r="8037" spans="1:3" x14ac:dyDescent="0.25">
      <c r="A8037"/>
      <c r="B8037"/>
      <c r="C8037"/>
    </row>
    <row r="8038" spans="1:3" x14ac:dyDescent="0.25">
      <c r="A8038"/>
      <c r="B8038"/>
      <c r="C8038"/>
    </row>
    <row r="8039" spans="1:3" x14ac:dyDescent="0.25">
      <c r="A8039"/>
      <c r="B8039"/>
      <c r="C8039"/>
    </row>
    <row r="8040" spans="1:3" x14ac:dyDescent="0.25">
      <c r="A8040"/>
      <c r="B8040"/>
      <c r="C8040"/>
    </row>
    <row r="8041" spans="1:3" x14ac:dyDescent="0.25">
      <c r="A8041"/>
      <c r="B8041"/>
      <c r="C8041"/>
    </row>
    <row r="8042" spans="1:3" x14ac:dyDescent="0.25">
      <c r="A8042"/>
      <c r="B8042"/>
      <c r="C8042"/>
    </row>
    <row r="8043" spans="1:3" x14ac:dyDescent="0.25">
      <c r="A8043"/>
      <c r="B8043"/>
      <c r="C8043"/>
    </row>
    <row r="8044" spans="1:3" x14ac:dyDescent="0.25">
      <c r="A8044"/>
      <c r="B8044"/>
      <c r="C8044"/>
    </row>
    <row r="8045" spans="1:3" x14ac:dyDescent="0.25">
      <c r="A8045"/>
      <c r="B8045"/>
      <c r="C8045"/>
    </row>
    <row r="8046" spans="1:3" x14ac:dyDescent="0.25">
      <c r="A8046"/>
      <c r="B8046"/>
      <c r="C8046"/>
    </row>
    <row r="8047" spans="1:3" x14ac:dyDescent="0.25">
      <c r="A8047"/>
      <c r="B8047"/>
      <c r="C8047"/>
    </row>
    <row r="8048" spans="1:3" x14ac:dyDescent="0.25">
      <c r="A8048"/>
      <c r="B8048"/>
      <c r="C8048"/>
    </row>
    <row r="8049" spans="1:3" x14ac:dyDescent="0.25">
      <c r="A8049"/>
      <c r="B8049"/>
      <c r="C8049"/>
    </row>
    <row r="8050" spans="1:3" x14ac:dyDescent="0.25">
      <c r="A8050"/>
      <c r="B8050"/>
      <c r="C8050"/>
    </row>
    <row r="8051" spans="1:3" x14ac:dyDescent="0.25">
      <c r="A8051"/>
      <c r="B8051"/>
      <c r="C8051"/>
    </row>
    <row r="8052" spans="1:3" x14ac:dyDescent="0.25">
      <c r="A8052"/>
      <c r="B8052"/>
      <c r="C8052"/>
    </row>
    <row r="8053" spans="1:3" x14ac:dyDescent="0.25">
      <c r="A8053"/>
      <c r="B8053"/>
      <c r="C8053"/>
    </row>
    <row r="8054" spans="1:3" x14ac:dyDescent="0.25">
      <c r="A8054"/>
      <c r="B8054"/>
      <c r="C8054"/>
    </row>
    <row r="8055" spans="1:3" x14ac:dyDescent="0.25">
      <c r="A8055"/>
      <c r="B8055"/>
      <c r="C8055"/>
    </row>
    <row r="8056" spans="1:3" x14ac:dyDescent="0.25">
      <c r="A8056"/>
      <c r="B8056"/>
      <c r="C8056"/>
    </row>
    <row r="8057" spans="1:3" x14ac:dyDescent="0.25">
      <c r="A8057"/>
      <c r="B8057"/>
      <c r="C8057"/>
    </row>
    <row r="8058" spans="1:3" x14ac:dyDescent="0.25">
      <c r="A8058"/>
      <c r="B8058"/>
      <c r="C8058"/>
    </row>
    <row r="8059" spans="1:3" x14ac:dyDescent="0.25">
      <c r="A8059"/>
      <c r="B8059"/>
      <c r="C8059"/>
    </row>
    <row r="8060" spans="1:3" x14ac:dyDescent="0.25">
      <c r="A8060"/>
      <c r="B8060"/>
      <c r="C8060"/>
    </row>
    <row r="8061" spans="1:3" x14ac:dyDescent="0.25">
      <c r="A8061"/>
      <c r="B8061"/>
      <c r="C8061"/>
    </row>
    <row r="8062" spans="1:3" x14ac:dyDescent="0.25">
      <c r="A8062"/>
      <c r="B8062"/>
      <c r="C8062"/>
    </row>
    <row r="8063" spans="1:3" x14ac:dyDescent="0.25">
      <c r="A8063"/>
      <c r="B8063"/>
      <c r="C8063"/>
    </row>
    <row r="8064" spans="1:3" x14ac:dyDescent="0.25">
      <c r="A8064"/>
      <c r="B8064"/>
      <c r="C8064"/>
    </row>
    <row r="8065" spans="1:3" x14ac:dyDescent="0.25">
      <c r="A8065"/>
      <c r="B8065"/>
      <c r="C8065"/>
    </row>
    <row r="8066" spans="1:3" x14ac:dyDescent="0.25">
      <c r="A8066"/>
      <c r="B8066"/>
      <c r="C8066"/>
    </row>
    <row r="8067" spans="1:3" x14ac:dyDescent="0.25">
      <c r="A8067"/>
      <c r="B8067"/>
      <c r="C8067"/>
    </row>
    <row r="8068" spans="1:3" x14ac:dyDescent="0.25">
      <c r="A8068"/>
      <c r="B8068"/>
      <c r="C8068"/>
    </row>
    <row r="8069" spans="1:3" x14ac:dyDescent="0.25">
      <c r="A8069"/>
      <c r="B8069"/>
      <c r="C8069"/>
    </row>
    <row r="8070" spans="1:3" x14ac:dyDescent="0.25">
      <c r="A8070"/>
      <c r="B8070"/>
      <c r="C8070"/>
    </row>
    <row r="8071" spans="1:3" x14ac:dyDescent="0.25">
      <c r="A8071"/>
      <c r="B8071"/>
      <c r="C8071"/>
    </row>
    <row r="8072" spans="1:3" x14ac:dyDescent="0.25">
      <c r="A8072"/>
      <c r="B8072"/>
      <c r="C8072"/>
    </row>
    <row r="8073" spans="1:3" x14ac:dyDescent="0.25">
      <c r="A8073"/>
      <c r="B8073"/>
      <c r="C8073"/>
    </row>
    <row r="8074" spans="1:3" x14ac:dyDescent="0.25">
      <c r="A8074"/>
      <c r="B8074"/>
      <c r="C8074"/>
    </row>
    <row r="8075" spans="1:3" x14ac:dyDescent="0.25">
      <c r="A8075"/>
      <c r="B8075"/>
      <c r="C8075"/>
    </row>
    <row r="8076" spans="1:3" x14ac:dyDescent="0.25">
      <c r="A8076"/>
      <c r="B8076"/>
      <c r="C8076"/>
    </row>
    <row r="8077" spans="1:3" x14ac:dyDescent="0.25">
      <c r="A8077"/>
      <c r="B8077"/>
      <c r="C8077"/>
    </row>
    <row r="8078" spans="1:3" x14ac:dyDescent="0.25">
      <c r="A8078"/>
      <c r="B8078"/>
      <c r="C8078"/>
    </row>
    <row r="8079" spans="1:3" x14ac:dyDescent="0.25">
      <c r="A8079"/>
      <c r="B8079"/>
      <c r="C8079"/>
    </row>
    <row r="8080" spans="1:3" x14ac:dyDescent="0.25">
      <c r="A8080"/>
      <c r="B8080"/>
      <c r="C8080"/>
    </row>
    <row r="8081" spans="1:3" x14ac:dyDescent="0.25">
      <c r="A8081"/>
      <c r="B8081"/>
      <c r="C8081"/>
    </row>
    <row r="8082" spans="1:3" x14ac:dyDescent="0.25">
      <c r="A8082"/>
      <c r="B8082"/>
      <c r="C8082"/>
    </row>
    <row r="8083" spans="1:3" x14ac:dyDescent="0.25">
      <c r="A8083"/>
      <c r="B8083"/>
      <c r="C8083"/>
    </row>
    <row r="8084" spans="1:3" x14ac:dyDescent="0.25">
      <c r="A8084"/>
      <c r="B8084"/>
      <c r="C8084"/>
    </row>
    <row r="8085" spans="1:3" x14ac:dyDescent="0.25">
      <c r="A8085"/>
      <c r="B8085"/>
      <c r="C8085"/>
    </row>
    <row r="8086" spans="1:3" x14ac:dyDescent="0.25">
      <c r="A8086"/>
      <c r="B8086"/>
      <c r="C8086"/>
    </row>
    <row r="8087" spans="1:3" x14ac:dyDescent="0.25">
      <c r="A8087"/>
      <c r="B8087"/>
      <c r="C8087"/>
    </row>
    <row r="8088" spans="1:3" x14ac:dyDescent="0.25">
      <c r="A8088"/>
      <c r="B8088"/>
      <c r="C8088"/>
    </row>
    <row r="8089" spans="1:3" x14ac:dyDescent="0.25">
      <c r="A8089"/>
      <c r="B8089"/>
      <c r="C8089"/>
    </row>
    <row r="8090" spans="1:3" x14ac:dyDescent="0.25">
      <c r="A8090"/>
      <c r="B8090"/>
      <c r="C8090"/>
    </row>
    <row r="8091" spans="1:3" x14ac:dyDescent="0.25">
      <c r="A8091"/>
      <c r="B8091"/>
      <c r="C8091"/>
    </row>
    <row r="8092" spans="1:3" x14ac:dyDescent="0.25">
      <c r="A8092"/>
      <c r="B8092"/>
      <c r="C8092"/>
    </row>
    <row r="8093" spans="1:3" x14ac:dyDescent="0.25">
      <c r="A8093"/>
      <c r="B8093"/>
      <c r="C8093"/>
    </row>
    <row r="8094" spans="1:3" x14ac:dyDescent="0.25">
      <c r="A8094"/>
      <c r="B8094"/>
      <c r="C8094"/>
    </row>
    <row r="8095" spans="1:3" x14ac:dyDescent="0.25">
      <c r="A8095"/>
      <c r="B8095"/>
      <c r="C8095"/>
    </row>
    <row r="8096" spans="1:3" x14ac:dyDescent="0.25">
      <c r="A8096"/>
      <c r="B8096"/>
      <c r="C8096"/>
    </row>
    <row r="8097" spans="1:3" x14ac:dyDescent="0.25">
      <c r="A8097"/>
      <c r="B8097"/>
      <c r="C8097"/>
    </row>
    <row r="8098" spans="1:3" x14ac:dyDescent="0.25">
      <c r="A8098"/>
      <c r="B8098"/>
      <c r="C8098"/>
    </row>
    <row r="8099" spans="1:3" x14ac:dyDescent="0.25">
      <c r="A8099"/>
      <c r="B8099"/>
      <c r="C8099"/>
    </row>
    <row r="8100" spans="1:3" x14ac:dyDescent="0.25">
      <c r="A8100"/>
      <c r="B8100"/>
      <c r="C8100"/>
    </row>
    <row r="8101" spans="1:3" x14ac:dyDescent="0.25">
      <c r="A8101"/>
      <c r="B8101"/>
      <c r="C8101"/>
    </row>
    <row r="8102" spans="1:3" x14ac:dyDescent="0.25">
      <c r="A8102"/>
      <c r="B8102"/>
      <c r="C8102"/>
    </row>
    <row r="8103" spans="1:3" x14ac:dyDescent="0.25">
      <c r="A8103"/>
      <c r="B8103"/>
      <c r="C8103"/>
    </row>
    <row r="8104" spans="1:3" x14ac:dyDescent="0.25">
      <c r="A8104"/>
      <c r="B8104"/>
      <c r="C8104"/>
    </row>
    <row r="8105" spans="1:3" x14ac:dyDescent="0.25">
      <c r="A8105"/>
      <c r="B8105"/>
      <c r="C8105"/>
    </row>
    <row r="8106" spans="1:3" x14ac:dyDescent="0.25">
      <c r="A8106"/>
      <c r="B8106"/>
      <c r="C8106"/>
    </row>
    <row r="8107" spans="1:3" x14ac:dyDescent="0.25">
      <c r="A8107"/>
      <c r="B8107"/>
      <c r="C8107"/>
    </row>
    <row r="8108" spans="1:3" x14ac:dyDescent="0.25">
      <c r="A8108"/>
      <c r="B8108"/>
      <c r="C8108"/>
    </row>
    <row r="8109" spans="1:3" x14ac:dyDescent="0.25">
      <c r="A8109"/>
      <c r="B8109"/>
      <c r="C8109"/>
    </row>
    <row r="8110" spans="1:3" x14ac:dyDescent="0.25">
      <c r="A8110"/>
      <c r="B8110"/>
      <c r="C8110"/>
    </row>
    <row r="8111" spans="1:3" x14ac:dyDescent="0.25">
      <c r="A8111"/>
      <c r="B8111"/>
      <c r="C8111"/>
    </row>
    <row r="8112" spans="1:3" x14ac:dyDescent="0.25">
      <c r="A8112"/>
      <c r="B8112"/>
      <c r="C8112"/>
    </row>
    <row r="8113" spans="1:3" x14ac:dyDescent="0.25">
      <c r="A8113"/>
      <c r="B8113"/>
      <c r="C8113"/>
    </row>
    <row r="8114" spans="1:3" x14ac:dyDescent="0.25">
      <c r="A8114"/>
      <c r="B8114"/>
      <c r="C8114"/>
    </row>
    <row r="8115" spans="1:3" x14ac:dyDescent="0.25">
      <c r="A8115"/>
      <c r="B8115"/>
      <c r="C8115"/>
    </row>
    <row r="8116" spans="1:3" x14ac:dyDescent="0.25">
      <c r="A8116"/>
      <c r="B8116"/>
      <c r="C8116"/>
    </row>
    <row r="8117" spans="1:3" x14ac:dyDescent="0.25">
      <c r="A8117"/>
      <c r="B8117"/>
      <c r="C8117"/>
    </row>
    <row r="8118" spans="1:3" x14ac:dyDescent="0.25">
      <c r="A8118"/>
      <c r="B8118"/>
      <c r="C8118"/>
    </row>
    <row r="8119" spans="1:3" x14ac:dyDescent="0.25">
      <c r="A8119"/>
      <c r="B8119"/>
      <c r="C8119"/>
    </row>
    <row r="8120" spans="1:3" x14ac:dyDescent="0.25">
      <c r="A8120"/>
      <c r="B8120"/>
      <c r="C8120"/>
    </row>
    <row r="8121" spans="1:3" x14ac:dyDescent="0.25">
      <c r="A8121"/>
      <c r="B8121"/>
      <c r="C8121"/>
    </row>
    <row r="8122" spans="1:3" x14ac:dyDescent="0.25">
      <c r="A8122"/>
      <c r="B8122"/>
      <c r="C8122"/>
    </row>
    <row r="8123" spans="1:3" x14ac:dyDescent="0.25">
      <c r="A8123"/>
      <c r="B8123"/>
      <c r="C8123"/>
    </row>
    <row r="8124" spans="1:3" x14ac:dyDescent="0.25">
      <c r="A8124"/>
      <c r="B8124"/>
      <c r="C8124"/>
    </row>
    <row r="8125" spans="1:3" x14ac:dyDescent="0.25">
      <c r="A8125"/>
      <c r="B8125"/>
      <c r="C8125"/>
    </row>
    <row r="8126" spans="1:3" x14ac:dyDescent="0.25">
      <c r="A8126"/>
      <c r="B8126"/>
      <c r="C8126"/>
    </row>
    <row r="8127" spans="1:3" x14ac:dyDescent="0.25">
      <c r="A8127"/>
      <c r="B8127"/>
      <c r="C8127"/>
    </row>
    <row r="8128" spans="1:3" x14ac:dyDescent="0.25">
      <c r="A8128"/>
      <c r="B8128"/>
      <c r="C8128"/>
    </row>
    <row r="8129" spans="1:3" x14ac:dyDescent="0.25">
      <c r="A8129"/>
      <c r="B8129"/>
      <c r="C8129"/>
    </row>
    <row r="8130" spans="1:3" x14ac:dyDescent="0.25">
      <c r="A8130"/>
      <c r="B8130"/>
      <c r="C8130"/>
    </row>
    <row r="8131" spans="1:3" x14ac:dyDescent="0.25">
      <c r="A8131"/>
      <c r="B8131"/>
      <c r="C8131"/>
    </row>
    <row r="8132" spans="1:3" x14ac:dyDescent="0.25">
      <c r="A8132"/>
      <c r="B8132"/>
      <c r="C8132"/>
    </row>
    <row r="8133" spans="1:3" x14ac:dyDescent="0.25">
      <c r="A8133"/>
      <c r="B8133"/>
      <c r="C8133"/>
    </row>
    <row r="8134" spans="1:3" x14ac:dyDescent="0.25">
      <c r="A8134"/>
      <c r="B8134"/>
      <c r="C8134"/>
    </row>
    <row r="8135" spans="1:3" x14ac:dyDescent="0.25">
      <c r="A8135"/>
      <c r="B8135"/>
      <c r="C8135"/>
    </row>
    <row r="8136" spans="1:3" x14ac:dyDescent="0.25">
      <c r="A8136"/>
      <c r="B8136"/>
      <c r="C8136"/>
    </row>
    <row r="8137" spans="1:3" x14ac:dyDescent="0.25">
      <c r="A8137"/>
      <c r="B8137"/>
      <c r="C8137"/>
    </row>
    <row r="8138" spans="1:3" x14ac:dyDescent="0.25">
      <c r="A8138"/>
      <c r="B8138"/>
      <c r="C8138"/>
    </row>
    <row r="8139" spans="1:3" x14ac:dyDescent="0.25">
      <c r="A8139"/>
      <c r="B8139"/>
      <c r="C8139"/>
    </row>
    <row r="8140" spans="1:3" x14ac:dyDescent="0.25">
      <c r="A8140"/>
      <c r="B8140"/>
      <c r="C8140"/>
    </row>
    <row r="8141" spans="1:3" x14ac:dyDescent="0.25">
      <c r="A8141"/>
      <c r="B8141"/>
      <c r="C8141"/>
    </row>
    <row r="8142" spans="1:3" x14ac:dyDescent="0.25">
      <c r="A8142"/>
      <c r="B8142"/>
      <c r="C8142"/>
    </row>
    <row r="8143" spans="1:3" x14ac:dyDescent="0.25">
      <c r="A8143"/>
      <c r="B8143"/>
      <c r="C8143"/>
    </row>
    <row r="8144" spans="1:3" x14ac:dyDescent="0.25">
      <c r="A8144"/>
      <c r="B8144"/>
      <c r="C8144"/>
    </row>
    <row r="8145" spans="1:3" x14ac:dyDescent="0.25">
      <c r="A8145"/>
      <c r="B8145"/>
      <c r="C8145"/>
    </row>
    <row r="8146" spans="1:3" x14ac:dyDescent="0.25">
      <c r="A8146"/>
      <c r="B8146"/>
      <c r="C8146"/>
    </row>
    <row r="8147" spans="1:3" x14ac:dyDescent="0.25">
      <c r="A8147"/>
      <c r="B8147"/>
      <c r="C8147"/>
    </row>
    <row r="8148" spans="1:3" x14ac:dyDescent="0.25">
      <c r="A8148"/>
      <c r="B8148"/>
      <c r="C8148"/>
    </row>
    <row r="8149" spans="1:3" x14ac:dyDescent="0.25">
      <c r="A8149"/>
      <c r="B8149"/>
      <c r="C8149"/>
    </row>
    <row r="8150" spans="1:3" x14ac:dyDescent="0.25">
      <c r="A8150"/>
      <c r="B8150"/>
      <c r="C8150"/>
    </row>
    <row r="8151" spans="1:3" x14ac:dyDescent="0.25">
      <c r="A8151"/>
      <c r="B8151"/>
      <c r="C8151"/>
    </row>
    <row r="8152" spans="1:3" x14ac:dyDescent="0.25">
      <c r="A8152"/>
      <c r="B8152"/>
      <c r="C8152"/>
    </row>
    <row r="8153" spans="1:3" x14ac:dyDescent="0.25">
      <c r="A8153"/>
      <c r="B8153"/>
      <c r="C8153"/>
    </row>
    <row r="8154" spans="1:3" x14ac:dyDescent="0.25">
      <c r="A8154"/>
      <c r="B8154"/>
      <c r="C8154"/>
    </row>
    <row r="8155" spans="1:3" x14ac:dyDescent="0.25">
      <c r="A8155"/>
      <c r="B8155"/>
      <c r="C8155"/>
    </row>
    <row r="8156" spans="1:3" x14ac:dyDescent="0.25">
      <c r="A8156"/>
      <c r="B8156"/>
      <c r="C8156"/>
    </row>
    <row r="8157" spans="1:3" x14ac:dyDescent="0.25">
      <c r="A8157"/>
      <c r="B8157"/>
      <c r="C8157"/>
    </row>
    <row r="8158" spans="1:3" x14ac:dyDescent="0.25">
      <c r="A8158"/>
      <c r="B8158"/>
      <c r="C8158"/>
    </row>
    <row r="8159" spans="1:3" x14ac:dyDescent="0.25">
      <c r="A8159"/>
      <c r="B8159"/>
      <c r="C8159"/>
    </row>
    <row r="8160" spans="1:3" x14ac:dyDescent="0.25">
      <c r="A8160"/>
      <c r="B8160"/>
      <c r="C8160"/>
    </row>
    <row r="8161" spans="1:3" x14ac:dyDescent="0.25">
      <c r="A8161"/>
      <c r="B8161"/>
      <c r="C8161"/>
    </row>
    <row r="8162" spans="1:3" x14ac:dyDescent="0.25">
      <c r="A8162"/>
      <c r="B8162"/>
      <c r="C8162"/>
    </row>
    <row r="8163" spans="1:3" x14ac:dyDescent="0.25">
      <c r="A8163"/>
      <c r="B8163"/>
      <c r="C8163"/>
    </row>
    <row r="8164" spans="1:3" x14ac:dyDescent="0.25">
      <c r="A8164"/>
      <c r="B8164"/>
      <c r="C8164"/>
    </row>
    <row r="8165" spans="1:3" x14ac:dyDescent="0.25">
      <c r="A8165"/>
      <c r="B8165"/>
      <c r="C8165"/>
    </row>
    <row r="8166" spans="1:3" x14ac:dyDescent="0.25">
      <c r="A8166"/>
      <c r="B8166"/>
      <c r="C8166"/>
    </row>
    <row r="8167" spans="1:3" x14ac:dyDescent="0.25">
      <c r="A8167"/>
      <c r="B8167"/>
      <c r="C8167"/>
    </row>
    <row r="8168" spans="1:3" x14ac:dyDescent="0.25">
      <c r="A8168"/>
      <c r="B8168"/>
      <c r="C8168"/>
    </row>
    <row r="8169" spans="1:3" x14ac:dyDescent="0.25">
      <c r="A8169"/>
      <c r="B8169"/>
      <c r="C8169"/>
    </row>
    <row r="8170" spans="1:3" x14ac:dyDescent="0.25">
      <c r="A8170"/>
      <c r="B8170"/>
      <c r="C8170"/>
    </row>
    <row r="8171" spans="1:3" x14ac:dyDescent="0.25">
      <c r="A8171"/>
      <c r="B8171"/>
      <c r="C8171"/>
    </row>
    <row r="8172" spans="1:3" x14ac:dyDescent="0.25">
      <c r="A8172"/>
      <c r="B8172"/>
      <c r="C8172"/>
    </row>
    <row r="8173" spans="1:3" x14ac:dyDescent="0.25">
      <c r="A8173"/>
      <c r="B8173"/>
      <c r="C8173"/>
    </row>
    <row r="8174" spans="1:3" x14ac:dyDescent="0.25">
      <c r="A8174"/>
      <c r="B8174"/>
      <c r="C8174"/>
    </row>
    <row r="8175" spans="1:3" x14ac:dyDescent="0.25">
      <c r="A8175"/>
      <c r="B8175"/>
      <c r="C8175"/>
    </row>
    <row r="8176" spans="1:3" x14ac:dyDescent="0.25">
      <c r="A8176"/>
      <c r="B8176"/>
      <c r="C8176"/>
    </row>
    <row r="8177" spans="1:3" x14ac:dyDescent="0.25">
      <c r="A8177"/>
      <c r="B8177"/>
      <c r="C8177"/>
    </row>
    <row r="8178" spans="1:3" x14ac:dyDescent="0.25">
      <c r="A8178"/>
      <c r="B8178"/>
      <c r="C8178"/>
    </row>
    <row r="8179" spans="1:3" x14ac:dyDescent="0.25">
      <c r="A8179"/>
      <c r="B8179"/>
      <c r="C8179"/>
    </row>
    <row r="8180" spans="1:3" x14ac:dyDescent="0.25">
      <c r="A8180"/>
      <c r="B8180"/>
      <c r="C8180"/>
    </row>
    <row r="8181" spans="1:3" x14ac:dyDescent="0.25">
      <c r="A8181"/>
      <c r="B8181"/>
      <c r="C8181"/>
    </row>
    <row r="8182" spans="1:3" x14ac:dyDescent="0.25">
      <c r="A8182"/>
      <c r="B8182"/>
      <c r="C8182"/>
    </row>
    <row r="8183" spans="1:3" x14ac:dyDescent="0.25">
      <c r="A8183"/>
      <c r="B8183"/>
      <c r="C8183"/>
    </row>
    <row r="8184" spans="1:3" x14ac:dyDescent="0.25">
      <c r="A8184"/>
      <c r="B8184"/>
      <c r="C8184"/>
    </row>
    <row r="8185" spans="1:3" x14ac:dyDescent="0.25">
      <c r="A8185"/>
      <c r="B8185"/>
      <c r="C8185"/>
    </row>
    <row r="8186" spans="1:3" x14ac:dyDescent="0.25">
      <c r="A8186"/>
      <c r="B8186"/>
      <c r="C8186"/>
    </row>
    <row r="8187" spans="1:3" x14ac:dyDescent="0.25">
      <c r="A8187"/>
      <c r="B8187"/>
      <c r="C8187"/>
    </row>
    <row r="8188" spans="1:3" x14ac:dyDescent="0.25">
      <c r="A8188"/>
      <c r="B8188"/>
      <c r="C8188"/>
    </row>
    <row r="8189" spans="1:3" x14ac:dyDescent="0.25">
      <c r="A8189"/>
      <c r="B8189"/>
      <c r="C8189"/>
    </row>
    <row r="8190" spans="1:3" x14ac:dyDescent="0.25">
      <c r="A8190"/>
      <c r="B8190"/>
      <c r="C8190"/>
    </row>
    <row r="8191" spans="1:3" x14ac:dyDescent="0.25">
      <c r="A8191"/>
      <c r="B8191"/>
      <c r="C8191"/>
    </row>
    <row r="8192" spans="1:3" x14ac:dyDescent="0.25">
      <c r="A8192"/>
      <c r="B8192"/>
      <c r="C8192"/>
    </row>
    <row r="8193" spans="1:3" x14ac:dyDescent="0.25">
      <c r="A8193"/>
      <c r="B8193"/>
      <c r="C8193"/>
    </row>
    <row r="8194" spans="1:3" x14ac:dyDescent="0.25">
      <c r="A8194"/>
      <c r="B8194"/>
      <c r="C8194"/>
    </row>
    <row r="8195" spans="1:3" x14ac:dyDescent="0.25">
      <c r="A8195"/>
      <c r="B8195"/>
      <c r="C8195"/>
    </row>
    <row r="8196" spans="1:3" x14ac:dyDescent="0.25">
      <c r="A8196"/>
      <c r="B8196"/>
      <c r="C8196"/>
    </row>
    <row r="8197" spans="1:3" x14ac:dyDescent="0.25">
      <c r="A8197"/>
      <c r="B8197"/>
      <c r="C8197"/>
    </row>
    <row r="8198" spans="1:3" x14ac:dyDescent="0.25">
      <c r="A8198"/>
      <c r="B8198"/>
      <c r="C8198"/>
    </row>
    <row r="8199" spans="1:3" x14ac:dyDescent="0.25">
      <c r="A8199"/>
      <c r="B8199"/>
      <c r="C8199"/>
    </row>
    <row r="8200" spans="1:3" x14ac:dyDescent="0.25">
      <c r="A8200"/>
      <c r="B8200"/>
      <c r="C8200"/>
    </row>
    <row r="8201" spans="1:3" x14ac:dyDescent="0.25">
      <c r="A8201"/>
      <c r="B8201"/>
      <c r="C8201"/>
    </row>
    <row r="8202" spans="1:3" x14ac:dyDescent="0.25">
      <c r="A8202"/>
      <c r="B8202"/>
      <c r="C8202"/>
    </row>
    <row r="8203" spans="1:3" x14ac:dyDescent="0.25">
      <c r="A8203"/>
      <c r="B8203"/>
      <c r="C8203"/>
    </row>
    <row r="8204" spans="1:3" x14ac:dyDescent="0.25">
      <c r="A8204"/>
      <c r="B8204"/>
      <c r="C8204"/>
    </row>
    <row r="8205" spans="1:3" x14ac:dyDescent="0.25">
      <c r="A8205"/>
      <c r="B8205"/>
      <c r="C8205"/>
    </row>
    <row r="8206" spans="1:3" x14ac:dyDescent="0.25">
      <c r="A8206"/>
      <c r="B8206"/>
      <c r="C8206"/>
    </row>
    <row r="8207" spans="1:3" x14ac:dyDescent="0.25">
      <c r="A8207"/>
      <c r="B8207"/>
      <c r="C8207"/>
    </row>
    <row r="8208" spans="1:3" x14ac:dyDescent="0.25">
      <c r="A8208"/>
      <c r="B8208"/>
      <c r="C8208"/>
    </row>
    <row r="8209" spans="1:3" x14ac:dyDescent="0.25">
      <c r="A8209"/>
      <c r="B8209"/>
      <c r="C8209"/>
    </row>
    <row r="8210" spans="1:3" x14ac:dyDescent="0.25">
      <c r="A8210"/>
      <c r="B8210"/>
      <c r="C8210"/>
    </row>
    <row r="8211" spans="1:3" x14ac:dyDescent="0.25">
      <c r="A8211"/>
      <c r="B8211"/>
      <c r="C8211"/>
    </row>
    <row r="8212" spans="1:3" x14ac:dyDescent="0.25">
      <c r="A8212"/>
      <c r="B8212"/>
      <c r="C8212"/>
    </row>
    <row r="8213" spans="1:3" x14ac:dyDescent="0.25">
      <c r="A8213"/>
      <c r="B8213"/>
      <c r="C8213"/>
    </row>
    <row r="8214" spans="1:3" x14ac:dyDescent="0.25">
      <c r="A8214"/>
      <c r="B8214"/>
      <c r="C8214"/>
    </row>
    <row r="8215" spans="1:3" x14ac:dyDescent="0.25">
      <c r="A8215"/>
      <c r="B8215"/>
      <c r="C8215"/>
    </row>
    <row r="8216" spans="1:3" x14ac:dyDescent="0.25">
      <c r="A8216"/>
      <c r="B8216"/>
      <c r="C8216"/>
    </row>
    <row r="8217" spans="1:3" x14ac:dyDescent="0.25">
      <c r="A8217"/>
      <c r="B8217"/>
      <c r="C8217"/>
    </row>
    <row r="8218" spans="1:3" x14ac:dyDescent="0.25">
      <c r="A8218"/>
      <c r="B8218"/>
      <c r="C8218"/>
    </row>
    <row r="8219" spans="1:3" x14ac:dyDescent="0.25">
      <c r="A8219"/>
      <c r="B8219"/>
      <c r="C8219"/>
    </row>
    <row r="8220" spans="1:3" x14ac:dyDescent="0.25">
      <c r="A8220"/>
      <c r="B8220"/>
      <c r="C8220"/>
    </row>
    <row r="8221" spans="1:3" x14ac:dyDescent="0.25">
      <c r="A8221"/>
      <c r="B8221"/>
      <c r="C8221"/>
    </row>
    <row r="8222" spans="1:3" x14ac:dyDescent="0.25">
      <c r="A8222"/>
      <c r="B8222"/>
      <c r="C8222"/>
    </row>
    <row r="8223" spans="1:3" x14ac:dyDescent="0.25">
      <c r="A8223"/>
      <c r="B8223"/>
      <c r="C8223"/>
    </row>
    <row r="8224" spans="1:3" x14ac:dyDescent="0.25">
      <c r="A8224"/>
      <c r="B8224"/>
      <c r="C8224"/>
    </row>
    <row r="8225" spans="1:3" x14ac:dyDescent="0.25">
      <c r="A8225"/>
      <c r="B8225"/>
      <c r="C8225"/>
    </row>
    <row r="8226" spans="1:3" x14ac:dyDescent="0.25">
      <c r="A8226"/>
      <c r="B8226"/>
      <c r="C8226"/>
    </row>
    <row r="8227" spans="1:3" x14ac:dyDescent="0.25">
      <c r="A8227"/>
      <c r="B8227"/>
      <c r="C8227"/>
    </row>
    <row r="8228" spans="1:3" x14ac:dyDescent="0.25">
      <c r="A8228"/>
      <c r="B8228"/>
      <c r="C8228"/>
    </row>
    <row r="8229" spans="1:3" x14ac:dyDescent="0.25">
      <c r="A8229"/>
      <c r="B8229"/>
      <c r="C8229"/>
    </row>
    <row r="8230" spans="1:3" x14ac:dyDescent="0.25">
      <c r="A8230"/>
      <c r="B8230"/>
      <c r="C8230"/>
    </row>
    <row r="8231" spans="1:3" x14ac:dyDescent="0.25">
      <c r="A8231"/>
      <c r="B8231"/>
      <c r="C8231"/>
    </row>
    <row r="8232" spans="1:3" x14ac:dyDescent="0.25">
      <c r="A8232"/>
      <c r="B8232"/>
      <c r="C8232"/>
    </row>
    <row r="8233" spans="1:3" x14ac:dyDescent="0.25">
      <c r="A8233"/>
      <c r="B8233"/>
      <c r="C8233"/>
    </row>
    <row r="8234" spans="1:3" x14ac:dyDescent="0.25">
      <c r="A8234"/>
      <c r="B8234"/>
      <c r="C8234"/>
    </row>
    <row r="8235" spans="1:3" x14ac:dyDescent="0.25">
      <c r="A8235"/>
      <c r="B8235"/>
      <c r="C8235"/>
    </row>
    <row r="8236" spans="1:3" x14ac:dyDescent="0.25">
      <c r="A8236"/>
      <c r="B8236"/>
      <c r="C8236"/>
    </row>
    <row r="8237" spans="1:3" x14ac:dyDescent="0.25">
      <c r="A8237"/>
      <c r="B8237"/>
      <c r="C8237"/>
    </row>
    <row r="8238" spans="1:3" x14ac:dyDescent="0.25">
      <c r="A8238"/>
      <c r="B8238"/>
      <c r="C8238"/>
    </row>
    <row r="8239" spans="1:3" x14ac:dyDescent="0.25">
      <c r="A8239"/>
      <c r="B8239"/>
      <c r="C8239"/>
    </row>
    <row r="8240" spans="1:3" x14ac:dyDescent="0.25">
      <c r="A8240"/>
      <c r="B8240"/>
      <c r="C8240"/>
    </row>
    <row r="8241" spans="1:3" x14ac:dyDescent="0.25">
      <c r="A8241"/>
      <c r="B8241"/>
      <c r="C8241"/>
    </row>
    <row r="8242" spans="1:3" x14ac:dyDescent="0.25">
      <c r="A8242"/>
      <c r="B8242"/>
      <c r="C8242"/>
    </row>
    <row r="8243" spans="1:3" x14ac:dyDescent="0.25">
      <c r="A8243"/>
      <c r="B8243"/>
      <c r="C8243"/>
    </row>
    <row r="8244" spans="1:3" x14ac:dyDescent="0.25">
      <c r="A8244"/>
      <c r="B8244"/>
      <c r="C8244"/>
    </row>
    <row r="8245" spans="1:3" x14ac:dyDescent="0.25">
      <c r="A8245"/>
      <c r="B8245"/>
      <c r="C8245"/>
    </row>
    <row r="8246" spans="1:3" x14ac:dyDescent="0.25">
      <c r="A8246"/>
      <c r="B8246"/>
      <c r="C8246"/>
    </row>
    <row r="8247" spans="1:3" x14ac:dyDescent="0.25">
      <c r="A8247"/>
      <c r="B8247"/>
      <c r="C8247"/>
    </row>
    <row r="8248" spans="1:3" x14ac:dyDescent="0.25">
      <c r="A8248"/>
      <c r="B8248"/>
      <c r="C8248"/>
    </row>
    <row r="8249" spans="1:3" x14ac:dyDescent="0.25">
      <c r="A8249"/>
      <c r="B8249"/>
      <c r="C8249"/>
    </row>
    <row r="8250" spans="1:3" x14ac:dyDescent="0.25">
      <c r="A8250"/>
      <c r="B8250"/>
      <c r="C8250"/>
    </row>
    <row r="8251" spans="1:3" x14ac:dyDescent="0.25">
      <c r="A8251"/>
      <c r="B8251"/>
      <c r="C8251"/>
    </row>
    <row r="8252" spans="1:3" x14ac:dyDescent="0.25">
      <c r="A8252"/>
      <c r="B8252"/>
      <c r="C8252"/>
    </row>
    <row r="8253" spans="1:3" x14ac:dyDescent="0.25">
      <c r="A8253"/>
      <c r="B8253"/>
      <c r="C8253"/>
    </row>
    <row r="8254" spans="1:3" x14ac:dyDescent="0.25">
      <c r="A8254"/>
      <c r="B8254"/>
      <c r="C8254"/>
    </row>
    <row r="8255" spans="1:3" x14ac:dyDescent="0.25">
      <c r="A8255"/>
      <c r="B8255"/>
      <c r="C8255"/>
    </row>
    <row r="8256" spans="1:3" x14ac:dyDescent="0.25">
      <c r="A8256"/>
      <c r="B8256"/>
      <c r="C8256"/>
    </row>
    <row r="8257" spans="1:3" x14ac:dyDescent="0.25">
      <c r="A8257"/>
      <c r="B8257"/>
      <c r="C8257"/>
    </row>
    <row r="8258" spans="1:3" x14ac:dyDescent="0.25">
      <c r="A8258"/>
      <c r="B8258"/>
      <c r="C8258"/>
    </row>
    <row r="8259" spans="1:3" x14ac:dyDescent="0.25">
      <c r="A8259"/>
      <c r="B8259"/>
      <c r="C8259"/>
    </row>
    <row r="8260" spans="1:3" x14ac:dyDescent="0.25">
      <c r="A8260"/>
      <c r="B8260"/>
      <c r="C8260"/>
    </row>
    <row r="8261" spans="1:3" x14ac:dyDescent="0.25">
      <c r="A8261"/>
      <c r="B8261"/>
      <c r="C8261"/>
    </row>
    <row r="8262" spans="1:3" x14ac:dyDescent="0.25">
      <c r="A8262"/>
      <c r="B8262"/>
      <c r="C8262"/>
    </row>
    <row r="8263" spans="1:3" x14ac:dyDescent="0.25">
      <c r="A8263"/>
      <c r="B8263"/>
      <c r="C8263"/>
    </row>
    <row r="8264" spans="1:3" x14ac:dyDescent="0.25">
      <c r="A8264"/>
      <c r="B8264"/>
      <c r="C8264"/>
    </row>
    <row r="8265" spans="1:3" x14ac:dyDescent="0.25">
      <c r="A8265"/>
      <c r="B8265"/>
      <c r="C8265"/>
    </row>
    <row r="8266" spans="1:3" x14ac:dyDescent="0.25">
      <c r="A8266"/>
      <c r="B8266"/>
      <c r="C8266"/>
    </row>
    <row r="8267" spans="1:3" x14ac:dyDescent="0.25">
      <c r="A8267"/>
      <c r="B8267"/>
      <c r="C8267"/>
    </row>
    <row r="8268" spans="1:3" x14ac:dyDescent="0.25">
      <c r="A8268"/>
      <c r="B8268"/>
      <c r="C8268"/>
    </row>
    <row r="8269" spans="1:3" x14ac:dyDescent="0.25">
      <c r="A8269"/>
      <c r="B8269"/>
      <c r="C8269"/>
    </row>
    <row r="8270" spans="1:3" x14ac:dyDescent="0.25">
      <c r="A8270"/>
      <c r="B8270"/>
      <c r="C8270"/>
    </row>
    <row r="8271" spans="1:3" x14ac:dyDescent="0.25">
      <c r="A8271"/>
      <c r="B8271"/>
      <c r="C8271"/>
    </row>
    <row r="8272" spans="1:3" x14ac:dyDescent="0.25">
      <c r="A8272"/>
      <c r="B8272"/>
      <c r="C8272"/>
    </row>
    <row r="8273" spans="1:3" x14ac:dyDescent="0.25">
      <c r="A8273"/>
      <c r="B8273"/>
      <c r="C8273"/>
    </row>
    <row r="8274" spans="1:3" x14ac:dyDescent="0.25">
      <c r="A8274"/>
      <c r="B8274"/>
      <c r="C8274"/>
    </row>
    <row r="8275" spans="1:3" x14ac:dyDescent="0.25">
      <c r="A8275"/>
      <c r="B8275"/>
      <c r="C8275"/>
    </row>
    <row r="8276" spans="1:3" x14ac:dyDescent="0.25">
      <c r="A8276"/>
      <c r="B8276"/>
      <c r="C8276"/>
    </row>
    <row r="8277" spans="1:3" x14ac:dyDescent="0.25">
      <c r="A8277"/>
      <c r="B8277"/>
      <c r="C8277"/>
    </row>
    <row r="8278" spans="1:3" x14ac:dyDescent="0.25">
      <c r="A8278"/>
      <c r="B8278"/>
      <c r="C8278"/>
    </row>
    <row r="8279" spans="1:3" x14ac:dyDescent="0.25">
      <c r="A8279"/>
      <c r="B8279"/>
      <c r="C8279"/>
    </row>
    <row r="8280" spans="1:3" x14ac:dyDescent="0.25">
      <c r="A8280"/>
      <c r="B8280"/>
      <c r="C8280"/>
    </row>
    <row r="8281" spans="1:3" x14ac:dyDescent="0.25">
      <c r="A8281"/>
      <c r="B8281"/>
      <c r="C8281"/>
    </row>
    <row r="8282" spans="1:3" x14ac:dyDescent="0.25">
      <c r="A8282"/>
      <c r="B8282"/>
      <c r="C8282"/>
    </row>
    <row r="8283" spans="1:3" x14ac:dyDescent="0.25">
      <c r="A8283"/>
      <c r="B8283"/>
      <c r="C8283"/>
    </row>
    <row r="8284" spans="1:3" x14ac:dyDescent="0.25">
      <c r="A8284"/>
      <c r="B8284"/>
      <c r="C8284"/>
    </row>
    <row r="8285" spans="1:3" x14ac:dyDescent="0.25">
      <c r="A8285"/>
      <c r="B8285"/>
      <c r="C8285"/>
    </row>
    <row r="8286" spans="1:3" x14ac:dyDescent="0.25">
      <c r="A8286"/>
      <c r="B8286"/>
      <c r="C8286"/>
    </row>
    <row r="8287" spans="1:3" x14ac:dyDescent="0.25">
      <c r="A8287"/>
      <c r="B8287"/>
      <c r="C8287"/>
    </row>
    <row r="8288" spans="1:3" x14ac:dyDescent="0.25">
      <c r="A8288"/>
      <c r="B8288"/>
      <c r="C8288"/>
    </row>
    <row r="8289" spans="1:3" x14ac:dyDescent="0.25">
      <c r="A8289"/>
      <c r="B8289"/>
      <c r="C8289"/>
    </row>
    <row r="8290" spans="1:3" x14ac:dyDescent="0.25">
      <c r="A8290"/>
      <c r="B8290"/>
      <c r="C8290"/>
    </row>
    <row r="8291" spans="1:3" x14ac:dyDescent="0.25">
      <c r="A8291"/>
      <c r="B8291"/>
      <c r="C8291"/>
    </row>
    <row r="8292" spans="1:3" x14ac:dyDescent="0.25">
      <c r="A8292"/>
      <c r="B8292"/>
      <c r="C8292"/>
    </row>
    <row r="8293" spans="1:3" x14ac:dyDescent="0.25">
      <c r="A8293"/>
      <c r="B8293"/>
      <c r="C8293"/>
    </row>
    <row r="8294" spans="1:3" x14ac:dyDescent="0.25">
      <c r="A8294"/>
      <c r="B8294"/>
      <c r="C8294"/>
    </row>
    <row r="8295" spans="1:3" x14ac:dyDescent="0.25">
      <c r="A8295"/>
      <c r="B8295"/>
      <c r="C8295"/>
    </row>
    <row r="8296" spans="1:3" x14ac:dyDescent="0.25">
      <c r="A8296"/>
      <c r="B8296"/>
      <c r="C8296"/>
    </row>
    <row r="8297" spans="1:3" x14ac:dyDescent="0.25">
      <c r="A8297"/>
      <c r="B8297"/>
      <c r="C8297"/>
    </row>
    <row r="8298" spans="1:3" x14ac:dyDescent="0.25">
      <c r="A8298"/>
      <c r="B8298"/>
      <c r="C8298"/>
    </row>
    <row r="8299" spans="1:3" x14ac:dyDescent="0.25">
      <c r="A8299"/>
      <c r="B8299"/>
      <c r="C8299"/>
    </row>
    <row r="8300" spans="1:3" x14ac:dyDescent="0.25">
      <c r="A8300"/>
      <c r="B8300"/>
      <c r="C8300"/>
    </row>
    <row r="8301" spans="1:3" x14ac:dyDescent="0.25">
      <c r="A8301"/>
      <c r="B8301"/>
      <c r="C8301"/>
    </row>
    <row r="8302" spans="1:3" x14ac:dyDescent="0.25">
      <c r="A8302"/>
      <c r="B8302"/>
      <c r="C8302"/>
    </row>
    <row r="8303" spans="1:3" x14ac:dyDescent="0.25">
      <c r="A8303"/>
      <c r="B8303"/>
      <c r="C8303"/>
    </row>
    <row r="8304" spans="1:3" x14ac:dyDescent="0.25">
      <c r="A8304"/>
      <c r="B8304"/>
      <c r="C8304"/>
    </row>
    <row r="8305" spans="1:3" x14ac:dyDescent="0.25">
      <c r="A8305"/>
      <c r="B8305"/>
      <c r="C8305"/>
    </row>
    <row r="8306" spans="1:3" x14ac:dyDescent="0.25">
      <c r="A8306"/>
      <c r="B8306"/>
      <c r="C8306"/>
    </row>
    <row r="8307" spans="1:3" x14ac:dyDescent="0.25">
      <c r="A8307"/>
      <c r="B8307"/>
      <c r="C8307"/>
    </row>
    <row r="8308" spans="1:3" x14ac:dyDescent="0.25">
      <c r="A8308"/>
      <c r="B8308"/>
      <c r="C8308"/>
    </row>
    <row r="8309" spans="1:3" x14ac:dyDescent="0.25">
      <c r="A8309"/>
      <c r="B8309"/>
      <c r="C8309"/>
    </row>
    <row r="8310" spans="1:3" x14ac:dyDescent="0.25">
      <c r="A8310"/>
      <c r="B8310"/>
      <c r="C8310"/>
    </row>
    <row r="8311" spans="1:3" x14ac:dyDescent="0.25">
      <c r="A8311"/>
      <c r="B8311"/>
      <c r="C8311"/>
    </row>
    <row r="8312" spans="1:3" x14ac:dyDescent="0.25">
      <c r="A8312"/>
      <c r="B8312"/>
      <c r="C8312"/>
    </row>
    <row r="8313" spans="1:3" x14ac:dyDescent="0.25">
      <c r="A8313"/>
      <c r="B8313"/>
      <c r="C8313"/>
    </row>
    <row r="8314" spans="1:3" x14ac:dyDescent="0.25">
      <c r="A8314"/>
      <c r="B8314"/>
      <c r="C8314"/>
    </row>
    <row r="8315" spans="1:3" x14ac:dyDescent="0.25">
      <c r="A8315"/>
      <c r="B8315"/>
      <c r="C8315"/>
    </row>
    <row r="8316" spans="1:3" x14ac:dyDescent="0.25">
      <c r="A8316"/>
      <c r="B8316"/>
      <c r="C8316"/>
    </row>
    <row r="8317" spans="1:3" x14ac:dyDescent="0.25">
      <c r="A8317"/>
      <c r="B8317"/>
      <c r="C8317"/>
    </row>
    <row r="8318" spans="1:3" x14ac:dyDescent="0.25">
      <c r="A8318"/>
      <c r="B8318"/>
      <c r="C8318"/>
    </row>
    <row r="8319" spans="1:3" x14ac:dyDescent="0.25">
      <c r="A8319"/>
      <c r="B8319"/>
      <c r="C8319"/>
    </row>
    <row r="8320" spans="1:3" x14ac:dyDescent="0.25">
      <c r="A8320"/>
      <c r="B8320"/>
      <c r="C8320"/>
    </row>
    <row r="8321" spans="1:3" x14ac:dyDescent="0.25">
      <c r="A8321"/>
      <c r="B8321"/>
      <c r="C8321"/>
    </row>
    <row r="8322" spans="1:3" x14ac:dyDescent="0.25">
      <c r="A8322"/>
      <c r="B8322"/>
      <c r="C8322"/>
    </row>
    <row r="8323" spans="1:3" x14ac:dyDescent="0.25">
      <c r="A8323"/>
      <c r="B8323"/>
      <c r="C8323"/>
    </row>
    <row r="8324" spans="1:3" x14ac:dyDescent="0.25">
      <c r="A8324"/>
      <c r="B8324"/>
      <c r="C8324"/>
    </row>
    <row r="8325" spans="1:3" x14ac:dyDescent="0.25">
      <c r="A8325"/>
      <c r="B8325"/>
      <c r="C8325"/>
    </row>
    <row r="8326" spans="1:3" x14ac:dyDescent="0.25">
      <c r="A8326"/>
      <c r="B8326"/>
      <c r="C8326"/>
    </row>
    <row r="8327" spans="1:3" x14ac:dyDescent="0.25">
      <c r="A8327"/>
      <c r="B8327"/>
      <c r="C8327"/>
    </row>
    <row r="8328" spans="1:3" x14ac:dyDescent="0.25">
      <c r="A8328"/>
      <c r="B8328"/>
      <c r="C8328"/>
    </row>
    <row r="8329" spans="1:3" x14ac:dyDescent="0.25">
      <c r="A8329"/>
      <c r="B8329"/>
      <c r="C8329"/>
    </row>
    <row r="8330" spans="1:3" x14ac:dyDescent="0.25">
      <c r="A8330"/>
      <c r="B8330"/>
      <c r="C8330"/>
    </row>
    <row r="8331" spans="1:3" x14ac:dyDescent="0.25">
      <c r="A8331"/>
      <c r="B8331"/>
      <c r="C8331"/>
    </row>
    <row r="8332" spans="1:3" x14ac:dyDescent="0.25">
      <c r="A8332"/>
      <c r="B8332"/>
      <c r="C8332"/>
    </row>
    <row r="8333" spans="1:3" x14ac:dyDescent="0.25">
      <c r="A8333"/>
      <c r="B8333"/>
      <c r="C8333"/>
    </row>
    <row r="8334" spans="1:3" x14ac:dyDescent="0.25">
      <c r="A8334"/>
      <c r="B8334"/>
      <c r="C8334"/>
    </row>
    <row r="8335" spans="1:3" x14ac:dyDescent="0.25">
      <c r="A8335"/>
      <c r="B8335"/>
      <c r="C8335"/>
    </row>
    <row r="8336" spans="1:3" x14ac:dyDescent="0.25">
      <c r="A8336"/>
      <c r="B8336"/>
      <c r="C8336"/>
    </row>
    <row r="8337" spans="1:3" x14ac:dyDescent="0.25">
      <c r="A8337"/>
      <c r="B8337"/>
      <c r="C8337"/>
    </row>
    <row r="8338" spans="1:3" x14ac:dyDescent="0.25">
      <c r="A8338"/>
      <c r="B8338"/>
      <c r="C8338"/>
    </row>
    <row r="8339" spans="1:3" x14ac:dyDescent="0.25">
      <c r="A8339"/>
      <c r="B8339"/>
      <c r="C8339"/>
    </row>
    <row r="8340" spans="1:3" x14ac:dyDescent="0.25">
      <c r="A8340"/>
      <c r="B8340"/>
      <c r="C8340"/>
    </row>
    <row r="8341" spans="1:3" x14ac:dyDescent="0.25">
      <c r="A8341"/>
      <c r="B8341"/>
      <c r="C8341"/>
    </row>
    <row r="8342" spans="1:3" x14ac:dyDescent="0.25">
      <c r="A8342"/>
      <c r="B8342"/>
      <c r="C8342"/>
    </row>
    <row r="8343" spans="1:3" x14ac:dyDescent="0.25">
      <c r="A8343"/>
      <c r="B8343"/>
      <c r="C8343"/>
    </row>
    <row r="8344" spans="1:3" x14ac:dyDescent="0.25">
      <c r="A8344"/>
      <c r="B8344"/>
      <c r="C8344"/>
    </row>
    <row r="8345" spans="1:3" x14ac:dyDescent="0.25">
      <c r="A8345"/>
      <c r="B8345"/>
      <c r="C8345"/>
    </row>
    <row r="8346" spans="1:3" x14ac:dyDescent="0.25">
      <c r="A8346"/>
      <c r="B8346"/>
      <c r="C8346"/>
    </row>
    <row r="8347" spans="1:3" x14ac:dyDescent="0.25">
      <c r="A8347"/>
      <c r="B8347"/>
      <c r="C8347"/>
    </row>
    <row r="8348" spans="1:3" x14ac:dyDescent="0.25">
      <c r="A8348"/>
      <c r="B8348"/>
      <c r="C8348"/>
    </row>
    <row r="8349" spans="1:3" x14ac:dyDescent="0.25">
      <c r="A8349"/>
      <c r="B8349"/>
      <c r="C8349"/>
    </row>
    <row r="8350" spans="1:3" x14ac:dyDescent="0.25">
      <c r="A8350"/>
      <c r="B8350"/>
      <c r="C8350"/>
    </row>
    <row r="8351" spans="1:3" x14ac:dyDescent="0.25">
      <c r="A8351"/>
      <c r="B8351"/>
      <c r="C8351"/>
    </row>
    <row r="8352" spans="1:3" x14ac:dyDescent="0.25">
      <c r="A8352"/>
      <c r="B8352"/>
      <c r="C8352"/>
    </row>
    <row r="8353" spans="1:3" x14ac:dyDescent="0.25">
      <c r="A8353"/>
      <c r="B8353"/>
      <c r="C8353"/>
    </row>
    <row r="8354" spans="1:3" x14ac:dyDescent="0.25">
      <c r="A8354"/>
      <c r="B8354"/>
      <c r="C8354"/>
    </row>
    <row r="8355" spans="1:3" x14ac:dyDescent="0.25">
      <c r="A8355"/>
      <c r="B8355"/>
      <c r="C8355"/>
    </row>
    <row r="8356" spans="1:3" x14ac:dyDescent="0.25">
      <c r="A8356"/>
      <c r="B8356"/>
      <c r="C8356"/>
    </row>
    <row r="8357" spans="1:3" x14ac:dyDescent="0.25">
      <c r="A8357"/>
      <c r="B8357"/>
      <c r="C8357"/>
    </row>
    <row r="8358" spans="1:3" x14ac:dyDescent="0.25">
      <c r="A8358"/>
      <c r="B8358"/>
      <c r="C8358"/>
    </row>
    <row r="8359" spans="1:3" x14ac:dyDescent="0.25">
      <c r="A8359"/>
      <c r="B8359"/>
      <c r="C8359"/>
    </row>
    <row r="8360" spans="1:3" x14ac:dyDescent="0.25">
      <c r="A8360"/>
      <c r="B8360"/>
      <c r="C8360"/>
    </row>
    <row r="8361" spans="1:3" x14ac:dyDescent="0.25">
      <c r="A8361"/>
      <c r="B8361"/>
      <c r="C8361"/>
    </row>
    <row r="8362" spans="1:3" x14ac:dyDescent="0.25">
      <c r="A8362"/>
      <c r="B8362"/>
      <c r="C8362"/>
    </row>
    <row r="8363" spans="1:3" x14ac:dyDescent="0.25">
      <c r="A8363"/>
      <c r="B8363"/>
      <c r="C8363"/>
    </row>
    <row r="8364" spans="1:3" x14ac:dyDescent="0.25">
      <c r="A8364"/>
      <c r="B8364"/>
      <c r="C8364"/>
    </row>
    <row r="8365" spans="1:3" x14ac:dyDescent="0.25">
      <c r="A8365"/>
      <c r="B8365"/>
      <c r="C8365"/>
    </row>
    <row r="8366" spans="1:3" x14ac:dyDescent="0.25">
      <c r="A8366"/>
      <c r="B8366"/>
      <c r="C8366"/>
    </row>
    <row r="8367" spans="1:3" x14ac:dyDescent="0.25">
      <c r="A8367"/>
      <c r="B8367"/>
      <c r="C8367"/>
    </row>
    <row r="8368" spans="1:3" x14ac:dyDescent="0.25">
      <c r="A8368"/>
      <c r="B8368"/>
      <c r="C8368"/>
    </row>
    <row r="8369" spans="1:3" x14ac:dyDescent="0.25">
      <c r="A8369"/>
      <c r="B8369"/>
      <c r="C8369"/>
    </row>
    <row r="8370" spans="1:3" x14ac:dyDescent="0.25">
      <c r="A8370"/>
      <c r="B8370"/>
      <c r="C8370"/>
    </row>
    <row r="8371" spans="1:3" x14ac:dyDescent="0.25">
      <c r="A8371"/>
      <c r="B8371"/>
      <c r="C8371"/>
    </row>
    <row r="8372" spans="1:3" x14ac:dyDescent="0.25">
      <c r="A8372"/>
      <c r="B8372"/>
      <c r="C8372"/>
    </row>
    <row r="8373" spans="1:3" x14ac:dyDescent="0.25">
      <c r="A8373"/>
      <c r="B8373"/>
      <c r="C8373"/>
    </row>
    <row r="8374" spans="1:3" x14ac:dyDescent="0.25">
      <c r="A8374"/>
      <c r="B8374"/>
      <c r="C8374"/>
    </row>
    <row r="8375" spans="1:3" x14ac:dyDescent="0.25">
      <c r="A8375"/>
      <c r="B8375"/>
      <c r="C8375"/>
    </row>
    <row r="8376" spans="1:3" x14ac:dyDescent="0.25">
      <c r="A8376"/>
      <c r="B8376"/>
      <c r="C8376"/>
    </row>
    <row r="8377" spans="1:3" x14ac:dyDescent="0.25">
      <c r="A8377"/>
      <c r="B8377"/>
      <c r="C8377"/>
    </row>
    <row r="8378" spans="1:3" x14ac:dyDescent="0.25">
      <c r="A8378"/>
      <c r="B8378"/>
      <c r="C8378"/>
    </row>
    <row r="8379" spans="1:3" x14ac:dyDescent="0.25">
      <c r="A8379"/>
      <c r="B8379"/>
      <c r="C8379"/>
    </row>
    <row r="8380" spans="1:3" x14ac:dyDescent="0.25">
      <c r="A8380"/>
      <c r="B8380"/>
      <c r="C8380"/>
    </row>
    <row r="8381" spans="1:3" x14ac:dyDescent="0.25">
      <c r="A8381"/>
      <c r="B8381"/>
      <c r="C8381"/>
    </row>
    <row r="8382" spans="1:3" x14ac:dyDescent="0.25">
      <c r="A8382"/>
      <c r="B8382"/>
      <c r="C8382"/>
    </row>
    <row r="8383" spans="1:3" x14ac:dyDescent="0.25">
      <c r="A8383"/>
      <c r="B8383"/>
      <c r="C8383"/>
    </row>
    <row r="8384" spans="1:3" x14ac:dyDescent="0.25">
      <c r="A8384"/>
      <c r="B8384"/>
      <c r="C8384"/>
    </row>
    <row r="8385" spans="1:3" x14ac:dyDescent="0.25">
      <c r="A8385"/>
      <c r="B8385"/>
      <c r="C8385"/>
    </row>
    <row r="8386" spans="1:3" x14ac:dyDescent="0.25">
      <c r="A8386"/>
      <c r="B8386"/>
      <c r="C8386"/>
    </row>
    <row r="8387" spans="1:3" x14ac:dyDescent="0.25">
      <c r="A8387"/>
      <c r="B8387"/>
      <c r="C8387"/>
    </row>
    <row r="8388" spans="1:3" x14ac:dyDescent="0.25">
      <c r="A8388"/>
      <c r="B8388"/>
      <c r="C8388"/>
    </row>
    <row r="8389" spans="1:3" x14ac:dyDescent="0.25">
      <c r="A8389"/>
      <c r="B8389"/>
      <c r="C8389"/>
    </row>
    <row r="8390" spans="1:3" x14ac:dyDescent="0.25">
      <c r="A8390"/>
      <c r="B8390"/>
      <c r="C8390"/>
    </row>
    <row r="8391" spans="1:3" x14ac:dyDescent="0.25">
      <c r="A8391"/>
      <c r="B8391"/>
      <c r="C8391"/>
    </row>
    <row r="8392" spans="1:3" x14ac:dyDescent="0.25">
      <c r="A8392"/>
      <c r="B8392"/>
      <c r="C8392"/>
    </row>
    <row r="8393" spans="1:3" x14ac:dyDescent="0.25">
      <c r="A8393"/>
      <c r="B8393"/>
      <c r="C8393"/>
    </row>
    <row r="8394" spans="1:3" x14ac:dyDescent="0.25">
      <c r="A8394"/>
      <c r="B8394"/>
      <c r="C8394"/>
    </row>
    <row r="8395" spans="1:3" x14ac:dyDescent="0.25">
      <c r="A8395"/>
      <c r="B8395"/>
      <c r="C8395"/>
    </row>
    <row r="8396" spans="1:3" x14ac:dyDescent="0.25">
      <c r="A8396"/>
      <c r="B8396"/>
      <c r="C8396"/>
    </row>
    <row r="8397" spans="1:3" x14ac:dyDescent="0.25">
      <c r="A8397"/>
      <c r="B8397"/>
      <c r="C8397"/>
    </row>
    <row r="8398" spans="1:3" x14ac:dyDescent="0.25">
      <c r="A8398"/>
      <c r="B8398"/>
      <c r="C8398"/>
    </row>
    <row r="8399" spans="1:3" x14ac:dyDescent="0.25">
      <c r="A8399"/>
      <c r="B8399"/>
      <c r="C8399"/>
    </row>
    <row r="8400" spans="1:3" x14ac:dyDescent="0.25">
      <c r="A8400"/>
      <c r="B8400"/>
      <c r="C8400"/>
    </row>
    <row r="8401" spans="1:3" x14ac:dyDescent="0.25">
      <c r="A8401"/>
      <c r="B8401"/>
      <c r="C8401"/>
    </row>
    <row r="8402" spans="1:3" x14ac:dyDescent="0.25">
      <c r="A8402"/>
      <c r="B8402"/>
      <c r="C8402"/>
    </row>
    <row r="8403" spans="1:3" x14ac:dyDescent="0.25">
      <c r="A8403"/>
      <c r="B8403"/>
      <c r="C8403"/>
    </row>
    <row r="8404" spans="1:3" x14ac:dyDescent="0.25">
      <c r="A8404"/>
      <c r="B8404"/>
      <c r="C8404"/>
    </row>
    <row r="8405" spans="1:3" x14ac:dyDescent="0.25">
      <c r="A8405"/>
      <c r="B8405"/>
      <c r="C8405"/>
    </row>
    <row r="8406" spans="1:3" x14ac:dyDescent="0.25">
      <c r="A8406"/>
      <c r="B8406"/>
      <c r="C8406"/>
    </row>
    <row r="8407" spans="1:3" x14ac:dyDescent="0.25">
      <c r="A8407"/>
      <c r="B8407"/>
      <c r="C8407"/>
    </row>
    <row r="8408" spans="1:3" x14ac:dyDescent="0.25">
      <c r="A8408"/>
      <c r="B8408"/>
      <c r="C8408"/>
    </row>
    <row r="8409" spans="1:3" x14ac:dyDescent="0.25">
      <c r="A8409"/>
      <c r="B8409"/>
      <c r="C8409"/>
    </row>
    <row r="8410" spans="1:3" x14ac:dyDescent="0.25">
      <c r="A8410"/>
      <c r="B8410"/>
      <c r="C8410"/>
    </row>
    <row r="8411" spans="1:3" x14ac:dyDescent="0.25">
      <c r="A8411"/>
      <c r="B8411"/>
      <c r="C8411"/>
    </row>
    <row r="8412" spans="1:3" x14ac:dyDescent="0.25">
      <c r="A8412"/>
      <c r="B8412"/>
      <c r="C8412"/>
    </row>
    <row r="8413" spans="1:3" x14ac:dyDescent="0.25">
      <c r="A8413"/>
      <c r="B8413"/>
      <c r="C8413"/>
    </row>
    <row r="8414" spans="1:3" x14ac:dyDescent="0.25">
      <c r="A8414"/>
      <c r="B8414"/>
      <c r="C8414"/>
    </row>
    <row r="8415" spans="1:3" x14ac:dyDescent="0.25">
      <c r="A8415"/>
      <c r="B8415"/>
      <c r="C8415"/>
    </row>
    <row r="8416" spans="1:3" x14ac:dyDescent="0.25">
      <c r="A8416"/>
      <c r="B8416"/>
      <c r="C8416"/>
    </row>
    <row r="8417" spans="1:3" x14ac:dyDescent="0.25">
      <c r="A8417"/>
      <c r="B8417"/>
      <c r="C8417"/>
    </row>
    <row r="8418" spans="1:3" x14ac:dyDescent="0.25">
      <c r="A8418"/>
      <c r="B8418"/>
      <c r="C8418"/>
    </row>
    <row r="8419" spans="1:3" x14ac:dyDescent="0.25">
      <c r="A8419"/>
      <c r="B8419"/>
      <c r="C8419"/>
    </row>
    <row r="8420" spans="1:3" x14ac:dyDescent="0.25">
      <c r="A8420"/>
      <c r="B8420"/>
      <c r="C8420"/>
    </row>
    <row r="8421" spans="1:3" x14ac:dyDescent="0.25">
      <c r="A8421"/>
      <c r="B8421"/>
      <c r="C8421"/>
    </row>
    <row r="8422" spans="1:3" x14ac:dyDescent="0.25">
      <c r="A8422"/>
      <c r="B8422"/>
      <c r="C8422"/>
    </row>
    <row r="8423" spans="1:3" x14ac:dyDescent="0.25">
      <c r="A8423"/>
      <c r="B8423"/>
      <c r="C8423"/>
    </row>
    <row r="8424" spans="1:3" x14ac:dyDescent="0.25">
      <c r="A8424"/>
      <c r="B8424"/>
      <c r="C8424"/>
    </row>
    <row r="8425" spans="1:3" x14ac:dyDescent="0.25">
      <c r="A8425"/>
      <c r="B8425"/>
      <c r="C8425"/>
    </row>
    <row r="8426" spans="1:3" x14ac:dyDescent="0.25">
      <c r="A8426"/>
      <c r="B8426"/>
      <c r="C8426"/>
    </row>
    <row r="8427" spans="1:3" x14ac:dyDescent="0.25">
      <c r="A8427"/>
      <c r="B8427"/>
      <c r="C8427"/>
    </row>
    <row r="8428" spans="1:3" x14ac:dyDescent="0.25">
      <c r="A8428"/>
      <c r="B8428"/>
      <c r="C8428"/>
    </row>
    <row r="8429" spans="1:3" x14ac:dyDescent="0.25">
      <c r="A8429"/>
      <c r="B8429"/>
      <c r="C8429"/>
    </row>
    <row r="8430" spans="1:3" x14ac:dyDescent="0.25">
      <c r="A8430"/>
      <c r="B8430"/>
      <c r="C8430"/>
    </row>
    <row r="8431" spans="1:3" x14ac:dyDescent="0.25">
      <c r="A8431"/>
      <c r="B8431"/>
      <c r="C8431"/>
    </row>
    <row r="8432" spans="1:3" x14ac:dyDescent="0.25">
      <c r="A8432"/>
      <c r="B8432"/>
      <c r="C8432"/>
    </row>
    <row r="8433" spans="1:3" x14ac:dyDescent="0.25">
      <c r="A8433"/>
      <c r="B8433"/>
      <c r="C8433"/>
    </row>
    <row r="8434" spans="1:3" x14ac:dyDescent="0.25">
      <c r="A8434"/>
      <c r="B8434"/>
      <c r="C8434"/>
    </row>
    <row r="8435" spans="1:3" x14ac:dyDescent="0.25">
      <c r="A8435"/>
      <c r="B8435"/>
      <c r="C8435"/>
    </row>
    <row r="8436" spans="1:3" x14ac:dyDescent="0.25">
      <c r="A8436"/>
      <c r="B8436"/>
      <c r="C8436"/>
    </row>
    <row r="8437" spans="1:3" x14ac:dyDescent="0.25">
      <c r="A8437"/>
      <c r="B8437"/>
      <c r="C8437"/>
    </row>
    <row r="8438" spans="1:3" x14ac:dyDescent="0.25">
      <c r="A8438"/>
      <c r="B8438"/>
      <c r="C8438"/>
    </row>
    <row r="8439" spans="1:3" x14ac:dyDescent="0.25">
      <c r="A8439"/>
      <c r="B8439"/>
      <c r="C8439"/>
    </row>
    <row r="8440" spans="1:3" x14ac:dyDescent="0.25">
      <c r="A8440"/>
      <c r="B8440"/>
      <c r="C8440"/>
    </row>
    <row r="8441" spans="1:3" x14ac:dyDescent="0.25">
      <c r="A8441"/>
      <c r="B8441"/>
      <c r="C8441"/>
    </row>
    <row r="8442" spans="1:3" x14ac:dyDescent="0.25">
      <c r="A8442"/>
      <c r="B8442"/>
      <c r="C8442"/>
    </row>
    <row r="8443" spans="1:3" x14ac:dyDescent="0.25">
      <c r="A8443"/>
      <c r="B8443"/>
      <c r="C8443"/>
    </row>
    <row r="8444" spans="1:3" x14ac:dyDescent="0.25">
      <c r="A8444"/>
      <c r="B8444"/>
      <c r="C8444"/>
    </row>
    <row r="8445" spans="1:3" x14ac:dyDescent="0.25">
      <c r="A8445"/>
      <c r="B8445"/>
      <c r="C8445"/>
    </row>
    <row r="8446" spans="1:3" x14ac:dyDescent="0.25">
      <c r="A8446"/>
      <c r="B8446"/>
      <c r="C8446"/>
    </row>
    <row r="8447" spans="1:3" x14ac:dyDescent="0.25">
      <c r="A8447"/>
      <c r="B8447"/>
      <c r="C8447"/>
    </row>
    <row r="8448" spans="1:3" x14ac:dyDescent="0.25">
      <c r="A8448"/>
      <c r="B8448"/>
      <c r="C8448"/>
    </row>
    <row r="8449" spans="1:3" x14ac:dyDescent="0.25">
      <c r="A8449"/>
      <c r="B8449"/>
      <c r="C8449"/>
    </row>
    <row r="8450" spans="1:3" x14ac:dyDescent="0.25">
      <c r="A8450"/>
      <c r="B8450"/>
      <c r="C8450"/>
    </row>
    <row r="8451" spans="1:3" x14ac:dyDescent="0.25">
      <c r="A8451"/>
      <c r="B8451"/>
      <c r="C8451"/>
    </row>
    <row r="8452" spans="1:3" x14ac:dyDescent="0.25">
      <c r="A8452"/>
      <c r="B8452"/>
      <c r="C8452"/>
    </row>
    <row r="8453" spans="1:3" x14ac:dyDescent="0.25">
      <c r="A8453"/>
      <c r="B8453"/>
      <c r="C8453"/>
    </row>
    <row r="8454" spans="1:3" x14ac:dyDescent="0.25">
      <c r="A8454"/>
      <c r="B8454"/>
      <c r="C8454"/>
    </row>
    <row r="8455" spans="1:3" x14ac:dyDescent="0.25">
      <c r="A8455"/>
      <c r="B8455"/>
      <c r="C8455"/>
    </row>
    <row r="8456" spans="1:3" x14ac:dyDescent="0.25">
      <c r="A8456"/>
      <c r="B8456"/>
      <c r="C8456"/>
    </row>
    <row r="8457" spans="1:3" x14ac:dyDescent="0.25">
      <c r="A8457"/>
      <c r="B8457"/>
      <c r="C8457"/>
    </row>
    <row r="8458" spans="1:3" x14ac:dyDescent="0.25">
      <c r="A8458"/>
      <c r="B8458"/>
      <c r="C8458"/>
    </row>
    <row r="8459" spans="1:3" x14ac:dyDescent="0.25">
      <c r="A8459"/>
      <c r="B8459"/>
      <c r="C8459"/>
    </row>
    <row r="8460" spans="1:3" x14ac:dyDescent="0.25">
      <c r="A8460"/>
      <c r="B8460"/>
      <c r="C8460"/>
    </row>
    <row r="8461" spans="1:3" x14ac:dyDescent="0.25">
      <c r="A8461"/>
      <c r="B8461"/>
      <c r="C8461"/>
    </row>
    <row r="8462" spans="1:3" x14ac:dyDescent="0.25">
      <c r="A8462"/>
      <c r="B8462"/>
      <c r="C8462"/>
    </row>
    <row r="8463" spans="1:3" x14ac:dyDescent="0.25">
      <c r="A8463"/>
      <c r="B8463"/>
      <c r="C8463"/>
    </row>
    <row r="8464" spans="1:3" x14ac:dyDescent="0.25">
      <c r="A8464"/>
      <c r="B8464"/>
      <c r="C8464"/>
    </row>
    <row r="8465" spans="1:3" x14ac:dyDescent="0.25">
      <c r="A8465"/>
      <c r="B8465"/>
      <c r="C8465"/>
    </row>
    <row r="8466" spans="1:3" x14ac:dyDescent="0.25">
      <c r="A8466"/>
      <c r="B8466"/>
      <c r="C8466"/>
    </row>
    <row r="8467" spans="1:3" x14ac:dyDescent="0.25">
      <c r="A8467"/>
      <c r="B8467"/>
      <c r="C8467"/>
    </row>
    <row r="8468" spans="1:3" x14ac:dyDescent="0.25">
      <c r="A8468"/>
      <c r="B8468"/>
      <c r="C8468"/>
    </row>
    <row r="8469" spans="1:3" x14ac:dyDescent="0.25">
      <c r="A8469"/>
      <c r="B8469"/>
      <c r="C8469"/>
    </row>
    <row r="8470" spans="1:3" x14ac:dyDescent="0.25">
      <c r="A8470"/>
      <c r="B8470"/>
      <c r="C8470"/>
    </row>
    <row r="8471" spans="1:3" x14ac:dyDescent="0.25">
      <c r="A8471"/>
      <c r="B8471"/>
      <c r="C8471"/>
    </row>
    <row r="8472" spans="1:3" x14ac:dyDescent="0.25">
      <c r="A8472"/>
      <c r="B8472"/>
      <c r="C8472"/>
    </row>
    <row r="8473" spans="1:3" x14ac:dyDescent="0.25">
      <c r="A8473"/>
      <c r="B8473"/>
      <c r="C8473"/>
    </row>
    <row r="8474" spans="1:3" x14ac:dyDescent="0.25">
      <c r="A8474"/>
      <c r="B8474"/>
      <c r="C8474"/>
    </row>
    <row r="8475" spans="1:3" x14ac:dyDescent="0.25">
      <c r="A8475"/>
      <c r="B8475"/>
      <c r="C8475"/>
    </row>
    <row r="8476" spans="1:3" x14ac:dyDescent="0.25">
      <c r="A8476"/>
      <c r="B8476"/>
      <c r="C8476"/>
    </row>
    <row r="8477" spans="1:3" x14ac:dyDescent="0.25">
      <c r="A8477"/>
      <c r="B8477"/>
      <c r="C8477"/>
    </row>
    <row r="8478" spans="1:3" x14ac:dyDescent="0.25">
      <c r="A8478"/>
      <c r="B8478"/>
      <c r="C8478"/>
    </row>
    <row r="8479" spans="1:3" x14ac:dyDescent="0.25">
      <c r="A8479"/>
      <c r="B8479"/>
      <c r="C8479"/>
    </row>
    <row r="8480" spans="1:3" x14ac:dyDescent="0.25">
      <c r="A8480"/>
      <c r="B8480"/>
      <c r="C8480"/>
    </row>
    <row r="8481" spans="1:3" x14ac:dyDescent="0.25">
      <c r="A8481"/>
      <c r="B8481"/>
      <c r="C8481"/>
    </row>
    <row r="8482" spans="1:3" x14ac:dyDescent="0.25">
      <c r="A8482"/>
      <c r="B8482"/>
      <c r="C8482"/>
    </row>
    <row r="8483" spans="1:3" x14ac:dyDescent="0.25">
      <c r="A8483"/>
      <c r="B8483"/>
      <c r="C8483"/>
    </row>
    <row r="8484" spans="1:3" x14ac:dyDescent="0.25">
      <c r="A8484"/>
      <c r="B8484"/>
      <c r="C8484"/>
    </row>
    <row r="8485" spans="1:3" x14ac:dyDescent="0.25">
      <c r="A8485"/>
      <c r="B8485"/>
      <c r="C8485"/>
    </row>
    <row r="8486" spans="1:3" x14ac:dyDescent="0.25">
      <c r="A8486"/>
      <c r="B8486"/>
      <c r="C8486"/>
    </row>
    <row r="8487" spans="1:3" x14ac:dyDescent="0.25">
      <c r="A8487"/>
      <c r="B8487"/>
      <c r="C8487"/>
    </row>
    <row r="8488" spans="1:3" x14ac:dyDescent="0.25">
      <c r="A8488"/>
      <c r="B8488"/>
      <c r="C8488"/>
    </row>
    <row r="8489" spans="1:3" x14ac:dyDescent="0.25">
      <c r="A8489"/>
      <c r="B8489"/>
      <c r="C8489"/>
    </row>
    <row r="8490" spans="1:3" x14ac:dyDescent="0.25">
      <c r="A8490"/>
      <c r="B8490"/>
      <c r="C8490"/>
    </row>
    <row r="8491" spans="1:3" x14ac:dyDescent="0.25">
      <c r="A8491"/>
      <c r="B8491"/>
      <c r="C8491"/>
    </row>
    <row r="8492" spans="1:3" x14ac:dyDescent="0.25">
      <c r="A8492"/>
      <c r="B8492"/>
      <c r="C8492"/>
    </row>
    <row r="8493" spans="1:3" x14ac:dyDescent="0.25">
      <c r="A8493"/>
      <c r="B8493"/>
      <c r="C8493"/>
    </row>
    <row r="8494" spans="1:3" x14ac:dyDescent="0.25">
      <c r="A8494"/>
      <c r="B8494"/>
      <c r="C8494"/>
    </row>
    <row r="8495" spans="1:3" x14ac:dyDescent="0.25">
      <c r="A8495"/>
      <c r="B8495"/>
      <c r="C8495"/>
    </row>
    <row r="8496" spans="1:3" x14ac:dyDescent="0.25">
      <c r="A8496"/>
      <c r="B8496"/>
      <c r="C8496"/>
    </row>
    <row r="8497" spans="1:3" x14ac:dyDescent="0.25">
      <c r="A8497"/>
      <c r="B8497"/>
      <c r="C8497"/>
    </row>
    <row r="8498" spans="1:3" x14ac:dyDescent="0.25">
      <c r="A8498"/>
      <c r="B8498"/>
      <c r="C8498"/>
    </row>
    <row r="8499" spans="1:3" x14ac:dyDescent="0.25">
      <c r="A8499"/>
      <c r="B8499"/>
      <c r="C8499"/>
    </row>
    <row r="8500" spans="1:3" x14ac:dyDescent="0.25">
      <c r="A8500"/>
      <c r="B8500"/>
      <c r="C8500"/>
    </row>
    <row r="8501" spans="1:3" x14ac:dyDescent="0.25">
      <c r="A8501"/>
      <c r="B8501"/>
      <c r="C8501"/>
    </row>
    <row r="8502" spans="1:3" x14ac:dyDescent="0.25">
      <c r="A8502"/>
      <c r="B8502"/>
      <c r="C8502"/>
    </row>
    <row r="8503" spans="1:3" x14ac:dyDescent="0.25">
      <c r="A8503"/>
      <c r="B8503"/>
      <c r="C8503"/>
    </row>
    <row r="8504" spans="1:3" x14ac:dyDescent="0.25">
      <c r="A8504"/>
      <c r="B8504"/>
      <c r="C8504"/>
    </row>
    <row r="8505" spans="1:3" x14ac:dyDescent="0.25">
      <c r="A8505"/>
      <c r="B8505"/>
      <c r="C8505"/>
    </row>
    <row r="8506" spans="1:3" x14ac:dyDescent="0.25">
      <c r="A8506"/>
      <c r="B8506"/>
      <c r="C8506"/>
    </row>
    <row r="8507" spans="1:3" x14ac:dyDescent="0.25">
      <c r="A8507"/>
      <c r="B8507"/>
      <c r="C8507"/>
    </row>
    <row r="8508" spans="1:3" x14ac:dyDescent="0.25">
      <c r="A8508"/>
      <c r="B8508"/>
      <c r="C8508"/>
    </row>
    <row r="8509" spans="1:3" x14ac:dyDescent="0.25">
      <c r="A8509"/>
      <c r="B8509"/>
      <c r="C8509"/>
    </row>
    <row r="8510" spans="1:3" x14ac:dyDescent="0.25">
      <c r="A8510"/>
      <c r="B8510"/>
      <c r="C8510"/>
    </row>
    <row r="8511" spans="1:3" x14ac:dyDescent="0.25">
      <c r="A8511"/>
      <c r="B8511"/>
      <c r="C8511"/>
    </row>
    <row r="8512" spans="1:3" x14ac:dyDescent="0.25">
      <c r="A8512"/>
      <c r="B8512"/>
      <c r="C8512"/>
    </row>
    <row r="8513" spans="1:3" x14ac:dyDescent="0.25">
      <c r="A8513"/>
      <c r="B8513"/>
      <c r="C8513"/>
    </row>
    <row r="8514" spans="1:3" x14ac:dyDescent="0.25">
      <c r="A8514"/>
      <c r="B8514"/>
      <c r="C8514"/>
    </row>
    <row r="8515" spans="1:3" x14ac:dyDescent="0.25">
      <c r="A8515"/>
      <c r="B8515"/>
      <c r="C8515"/>
    </row>
    <row r="8516" spans="1:3" x14ac:dyDescent="0.25">
      <c r="A8516"/>
      <c r="B8516"/>
      <c r="C8516"/>
    </row>
    <row r="8517" spans="1:3" x14ac:dyDescent="0.25">
      <c r="A8517"/>
      <c r="B8517"/>
      <c r="C8517"/>
    </row>
    <row r="8518" spans="1:3" x14ac:dyDescent="0.25">
      <c r="A8518"/>
      <c r="B8518"/>
      <c r="C8518"/>
    </row>
    <row r="8519" spans="1:3" x14ac:dyDescent="0.25">
      <c r="A8519"/>
      <c r="B8519"/>
      <c r="C8519"/>
    </row>
    <row r="8520" spans="1:3" x14ac:dyDescent="0.25">
      <c r="A8520"/>
      <c r="B8520"/>
      <c r="C8520"/>
    </row>
    <row r="8521" spans="1:3" x14ac:dyDescent="0.25">
      <c r="A8521"/>
      <c r="B8521"/>
      <c r="C8521"/>
    </row>
    <row r="8522" spans="1:3" x14ac:dyDescent="0.25">
      <c r="A8522"/>
      <c r="B8522"/>
      <c r="C8522"/>
    </row>
    <row r="8523" spans="1:3" x14ac:dyDescent="0.25">
      <c r="A8523"/>
      <c r="B8523"/>
      <c r="C8523"/>
    </row>
    <row r="8524" spans="1:3" x14ac:dyDescent="0.25">
      <c r="A8524"/>
      <c r="B8524"/>
      <c r="C8524"/>
    </row>
    <row r="8525" spans="1:3" x14ac:dyDescent="0.25">
      <c r="A8525"/>
      <c r="B8525"/>
      <c r="C8525"/>
    </row>
    <row r="8526" spans="1:3" x14ac:dyDescent="0.25">
      <c r="A8526"/>
      <c r="B8526"/>
      <c r="C8526"/>
    </row>
    <row r="8527" spans="1:3" x14ac:dyDescent="0.25">
      <c r="A8527"/>
      <c r="B8527"/>
      <c r="C8527"/>
    </row>
    <row r="8528" spans="1:3" x14ac:dyDescent="0.25">
      <c r="A8528"/>
      <c r="B8528"/>
      <c r="C8528"/>
    </row>
    <row r="8529" spans="1:3" x14ac:dyDescent="0.25">
      <c r="A8529"/>
      <c r="B8529"/>
      <c r="C8529"/>
    </row>
    <row r="8530" spans="1:3" x14ac:dyDescent="0.25">
      <c r="A8530"/>
      <c r="B8530"/>
      <c r="C8530"/>
    </row>
    <row r="8531" spans="1:3" x14ac:dyDescent="0.25">
      <c r="A8531"/>
      <c r="B8531"/>
      <c r="C8531"/>
    </row>
    <row r="8532" spans="1:3" x14ac:dyDescent="0.25">
      <c r="A8532"/>
      <c r="B8532"/>
      <c r="C8532"/>
    </row>
    <row r="8533" spans="1:3" x14ac:dyDescent="0.25">
      <c r="A8533"/>
      <c r="B8533"/>
      <c r="C8533"/>
    </row>
    <row r="8534" spans="1:3" x14ac:dyDescent="0.25">
      <c r="A8534"/>
      <c r="B8534"/>
      <c r="C8534"/>
    </row>
    <row r="8535" spans="1:3" x14ac:dyDescent="0.25">
      <c r="A8535"/>
      <c r="B8535"/>
      <c r="C8535"/>
    </row>
    <row r="8536" spans="1:3" x14ac:dyDescent="0.25">
      <c r="A8536"/>
      <c r="B8536"/>
      <c r="C8536"/>
    </row>
    <row r="8537" spans="1:3" x14ac:dyDescent="0.25">
      <c r="A8537"/>
      <c r="B8537"/>
      <c r="C8537"/>
    </row>
    <row r="8538" spans="1:3" x14ac:dyDescent="0.25">
      <c r="A8538"/>
      <c r="B8538"/>
      <c r="C8538"/>
    </row>
    <row r="8539" spans="1:3" x14ac:dyDescent="0.25">
      <c r="A8539"/>
      <c r="B8539"/>
      <c r="C8539"/>
    </row>
    <row r="8540" spans="1:3" x14ac:dyDescent="0.25">
      <c r="A8540"/>
      <c r="B8540"/>
      <c r="C8540"/>
    </row>
    <row r="8541" spans="1:3" x14ac:dyDescent="0.25">
      <c r="A8541"/>
      <c r="B8541"/>
      <c r="C8541"/>
    </row>
    <row r="8542" spans="1:3" x14ac:dyDescent="0.25">
      <c r="A8542"/>
      <c r="B8542"/>
      <c r="C8542"/>
    </row>
    <row r="8543" spans="1:3" x14ac:dyDescent="0.25">
      <c r="A8543"/>
      <c r="B8543"/>
      <c r="C8543"/>
    </row>
    <row r="8544" spans="1:3" x14ac:dyDescent="0.25">
      <c r="A8544"/>
      <c r="B8544"/>
      <c r="C8544"/>
    </row>
    <row r="8545" spans="1:3" x14ac:dyDescent="0.25">
      <c r="A8545"/>
      <c r="B8545"/>
      <c r="C8545"/>
    </row>
    <row r="8546" spans="1:3" x14ac:dyDescent="0.25">
      <c r="A8546"/>
      <c r="B8546"/>
      <c r="C8546"/>
    </row>
    <row r="8547" spans="1:3" x14ac:dyDescent="0.25">
      <c r="A8547"/>
      <c r="B8547"/>
      <c r="C8547"/>
    </row>
    <row r="8548" spans="1:3" x14ac:dyDescent="0.25">
      <c r="A8548"/>
      <c r="B8548"/>
      <c r="C8548"/>
    </row>
    <row r="8549" spans="1:3" x14ac:dyDescent="0.25">
      <c r="A8549"/>
      <c r="B8549"/>
      <c r="C8549"/>
    </row>
    <row r="8550" spans="1:3" x14ac:dyDescent="0.25">
      <c r="A8550"/>
      <c r="B8550"/>
      <c r="C8550"/>
    </row>
    <row r="8551" spans="1:3" x14ac:dyDescent="0.25">
      <c r="A8551"/>
      <c r="B8551"/>
      <c r="C8551"/>
    </row>
    <row r="8552" spans="1:3" x14ac:dyDescent="0.25">
      <c r="A8552"/>
      <c r="B8552"/>
      <c r="C8552"/>
    </row>
    <row r="8553" spans="1:3" x14ac:dyDescent="0.25">
      <c r="A8553"/>
      <c r="B8553"/>
      <c r="C8553"/>
    </row>
    <row r="8554" spans="1:3" x14ac:dyDescent="0.25">
      <c r="A8554"/>
      <c r="B8554"/>
      <c r="C8554"/>
    </row>
    <row r="8555" spans="1:3" x14ac:dyDescent="0.25">
      <c r="A8555"/>
      <c r="B8555"/>
      <c r="C8555"/>
    </row>
    <row r="8556" spans="1:3" x14ac:dyDescent="0.25">
      <c r="A8556"/>
      <c r="B8556"/>
      <c r="C8556"/>
    </row>
    <row r="8557" spans="1:3" x14ac:dyDescent="0.25">
      <c r="A8557"/>
      <c r="B8557"/>
      <c r="C8557"/>
    </row>
    <row r="8558" spans="1:3" x14ac:dyDescent="0.25">
      <c r="A8558"/>
      <c r="B8558"/>
      <c r="C8558"/>
    </row>
    <row r="8559" spans="1:3" x14ac:dyDescent="0.25">
      <c r="A8559"/>
      <c r="B8559"/>
      <c r="C8559"/>
    </row>
    <row r="8560" spans="1:3" x14ac:dyDescent="0.25">
      <c r="A8560"/>
      <c r="B8560"/>
      <c r="C8560"/>
    </row>
    <row r="8561" spans="1:3" x14ac:dyDescent="0.25">
      <c r="A8561"/>
      <c r="B8561"/>
      <c r="C8561"/>
    </row>
    <row r="8562" spans="1:3" x14ac:dyDescent="0.25">
      <c r="A8562"/>
      <c r="B8562"/>
      <c r="C8562"/>
    </row>
    <row r="8563" spans="1:3" x14ac:dyDescent="0.25">
      <c r="A8563"/>
      <c r="B8563"/>
      <c r="C8563"/>
    </row>
    <row r="8564" spans="1:3" x14ac:dyDescent="0.25">
      <c r="A8564"/>
      <c r="B8564"/>
      <c r="C8564"/>
    </row>
    <row r="8565" spans="1:3" x14ac:dyDescent="0.25">
      <c r="A8565"/>
      <c r="B8565"/>
      <c r="C8565"/>
    </row>
    <row r="8566" spans="1:3" x14ac:dyDescent="0.25">
      <c r="A8566"/>
      <c r="B8566"/>
      <c r="C8566"/>
    </row>
    <row r="8567" spans="1:3" x14ac:dyDescent="0.25">
      <c r="A8567"/>
      <c r="B8567"/>
      <c r="C8567"/>
    </row>
    <row r="8568" spans="1:3" x14ac:dyDescent="0.25">
      <c r="A8568"/>
      <c r="B8568"/>
      <c r="C8568"/>
    </row>
    <row r="8569" spans="1:3" x14ac:dyDescent="0.25">
      <c r="A8569"/>
      <c r="B8569"/>
      <c r="C8569"/>
    </row>
    <row r="8570" spans="1:3" x14ac:dyDescent="0.25">
      <c r="A8570"/>
      <c r="B8570"/>
      <c r="C8570"/>
    </row>
    <row r="8571" spans="1:3" x14ac:dyDescent="0.25">
      <c r="A8571"/>
      <c r="B8571"/>
      <c r="C8571"/>
    </row>
    <row r="8572" spans="1:3" x14ac:dyDescent="0.25">
      <c r="A8572"/>
      <c r="B8572"/>
      <c r="C8572"/>
    </row>
    <row r="8573" spans="1:3" x14ac:dyDescent="0.25">
      <c r="A8573"/>
      <c r="B8573"/>
      <c r="C8573"/>
    </row>
    <row r="8574" spans="1:3" x14ac:dyDescent="0.25">
      <c r="A8574"/>
      <c r="B8574"/>
      <c r="C8574"/>
    </row>
    <row r="8575" spans="1:3" x14ac:dyDescent="0.25">
      <c r="A8575"/>
      <c r="B8575"/>
      <c r="C8575"/>
    </row>
    <row r="8576" spans="1:3" x14ac:dyDescent="0.25">
      <c r="A8576"/>
      <c r="B8576"/>
      <c r="C8576"/>
    </row>
    <row r="8577" spans="1:3" x14ac:dyDescent="0.25">
      <c r="A8577"/>
      <c r="B8577"/>
      <c r="C8577"/>
    </row>
    <row r="8578" spans="1:3" x14ac:dyDescent="0.25">
      <c r="A8578"/>
      <c r="B8578"/>
      <c r="C8578"/>
    </row>
    <row r="8579" spans="1:3" x14ac:dyDescent="0.25">
      <c r="A8579"/>
      <c r="B8579"/>
      <c r="C8579"/>
    </row>
    <row r="8580" spans="1:3" x14ac:dyDescent="0.25">
      <c r="A8580"/>
      <c r="B8580"/>
      <c r="C8580"/>
    </row>
    <row r="8581" spans="1:3" x14ac:dyDescent="0.25">
      <c r="A8581"/>
      <c r="B8581"/>
      <c r="C8581"/>
    </row>
    <row r="8582" spans="1:3" x14ac:dyDescent="0.25">
      <c r="A8582"/>
      <c r="B8582"/>
      <c r="C8582"/>
    </row>
    <row r="8583" spans="1:3" x14ac:dyDescent="0.25">
      <c r="A8583"/>
      <c r="B8583"/>
      <c r="C8583"/>
    </row>
    <row r="8584" spans="1:3" x14ac:dyDescent="0.25">
      <c r="A8584"/>
      <c r="B8584"/>
      <c r="C8584"/>
    </row>
    <row r="8585" spans="1:3" x14ac:dyDescent="0.25">
      <c r="A8585"/>
      <c r="B8585"/>
      <c r="C8585"/>
    </row>
    <row r="8586" spans="1:3" x14ac:dyDescent="0.25">
      <c r="A8586"/>
      <c r="B8586"/>
      <c r="C8586"/>
    </row>
    <row r="8587" spans="1:3" x14ac:dyDescent="0.25">
      <c r="A8587"/>
      <c r="B8587"/>
      <c r="C8587"/>
    </row>
    <row r="8588" spans="1:3" x14ac:dyDescent="0.25">
      <c r="A8588"/>
      <c r="B8588"/>
      <c r="C8588"/>
    </row>
    <row r="8589" spans="1:3" x14ac:dyDescent="0.25">
      <c r="A8589"/>
      <c r="B8589"/>
      <c r="C8589"/>
    </row>
    <row r="8590" spans="1:3" x14ac:dyDescent="0.25">
      <c r="A8590"/>
      <c r="B8590"/>
      <c r="C8590"/>
    </row>
    <row r="8591" spans="1:3" x14ac:dyDescent="0.25">
      <c r="A8591"/>
      <c r="B8591"/>
      <c r="C8591"/>
    </row>
    <row r="8592" spans="1:3" x14ac:dyDescent="0.25">
      <c r="A8592"/>
      <c r="B8592"/>
      <c r="C8592"/>
    </row>
    <row r="8593" spans="1:3" x14ac:dyDescent="0.25">
      <c r="A8593"/>
      <c r="B8593"/>
      <c r="C8593"/>
    </row>
    <row r="8594" spans="1:3" x14ac:dyDescent="0.25">
      <c r="A8594"/>
      <c r="B8594"/>
      <c r="C8594"/>
    </row>
    <row r="8595" spans="1:3" x14ac:dyDescent="0.25">
      <c r="A8595"/>
      <c r="B8595"/>
      <c r="C8595"/>
    </row>
    <row r="8596" spans="1:3" x14ac:dyDescent="0.25">
      <c r="A8596"/>
      <c r="B8596"/>
      <c r="C8596"/>
    </row>
    <row r="8597" spans="1:3" x14ac:dyDescent="0.25">
      <c r="A8597"/>
      <c r="B8597"/>
      <c r="C8597"/>
    </row>
    <row r="8598" spans="1:3" x14ac:dyDescent="0.25">
      <c r="A8598"/>
      <c r="B8598"/>
      <c r="C8598"/>
    </row>
    <row r="8599" spans="1:3" x14ac:dyDescent="0.25">
      <c r="A8599"/>
      <c r="B8599"/>
      <c r="C8599"/>
    </row>
    <row r="8600" spans="1:3" x14ac:dyDescent="0.25">
      <c r="A8600"/>
      <c r="B8600"/>
      <c r="C8600"/>
    </row>
    <row r="8601" spans="1:3" x14ac:dyDescent="0.25">
      <c r="A8601"/>
      <c r="B8601"/>
      <c r="C8601"/>
    </row>
    <row r="8602" spans="1:3" x14ac:dyDescent="0.25">
      <c r="A8602"/>
      <c r="B8602"/>
      <c r="C8602"/>
    </row>
    <row r="8603" spans="1:3" x14ac:dyDescent="0.25">
      <c r="A8603"/>
      <c r="B8603"/>
      <c r="C8603"/>
    </row>
    <row r="8604" spans="1:3" x14ac:dyDescent="0.25">
      <c r="A8604"/>
      <c r="B8604"/>
      <c r="C8604"/>
    </row>
    <row r="8605" spans="1:3" x14ac:dyDescent="0.25">
      <c r="A8605"/>
      <c r="B8605"/>
      <c r="C8605"/>
    </row>
    <row r="8606" spans="1:3" x14ac:dyDescent="0.25">
      <c r="A8606"/>
      <c r="B8606"/>
      <c r="C8606"/>
    </row>
    <row r="8607" spans="1:3" x14ac:dyDescent="0.25">
      <c r="A8607"/>
      <c r="B8607"/>
      <c r="C8607"/>
    </row>
    <row r="8608" spans="1:3" x14ac:dyDescent="0.25">
      <c r="A8608"/>
      <c r="B8608"/>
      <c r="C8608"/>
    </row>
    <row r="8609" spans="1:3" x14ac:dyDescent="0.25">
      <c r="A8609"/>
      <c r="B8609"/>
      <c r="C8609"/>
    </row>
    <row r="8610" spans="1:3" x14ac:dyDescent="0.25">
      <c r="A8610"/>
      <c r="B8610"/>
      <c r="C8610"/>
    </row>
    <row r="8611" spans="1:3" x14ac:dyDescent="0.25">
      <c r="A8611"/>
      <c r="B8611"/>
      <c r="C8611"/>
    </row>
    <row r="8612" spans="1:3" x14ac:dyDescent="0.25">
      <c r="A8612"/>
      <c r="B8612"/>
      <c r="C8612"/>
    </row>
    <row r="8613" spans="1:3" x14ac:dyDescent="0.25">
      <c r="A8613"/>
      <c r="B8613"/>
      <c r="C8613"/>
    </row>
    <row r="8614" spans="1:3" x14ac:dyDescent="0.25">
      <c r="A8614"/>
      <c r="B8614"/>
      <c r="C8614"/>
    </row>
    <row r="8615" spans="1:3" x14ac:dyDescent="0.25">
      <c r="A8615"/>
      <c r="B8615"/>
      <c r="C8615"/>
    </row>
    <row r="8616" spans="1:3" x14ac:dyDescent="0.25">
      <c r="A8616"/>
      <c r="B8616"/>
      <c r="C8616"/>
    </row>
    <row r="8617" spans="1:3" x14ac:dyDescent="0.25">
      <c r="A8617"/>
      <c r="B8617"/>
      <c r="C8617"/>
    </row>
    <row r="8618" spans="1:3" x14ac:dyDescent="0.25">
      <c r="A8618"/>
      <c r="B8618"/>
      <c r="C8618"/>
    </row>
    <row r="8619" spans="1:3" x14ac:dyDescent="0.25">
      <c r="A8619"/>
      <c r="B8619"/>
      <c r="C8619"/>
    </row>
    <row r="8620" spans="1:3" x14ac:dyDescent="0.25">
      <c r="A8620"/>
      <c r="B8620"/>
      <c r="C8620"/>
    </row>
    <row r="8621" spans="1:3" x14ac:dyDescent="0.25">
      <c r="A8621"/>
      <c r="B8621"/>
      <c r="C8621"/>
    </row>
    <row r="8622" spans="1:3" x14ac:dyDescent="0.25">
      <c r="A8622"/>
      <c r="B8622"/>
      <c r="C8622"/>
    </row>
    <row r="8623" spans="1:3" x14ac:dyDescent="0.25">
      <c r="A8623"/>
      <c r="B8623"/>
      <c r="C8623"/>
    </row>
    <row r="8624" spans="1:3" x14ac:dyDescent="0.25">
      <c r="A8624"/>
      <c r="B8624"/>
      <c r="C8624"/>
    </row>
    <row r="8625" spans="1:3" x14ac:dyDescent="0.25">
      <c r="A8625"/>
      <c r="B8625"/>
      <c r="C8625"/>
    </row>
    <row r="8626" spans="1:3" x14ac:dyDescent="0.25">
      <c r="A8626"/>
      <c r="B8626"/>
      <c r="C8626"/>
    </row>
    <row r="8627" spans="1:3" x14ac:dyDescent="0.25">
      <c r="A8627"/>
      <c r="B8627"/>
      <c r="C8627"/>
    </row>
    <row r="8628" spans="1:3" x14ac:dyDescent="0.25">
      <c r="A8628"/>
      <c r="B8628"/>
      <c r="C8628"/>
    </row>
    <row r="8629" spans="1:3" x14ac:dyDescent="0.25">
      <c r="A8629"/>
      <c r="B8629"/>
      <c r="C8629"/>
    </row>
    <row r="8630" spans="1:3" x14ac:dyDescent="0.25">
      <c r="A8630"/>
      <c r="B8630"/>
      <c r="C8630"/>
    </row>
    <row r="8631" spans="1:3" x14ac:dyDescent="0.25">
      <c r="A8631"/>
      <c r="B8631"/>
      <c r="C8631"/>
    </row>
    <row r="8632" spans="1:3" x14ac:dyDescent="0.25">
      <c r="A8632"/>
      <c r="B8632"/>
      <c r="C8632"/>
    </row>
    <row r="8633" spans="1:3" x14ac:dyDescent="0.25">
      <c r="A8633"/>
      <c r="B8633"/>
      <c r="C8633"/>
    </row>
    <row r="8634" spans="1:3" x14ac:dyDescent="0.25">
      <c r="A8634"/>
      <c r="B8634"/>
      <c r="C8634"/>
    </row>
    <row r="8635" spans="1:3" x14ac:dyDescent="0.25">
      <c r="A8635"/>
      <c r="B8635"/>
      <c r="C8635"/>
    </row>
    <row r="8636" spans="1:3" x14ac:dyDescent="0.25">
      <c r="A8636"/>
      <c r="B8636"/>
      <c r="C8636"/>
    </row>
    <row r="8637" spans="1:3" x14ac:dyDescent="0.25">
      <c r="A8637"/>
      <c r="B8637"/>
      <c r="C8637"/>
    </row>
    <row r="8638" spans="1:3" x14ac:dyDescent="0.25">
      <c r="A8638"/>
      <c r="B8638"/>
      <c r="C8638"/>
    </row>
    <row r="8639" spans="1:3" x14ac:dyDescent="0.25">
      <c r="A8639"/>
      <c r="B8639"/>
      <c r="C8639"/>
    </row>
    <row r="8640" spans="1:3" x14ac:dyDescent="0.25">
      <c r="A8640"/>
      <c r="B8640"/>
      <c r="C8640"/>
    </row>
    <row r="8641" spans="1:3" x14ac:dyDescent="0.25">
      <c r="A8641"/>
      <c r="B8641"/>
      <c r="C8641"/>
    </row>
    <row r="8642" spans="1:3" x14ac:dyDescent="0.25">
      <c r="A8642"/>
      <c r="B8642"/>
      <c r="C8642"/>
    </row>
    <row r="8643" spans="1:3" x14ac:dyDescent="0.25">
      <c r="A8643"/>
      <c r="B8643"/>
      <c r="C8643"/>
    </row>
    <row r="8644" spans="1:3" x14ac:dyDescent="0.25">
      <c r="A8644"/>
      <c r="B8644"/>
      <c r="C8644"/>
    </row>
    <row r="8645" spans="1:3" x14ac:dyDescent="0.25">
      <c r="A8645"/>
      <c r="B8645"/>
      <c r="C8645"/>
    </row>
    <row r="8646" spans="1:3" x14ac:dyDescent="0.25">
      <c r="A8646"/>
      <c r="B8646"/>
      <c r="C8646"/>
    </row>
    <row r="8647" spans="1:3" x14ac:dyDescent="0.25">
      <c r="A8647"/>
      <c r="B8647"/>
      <c r="C8647"/>
    </row>
    <row r="8648" spans="1:3" x14ac:dyDescent="0.25">
      <c r="A8648"/>
      <c r="B8648"/>
      <c r="C8648"/>
    </row>
    <row r="8649" spans="1:3" x14ac:dyDescent="0.25">
      <c r="A8649"/>
      <c r="B8649"/>
      <c r="C8649"/>
    </row>
    <row r="8650" spans="1:3" x14ac:dyDescent="0.25">
      <c r="A8650"/>
      <c r="B8650"/>
      <c r="C8650"/>
    </row>
    <row r="8651" spans="1:3" x14ac:dyDescent="0.25">
      <c r="A8651"/>
      <c r="B8651"/>
      <c r="C8651"/>
    </row>
    <row r="8652" spans="1:3" x14ac:dyDescent="0.25">
      <c r="A8652"/>
      <c r="B8652"/>
      <c r="C8652"/>
    </row>
    <row r="8653" spans="1:3" x14ac:dyDescent="0.25">
      <c r="A8653"/>
      <c r="B8653"/>
      <c r="C8653"/>
    </row>
    <row r="8654" spans="1:3" x14ac:dyDescent="0.25">
      <c r="A8654"/>
      <c r="B8654"/>
      <c r="C8654"/>
    </row>
    <row r="8655" spans="1:3" x14ac:dyDescent="0.25">
      <c r="A8655"/>
      <c r="B8655"/>
      <c r="C8655"/>
    </row>
    <row r="8656" spans="1:3" x14ac:dyDescent="0.25">
      <c r="A8656"/>
      <c r="B8656"/>
      <c r="C8656"/>
    </row>
    <row r="8657" spans="1:3" x14ac:dyDescent="0.25">
      <c r="A8657"/>
      <c r="B8657"/>
      <c r="C8657"/>
    </row>
    <row r="8658" spans="1:3" x14ac:dyDescent="0.25">
      <c r="A8658"/>
      <c r="B8658"/>
      <c r="C8658"/>
    </row>
    <row r="8659" spans="1:3" x14ac:dyDescent="0.25">
      <c r="A8659"/>
      <c r="B8659"/>
      <c r="C8659"/>
    </row>
    <row r="8660" spans="1:3" x14ac:dyDescent="0.25">
      <c r="A8660"/>
      <c r="B8660"/>
      <c r="C8660"/>
    </row>
    <row r="8661" spans="1:3" x14ac:dyDescent="0.25">
      <c r="A8661"/>
      <c r="B8661"/>
      <c r="C8661"/>
    </row>
    <row r="8662" spans="1:3" x14ac:dyDescent="0.25">
      <c r="A8662"/>
      <c r="B8662"/>
      <c r="C8662"/>
    </row>
    <row r="8663" spans="1:3" x14ac:dyDescent="0.25">
      <c r="A8663"/>
      <c r="B8663"/>
      <c r="C8663"/>
    </row>
    <row r="8664" spans="1:3" x14ac:dyDescent="0.25">
      <c r="A8664"/>
      <c r="B8664"/>
      <c r="C8664"/>
    </row>
    <row r="8665" spans="1:3" x14ac:dyDescent="0.25">
      <c r="A8665"/>
      <c r="B8665"/>
      <c r="C8665"/>
    </row>
    <row r="8666" spans="1:3" x14ac:dyDescent="0.25">
      <c r="A8666"/>
      <c r="B8666"/>
      <c r="C8666"/>
    </row>
    <row r="8667" spans="1:3" x14ac:dyDescent="0.25">
      <c r="A8667"/>
      <c r="B8667"/>
      <c r="C8667"/>
    </row>
    <row r="8668" spans="1:3" x14ac:dyDescent="0.25">
      <c r="A8668"/>
      <c r="B8668"/>
      <c r="C8668"/>
    </row>
    <row r="8669" spans="1:3" x14ac:dyDescent="0.25">
      <c r="A8669"/>
      <c r="B8669"/>
      <c r="C8669"/>
    </row>
    <row r="8670" spans="1:3" x14ac:dyDescent="0.25">
      <c r="A8670"/>
      <c r="B8670"/>
      <c r="C8670"/>
    </row>
    <row r="8671" spans="1:3" x14ac:dyDescent="0.25">
      <c r="A8671"/>
      <c r="B8671"/>
      <c r="C8671"/>
    </row>
    <row r="8672" spans="1:3" x14ac:dyDescent="0.25">
      <c r="A8672"/>
      <c r="B8672"/>
      <c r="C8672"/>
    </row>
    <row r="8673" spans="1:3" x14ac:dyDescent="0.25">
      <c r="A8673"/>
      <c r="B8673"/>
      <c r="C8673"/>
    </row>
    <row r="8674" spans="1:3" x14ac:dyDescent="0.25">
      <c r="A8674"/>
      <c r="B8674"/>
      <c r="C8674"/>
    </row>
    <row r="8675" spans="1:3" x14ac:dyDescent="0.25">
      <c r="A8675"/>
      <c r="B8675"/>
      <c r="C8675"/>
    </row>
    <row r="8676" spans="1:3" x14ac:dyDescent="0.25">
      <c r="A8676"/>
      <c r="B8676"/>
      <c r="C8676"/>
    </row>
    <row r="8677" spans="1:3" x14ac:dyDescent="0.25">
      <c r="A8677"/>
      <c r="B8677"/>
      <c r="C8677"/>
    </row>
    <row r="8678" spans="1:3" x14ac:dyDescent="0.25">
      <c r="A8678"/>
      <c r="B8678"/>
      <c r="C8678"/>
    </row>
    <row r="8679" spans="1:3" x14ac:dyDescent="0.25">
      <c r="A8679"/>
      <c r="B8679"/>
      <c r="C8679"/>
    </row>
    <row r="8680" spans="1:3" x14ac:dyDescent="0.25">
      <c r="A8680"/>
      <c r="B8680"/>
      <c r="C8680"/>
    </row>
    <row r="8681" spans="1:3" x14ac:dyDescent="0.25">
      <c r="A8681"/>
      <c r="B8681"/>
      <c r="C8681"/>
    </row>
    <row r="8682" spans="1:3" x14ac:dyDescent="0.25">
      <c r="A8682"/>
      <c r="B8682"/>
      <c r="C8682"/>
    </row>
    <row r="8683" spans="1:3" x14ac:dyDescent="0.25">
      <c r="A8683"/>
      <c r="B8683"/>
      <c r="C8683"/>
    </row>
    <row r="8684" spans="1:3" x14ac:dyDescent="0.25">
      <c r="A8684"/>
      <c r="B8684"/>
      <c r="C8684"/>
    </row>
    <row r="8685" spans="1:3" x14ac:dyDescent="0.25">
      <c r="A8685"/>
      <c r="B8685"/>
      <c r="C8685"/>
    </row>
    <row r="8686" spans="1:3" x14ac:dyDescent="0.25">
      <c r="A8686"/>
      <c r="B8686"/>
      <c r="C8686"/>
    </row>
    <row r="8687" spans="1:3" x14ac:dyDescent="0.25">
      <c r="A8687"/>
      <c r="B8687"/>
      <c r="C8687"/>
    </row>
    <row r="8688" spans="1:3" x14ac:dyDescent="0.25">
      <c r="A8688"/>
      <c r="B8688"/>
      <c r="C8688"/>
    </row>
    <row r="8689" spans="1:3" x14ac:dyDescent="0.25">
      <c r="A8689"/>
      <c r="B8689"/>
      <c r="C8689"/>
    </row>
    <row r="8690" spans="1:3" x14ac:dyDescent="0.25">
      <c r="A8690"/>
      <c r="B8690"/>
      <c r="C8690"/>
    </row>
    <row r="8691" spans="1:3" x14ac:dyDescent="0.25">
      <c r="A8691"/>
      <c r="B8691"/>
      <c r="C8691"/>
    </row>
    <row r="8692" spans="1:3" x14ac:dyDescent="0.25">
      <c r="A8692"/>
      <c r="B8692"/>
      <c r="C8692"/>
    </row>
    <row r="8693" spans="1:3" x14ac:dyDescent="0.25">
      <c r="A8693"/>
      <c r="B8693"/>
      <c r="C8693"/>
    </row>
    <row r="8694" spans="1:3" x14ac:dyDescent="0.25">
      <c r="A8694"/>
      <c r="B8694"/>
      <c r="C8694"/>
    </row>
    <row r="8695" spans="1:3" x14ac:dyDescent="0.25">
      <c r="A8695"/>
      <c r="B8695"/>
      <c r="C8695"/>
    </row>
    <row r="8696" spans="1:3" x14ac:dyDescent="0.25">
      <c r="A8696"/>
      <c r="B8696"/>
      <c r="C8696"/>
    </row>
    <row r="8697" spans="1:3" x14ac:dyDescent="0.25">
      <c r="A8697"/>
      <c r="B8697"/>
      <c r="C8697"/>
    </row>
    <row r="8698" spans="1:3" x14ac:dyDescent="0.25">
      <c r="A8698"/>
      <c r="B8698"/>
      <c r="C8698"/>
    </row>
    <row r="8699" spans="1:3" x14ac:dyDescent="0.25">
      <c r="A8699"/>
      <c r="B8699"/>
      <c r="C8699"/>
    </row>
    <row r="8700" spans="1:3" x14ac:dyDescent="0.25">
      <c r="A8700"/>
      <c r="B8700"/>
      <c r="C8700"/>
    </row>
    <row r="8701" spans="1:3" x14ac:dyDescent="0.25">
      <c r="A8701"/>
      <c r="B8701"/>
      <c r="C8701"/>
    </row>
    <row r="8702" spans="1:3" x14ac:dyDescent="0.25">
      <c r="A8702"/>
      <c r="B8702"/>
      <c r="C8702"/>
    </row>
    <row r="8703" spans="1:3" x14ac:dyDescent="0.25">
      <c r="A8703"/>
      <c r="B8703"/>
      <c r="C8703"/>
    </row>
    <row r="8704" spans="1:3" x14ac:dyDescent="0.25">
      <c r="A8704"/>
      <c r="B8704"/>
      <c r="C8704"/>
    </row>
    <row r="8705" spans="1:3" x14ac:dyDescent="0.25">
      <c r="A8705"/>
      <c r="B8705"/>
      <c r="C8705"/>
    </row>
    <row r="8706" spans="1:3" x14ac:dyDescent="0.25">
      <c r="A8706"/>
      <c r="B8706"/>
      <c r="C8706"/>
    </row>
    <row r="8707" spans="1:3" x14ac:dyDescent="0.25">
      <c r="A8707"/>
      <c r="B8707"/>
      <c r="C8707"/>
    </row>
    <row r="8708" spans="1:3" x14ac:dyDescent="0.25">
      <c r="A8708"/>
      <c r="B8708"/>
      <c r="C8708"/>
    </row>
    <row r="8709" spans="1:3" x14ac:dyDescent="0.25">
      <c r="A8709"/>
      <c r="B8709"/>
      <c r="C8709"/>
    </row>
    <row r="8710" spans="1:3" x14ac:dyDescent="0.25">
      <c r="A8710"/>
      <c r="B8710"/>
      <c r="C8710"/>
    </row>
    <row r="8711" spans="1:3" x14ac:dyDescent="0.25">
      <c r="A8711"/>
      <c r="B8711"/>
      <c r="C8711"/>
    </row>
    <row r="8712" spans="1:3" x14ac:dyDescent="0.25">
      <c r="A8712"/>
      <c r="B8712"/>
      <c r="C8712"/>
    </row>
    <row r="8713" spans="1:3" x14ac:dyDescent="0.25">
      <c r="A8713"/>
      <c r="B8713"/>
      <c r="C8713"/>
    </row>
    <row r="8714" spans="1:3" x14ac:dyDescent="0.25">
      <c r="A8714"/>
      <c r="B8714"/>
      <c r="C8714"/>
    </row>
    <row r="8715" spans="1:3" x14ac:dyDescent="0.25">
      <c r="A8715"/>
      <c r="B8715"/>
      <c r="C8715"/>
    </row>
    <row r="8716" spans="1:3" x14ac:dyDescent="0.25">
      <c r="A8716"/>
      <c r="B8716"/>
      <c r="C8716"/>
    </row>
    <row r="8717" spans="1:3" x14ac:dyDescent="0.25">
      <c r="A8717"/>
      <c r="B8717"/>
      <c r="C8717"/>
    </row>
    <row r="8718" spans="1:3" x14ac:dyDescent="0.25">
      <c r="A8718"/>
      <c r="B8718"/>
      <c r="C8718"/>
    </row>
    <row r="8719" spans="1:3" x14ac:dyDescent="0.25">
      <c r="A8719"/>
      <c r="B8719"/>
      <c r="C8719"/>
    </row>
    <row r="8720" spans="1:3" x14ac:dyDescent="0.25">
      <c r="A8720"/>
      <c r="B8720"/>
      <c r="C8720"/>
    </row>
    <row r="8721" spans="1:3" x14ac:dyDescent="0.25">
      <c r="A8721"/>
      <c r="B8721"/>
      <c r="C8721"/>
    </row>
    <row r="8722" spans="1:3" x14ac:dyDescent="0.25">
      <c r="A8722"/>
      <c r="B8722"/>
      <c r="C8722"/>
    </row>
    <row r="8723" spans="1:3" x14ac:dyDescent="0.25">
      <c r="A8723"/>
      <c r="B8723"/>
      <c r="C8723"/>
    </row>
    <row r="8724" spans="1:3" x14ac:dyDescent="0.25">
      <c r="A8724"/>
      <c r="B8724"/>
      <c r="C8724"/>
    </row>
    <row r="8725" spans="1:3" x14ac:dyDescent="0.25">
      <c r="A8725"/>
      <c r="B8725"/>
      <c r="C8725"/>
    </row>
    <row r="8726" spans="1:3" x14ac:dyDescent="0.25">
      <c r="A8726"/>
      <c r="B8726"/>
      <c r="C8726"/>
    </row>
    <row r="8727" spans="1:3" x14ac:dyDescent="0.25">
      <c r="A8727"/>
      <c r="B8727"/>
      <c r="C8727"/>
    </row>
    <row r="8728" spans="1:3" x14ac:dyDescent="0.25">
      <c r="A8728"/>
      <c r="B8728"/>
      <c r="C8728"/>
    </row>
    <row r="8729" spans="1:3" x14ac:dyDescent="0.25">
      <c r="A8729"/>
      <c r="B8729"/>
      <c r="C8729"/>
    </row>
    <row r="8730" spans="1:3" x14ac:dyDescent="0.25">
      <c r="A8730"/>
      <c r="B8730"/>
      <c r="C8730"/>
    </row>
    <row r="8731" spans="1:3" x14ac:dyDescent="0.25">
      <c r="A8731"/>
      <c r="B8731"/>
      <c r="C8731"/>
    </row>
    <row r="8732" spans="1:3" x14ac:dyDescent="0.25">
      <c r="A8732"/>
      <c r="B8732"/>
      <c r="C8732"/>
    </row>
    <row r="8733" spans="1:3" x14ac:dyDescent="0.25">
      <c r="A8733"/>
      <c r="B8733"/>
      <c r="C8733"/>
    </row>
    <row r="8734" spans="1:3" x14ac:dyDescent="0.25">
      <c r="A8734"/>
      <c r="B8734"/>
      <c r="C8734"/>
    </row>
    <row r="8735" spans="1:3" x14ac:dyDescent="0.25">
      <c r="A8735"/>
      <c r="B8735"/>
      <c r="C8735"/>
    </row>
    <row r="8736" spans="1:3" x14ac:dyDescent="0.25">
      <c r="A8736"/>
      <c r="B8736"/>
      <c r="C8736"/>
    </row>
    <row r="8737" spans="1:3" x14ac:dyDescent="0.25">
      <c r="A8737"/>
      <c r="B8737"/>
      <c r="C8737"/>
    </row>
  </sheetData>
  <mergeCells count="59">
    <mergeCell ref="H15:I15"/>
    <mergeCell ref="H16:I16"/>
    <mergeCell ref="H17:I17"/>
    <mergeCell ref="H18:I18"/>
    <mergeCell ref="H19:I19"/>
    <mergeCell ref="F14:G14"/>
    <mergeCell ref="F13:G13"/>
    <mergeCell ref="F12:G12"/>
    <mergeCell ref="F11:G11"/>
    <mergeCell ref="H11:I11"/>
    <mergeCell ref="H12:I12"/>
    <mergeCell ref="H13:I13"/>
    <mergeCell ref="H14:I14"/>
    <mergeCell ref="F19:G19"/>
    <mergeCell ref="F18:G18"/>
    <mergeCell ref="F17:G17"/>
    <mergeCell ref="F16:G16"/>
    <mergeCell ref="F15:G15"/>
    <mergeCell ref="P8:R8"/>
    <mergeCell ref="P9:R9"/>
    <mergeCell ref="P2:R2"/>
    <mergeCell ref="P3:R3"/>
    <mergeCell ref="P4:R4"/>
    <mergeCell ref="P5:R5"/>
    <mergeCell ref="P6:R6"/>
    <mergeCell ref="P7:R7"/>
    <mergeCell ref="J8:L8"/>
    <mergeCell ref="J9:L9"/>
    <mergeCell ref="M2:O2"/>
    <mergeCell ref="M3:O3"/>
    <mergeCell ref="M4:O4"/>
    <mergeCell ref="M5:O5"/>
    <mergeCell ref="M6:O6"/>
    <mergeCell ref="M7:O7"/>
    <mergeCell ref="M8:O8"/>
    <mergeCell ref="M9:O9"/>
    <mergeCell ref="J2:L2"/>
    <mergeCell ref="J3:L3"/>
    <mergeCell ref="J4:L4"/>
    <mergeCell ref="J5:L5"/>
    <mergeCell ref="J6:L6"/>
    <mergeCell ref="J7:L7"/>
    <mergeCell ref="G7:I7"/>
    <mergeCell ref="G8:I8"/>
    <mergeCell ref="G9:I9"/>
    <mergeCell ref="G2:I2"/>
    <mergeCell ref="G3:I3"/>
    <mergeCell ref="G4:I4"/>
    <mergeCell ref="G5:I5"/>
    <mergeCell ref="G6:I6"/>
    <mergeCell ref="J14:K14"/>
    <mergeCell ref="J13:K13"/>
    <mergeCell ref="J12:K12"/>
    <mergeCell ref="J11:K11"/>
    <mergeCell ref="J19:K19"/>
    <mergeCell ref="J18:K18"/>
    <mergeCell ref="J17:K17"/>
    <mergeCell ref="J16:K16"/>
    <mergeCell ref="J15:K15"/>
  </mergeCells>
  <phoneticPr fontId="4" type="noConversion"/>
  <conditionalFormatting sqref="A2">
    <cfRule type="containsText" dxfId="13" priority="17" operator="containsText" text="[Insert Multicomponent Data]">
      <formula>NOT(ISERROR(SEARCH("[Insert Multicomponent Data]",A2)))</formula>
    </cfRule>
    <cfRule type="containsBlanks" dxfId="12" priority="19">
      <formula>LEN(TRIM(A2))=0</formula>
    </cfRule>
  </conditionalFormatting>
  <conditionalFormatting sqref="G2:G9 J2:J9 P2:P9 M2:M9">
    <cfRule type="containsText" dxfId="11" priority="5" operator="containsText" text="[Input Plate Map]">
      <formula>NOT(ISERROR(SEARCH("[Input Plate Map]",G2)))</formula>
    </cfRule>
    <cfRule type="containsBlanks" dxfId="10" priority="7">
      <formula>LEN(TRIM(G2))=0</formula>
    </cfRule>
  </conditionalFormatting>
  <conditionalFormatting sqref="H12:H19">
    <cfRule type="containsText" dxfId="9" priority="3" operator="containsText" text="[Input Plate Map]">
      <formula>NOT(ISERROR(SEARCH("[Input Plate Map]",H12)))</formula>
    </cfRule>
    <cfRule type="containsBlanks" dxfId="8" priority="4">
      <formula>LEN(TRIM(H12))=0</formula>
    </cfRule>
  </conditionalFormatting>
  <conditionalFormatting sqref="J12:J19">
    <cfRule type="containsText" dxfId="7" priority="1" operator="containsText" text="[Input Plate Map]">
      <formula>NOT(ISERROR(SEARCH("[Input Plate Map]",J12)))</formula>
    </cfRule>
    <cfRule type="containsBlanks" dxfId="6" priority="2">
      <formula>LEN(TRIM(J12))=0</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2" r:id="rId4" name="Button 2">
              <controlPr defaultSize="0" print="0" autoFill="0" autoPict="0" macro="[0]!RunCalculationsAndLock">
                <anchor moveWithCells="1">
                  <from>
                    <xdr:col>13</xdr:col>
                    <xdr:colOff>285750</xdr:colOff>
                    <xdr:row>10</xdr:row>
                    <xdr:rowOff>57150</xdr:rowOff>
                  </from>
                  <to>
                    <xdr:col>22</xdr:col>
                    <xdr:colOff>228600</xdr:colOff>
                    <xdr:row>16</xdr:row>
                    <xdr:rowOff>57150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2BCED-F517-4834-BBC8-19C9D9577972}">
  <sheetPr codeName="Sheet3"/>
  <dimension ref="A1:DF29"/>
  <sheetViews>
    <sheetView topLeftCell="V1" zoomScale="145" zoomScaleNormal="145" workbookViewId="0">
      <selection activeCell="Y5" sqref="Y5"/>
    </sheetView>
  </sheetViews>
  <sheetFormatPr defaultRowHeight="15" x14ac:dyDescent="0.25"/>
  <cols>
    <col min="1" max="1" width="16.85546875" customWidth="1"/>
    <col min="4" max="4" width="9" bestFit="1" customWidth="1"/>
    <col min="5" max="5" width="12.85546875" bestFit="1" customWidth="1"/>
    <col min="6" max="9" width="9.42578125" bestFit="1" customWidth="1"/>
    <col min="10" max="10" width="9" bestFit="1" customWidth="1"/>
    <col min="11" max="14" width="9.42578125" bestFit="1" customWidth="1"/>
    <col min="15" max="15" width="9" bestFit="1" customWidth="1"/>
    <col min="16" max="18" width="9.42578125" bestFit="1" customWidth="1"/>
    <col min="19" max="19" width="11.5703125" bestFit="1" customWidth="1"/>
    <col min="20" max="20" width="9" bestFit="1" customWidth="1"/>
    <col min="21" max="23" width="9.42578125" bestFit="1" customWidth="1"/>
  </cols>
  <sheetData>
    <row r="1" spans="1:110" x14ac:dyDescent="0.25">
      <c r="D1" t="str">
        <f>K8&amp;" min"</f>
        <v>5 min</v>
      </c>
      <c r="E1" t="str">
        <f>P8&amp;" min"</f>
        <v>10 min</v>
      </c>
      <c r="F1" t="str">
        <f>U8&amp;" min"</f>
        <v>15 min</v>
      </c>
      <c r="G1" t="str">
        <f>Z8&amp;" min"</f>
        <v>20 min</v>
      </c>
      <c r="H1" t="str">
        <f>AE8&amp;" min"</f>
        <v>25 min</v>
      </c>
      <c r="I1" t="str">
        <f>AJ8&amp;" min"</f>
        <v>30 min</v>
      </c>
      <c r="J1" t="str">
        <f>AO8&amp;" min"</f>
        <v>35 min</v>
      </c>
      <c r="K1" t="str">
        <f>AT8&amp;" min"</f>
        <v>40 min</v>
      </c>
      <c r="L1" t="str">
        <f>AY8&amp;" min"</f>
        <v>45 min</v>
      </c>
      <c r="M1" t="str">
        <f>BD8&amp;" min"</f>
        <v>50 min</v>
      </c>
      <c r="N1" t="str">
        <f>BI8&amp;" min"</f>
        <v>55 min</v>
      </c>
      <c r="O1" t="str">
        <f>BN8&amp;" min"</f>
        <v>60 min</v>
      </c>
      <c r="P1" t="str">
        <f>BS8&amp;" min"</f>
        <v>65 min</v>
      </c>
      <c r="Q1" t="str">
        <f>BX8&amp;" min"</f>
        <v>70 min</v>
      </c>
      <c r="R1" t="str">
        <f>CC8&amp;" min"</f>
        <v>75 min</v>
      </c>
      <c r="S1" t="str">
        <f>CH8&amp;" min"</f>
        <v>80 min</v>
      </c>
      <c r="T1" t="str">
        <f>CM8&amp;" min"</f>
        <v>85 min</v>
      </c>
      <c r="U1" t="str">
        <f>CR8&amp;" min"</f>
        <v>90 min</v>
      </c>
      <c r="V1" t="str">
        <f>CW8&amp;" min"</f>
        <v>95 min</v>
      </c>
      <c r="W1" t="str">
        <f>DB8&amp;" min"</f>
        <v>100 min</v>
      </c>
    </row>
    <row r="2" spans="1:110" x14ac:dyDescent="0.25">
      <c r="D2">
        <v>5</v>
      </c>
      <c r="E2">
        <f>D2+5</f>
        <v>10</v>
      </c>
      <c r="F2">
        <f t="shared" ref="F2:W2" si="0">E2+5</f>
        <v>15</v>
      </c>
      <c r="G2">
        <f t="shared" si="0"/>
        <v>20</v>
      </c>
      <c r="H2">
        <f t="shared" si="0"/>
        <v>25</v>
      </c>
      <c r="I2">
        <f t="shared" si="0"/>
        <v>30</v>
      </c>
      <c r="J2">
        <f t="shared" si="0"/>
        <v>35</v>
      </c>
      <c r="K2">
        <f t="shared" si="0"/>
        <v>40</v>
      </c>
      <c r="L2">
        <f t="shared" si="0"/>
        <v>45</v>
      </c>
      <c r="M2">
        <f t="shared" si="0"/>
        <v>50</v>
      </c>
      <c r="N2">
        <f t="shared" si="0"/>
        <v>55</v>
      </c>
      <c r="O2">
        <f t="shared" si="0"/>
        <v>60</v>
      </c>
      <c r="P2">
        <f t="shared" si="0"/>
        <v>65</v>
      </c>
      <c r="Q2">
        <f t="shared" si="0"/>
        <v>70</v>
      </c>
      <c r="R2">
        <f t="shared" si="0"/>
        <v>75</v>
      </c>
      <c r="S2">
        <f t="shared" si="0"/>
        <v>80</v>
      </c>
      <c r="T2">
        <f t="shared" si="0"/>
        <v>85</v>
      </c>
      <c r="U2">
        <f t="shared" si="0"/>
        <v>90</v>
      </c>
      <c r="V2">
        <f t="shared" si="0"/>
        <v>95</v>
      </c>
      <c r="W2">
        <f t="shared" si="0"/>
        <v>100</v>
      </c>
    </row>
    <row r="3" spans="1:110" x14ac:dyDescent="0.25">
      <c r="C3" t="s">
        <v>32</v>
      </c>
      <c r="D3" t="e" cm="1">
        <f t="array" ref="D3">RSQ(IFERROR(LOG(N22:N28),""),IFERROR(LOG($J$22:$J$28),""))</f>
        <v>#DIV/0!</v>
      </c>
      <c r="E3" t="e" cm="1">
        <f t="array" ref="E3">RSQ(IFERROR(LOG(S22:S28),""),IFERROR(LOG($J$22:$J$28),""))</f>
        <v>#DIV/0!</v>
      </c>
      <c r="F3" t="e" cm="1">
        <f t="array" ref="F3">RSQ(IFERROR(LOG(X22:X28),""),IFERROR(LOG($J$22:$J$28),""))</f>
        <v>#DIV/0!</v>
      </c>
      <c r="G3" t="e" cm="1">
        <f t="array" ref="G3">RSQ(IFERROR(LOG(AC22:AC28),""),IFERROR(LOG($J$22:$J$28),""))</f>
        <v>#DIV/0!</v>
      </c>
      <c r="H3" t="e" cm="1">
        <f t="array" ref="H3">RSQ(IFERROR(LOG(AH22:AH28),""),IFERROR(LOG($J$22:$J$28),""))</f>
        <v>#DIV/0!</v>
      </c>
      <c r="I3" t="e" cm="1">
        <f t="array" ref="I3">RSQ(IFERROR(LOG(AM22:AM28),""),IFERROR(LOG($J$22:$J$28),""))</f>
        <v>#DIV/0!</v>
      </c>
      <c r="J3" t="e" cm="1">
        <f t="array" ref="J3">RSQ(IFERROR(LOG(AR22:AR28),""),IFERROR(LOG($J$22:$J$28),""))</f>
        <v>#DIV/0!</v>
      </c>
      <c r="K3" t="e" cm="1">
        <f t="array" ref="K3">RSQ(IFERROR(LOG(AW22:AW28),""),IFERROR(LOG($J$22:$J$28),""))</f>
        <v>#DIV/0!</v>
      </c>
      <c r="L3" t="e" cm="1">
        <f t="array" ref="L3">RSQ(IFERROR(LOG(BB22:BB28),""),IFERROR(LOG($J$22:$J$28),""))</f>
        <v>#DIV/0!</v>
      </c>
      <c r="M3" t="e" cm="1">
        <f t="array" ref="M3">RSQ(IFERROR(LOG(BG22:BG28),""),IFERROR(LOG($J$22:$J$28),""))</f>
        <v>#DIV/0!</v>
      </c>
      <c r="N3" t="e" cm="1">
        <f t="array" ref="N3">RSQ(IFERROR(LOG(BL22:BL28),""),IFERROR(LOG($J$22:$J$28),""))</f>
        <v>#DIV/0!</v>
      </c>
      <c r="O3" t="e" cm="1">
        <f t="array" ref="O3">RSQ(IFERROR(LOG(BQ22:BQ28),""),IFERROR(LOG($J$22:$J$28),""))</f>
        <v>#DIV/0!</v>
      </c>
      <c r="P3" t="e" cm="1">
        <f t="array" ref="P3">RSQ(IFERROR(LOG(BV22:BV28),""),IFERROR(LOG($J$22:$J$28),""))</f>
        <v>#DIV/0!</v>
      </c>
      <c r="Q3" t="e" cm="1">
        <f t="array" ref="Q3">RSQ(IFERROR(LOG(CA22:CA28),""),IFERROR(LOG($J$22:$J$28),""))</f>
        <v>#DIV/0!</v>
      </c>
      <c r="R3" t="e" cm="1">
        <f t="array" ref="R3">RSQ(IFERROR(LOG(CF22:CF28),""),IFERROR(LOG($J$22:$J$28),""))</f>
        <v>#DIV/0!</v>
      </c>
      <c r="S3" t="e" cm="1">
        <f t="array" ref="S3">RSQ(IFERROR(LOG(CK22:CK28),""),IFERROR(LOG($J$22:$J$28),""))</f>
        <v>#DIV/0!</v>
      </c>
      <c r="T3" t="e" cm="1">
        <f t="array" ref="T3">RSQ(IFERROR(LOG(CP22:CP28),""),IFERROR(LOG($J$22:$J$28),""))</f>
        <v>#DIV/0!</v>
      </c>
      <c r="U3" t="e" cm="1">
        <f t="array" ref="U3">RSQ(IFERROR(LOG(CU22:CU28),""),IFERROR(LOG($J$22:$J$28),""))</f>
        <v>#DIV/0!</v>
      </c>
      <c r="V3" t="e" cm="1">
        <f t="array" ref="V3">RSQ(IFERROR(LOG(CZ22:CZ28),""),IFERROR(LOG($J$22:$J$28),""))</f>
        <v>#DIV/0!</v>
      </c>
      <c r="W3" t="e" cm="1">
        <f t="array" ref="W3">RSQ(IFERROR(LOG(DE22:DE28),""),IFERROR(LOG($J$22:$J$28),""))</f>
        <v>#DIV/0!</v>
      </c>
      <c r="X3" t="e">
        <f>INDEX(C2:V2,MATCH(Z3,C3:V3,0))</f>
        <v>#N/A</v>
      </c>
      <c r="Y3" t="e">
        <f>INDEX(D1:W1,MATCH(Z3,D3:W3,0))</f>
        <v>#N/A</v>
      </c>
      <c r="Z3" cm="1">
        <f t="array" ref="Z3">MAX(IFERROR(D3:W3,""))</f>
        <v>0</v>
      </c>
    </row>
    <row r="4" spans="1:110" x14ac:dyDescent="0.25">
      <c r="C4" t="s">
        <v>30</v>
      </c>
      <c r="D4" t="e" cm="1">
        <f t="array" ref="D4">RSQ(IFERROR(LOG(N22:N27),""),IFERROR(LOG($J$22:$J$27),""))</f>
        <v>#DIV/0!</v>
      </c>
      <c r="E4" t="e" cm="1">
        <f t="array" ref="E4">RSQ(IFERROR(LOG(S22:S27),""),IFERROR(LOG($J$22:$J$27),""))</f>
        <v>#DIV/0!</v>
      </c>
      <c r="F4" t="e" cm="1">
        <f t="array" ref="F4">RSQ(IFERROR(LOG(X22:X27),""),IFERROR(LOG($J$22:$J$27),""))</f>
        <v>#DIV/0!</v>
      </c>
      <c r="G4" t="e" cm="1">
        <f t="array" ref="G4">RSQ(IFERROR(LOG(AC22:AC27),""),IFERROR(LOG($J$22:$J$27),""))</f>
        <v>#DIV/0!</v>
      </c>
      <c r="H4" t="e" cm="1">
        <f t="array" ref="H4">RSQ(IFERROR(LOG(AH22:AH27),""),IFERROR(LOG($J$22:$J$27),""))</f>
        <v>#DIV/0!</v>
      </c>
      <c r="I4" t="e" cm="1">
        <f t="array" ref="I4">RSQ(IFERROR(LOG(AM22:AM27),""),IFERROR(LOG($J$22:$J$27),""))</f>
        <v>#DIV/0!</v>
      </c>
      <c r="J4" t="e" cm="1">
        <f t="array" ref="J4">RSQ(IFERROR(LOG(AR22:AR27),""),IFERROR(LOG($J$22:$J$27),""))</f>
        <v>#DIV/0!</v>
      </c>
      <c r="K4" t="e" cm="1">
        <f t="array" ref="K4">RSQ(IFERROR(LOG(AW22:AW27),""),IFERROR(LOG($J$22:$J$27),""))</f>
        <v>#DIV/0!</v>
      </c>
      <c r="L4" t="e" cm="1">
        <f t="array" ref="L4">RSQ(IFERROR(LOG(BB22:BB27),""),IFERROR(LOG($J$22:$J$27),""))</f>
        <v>#DIV/0!</v>
      </c>
      <c r="M4" t="e" cm="1">
        <f t="array" ref="M4">RSQ(IFERROR(LOG(BG22:BG27),""),IFERROR(LOG($J$22:$J$27),""))</f>
        <v>#DIV/0!</v>
      </c>
      <c r="N4" t="e" cm="1">
        <f t="array" ref="N4">RSQ(IFERROR(LOG(BL22:BL27),""),IFERROR(LOG($J$22:$J$27),""))</f>
        <v>#DIV/0!</v>
      </c>
      <c r="O4" t="e" cm="1">
        <f t="array" ref="O4">RSQ(IFERROR(LOG(BQ22:BQ27),""),IFERROR(LOG($J$22:$J$27),""))</f>
        <v>#DIV/0!</v>
      </c>
      <c r="P4" t="e" cm="1">
        <f t="array" ref="P4">RSQ(IFERROR(LOG(BV22:BV27),""),IFERROR(LOG($J$22:$J$27),""))</f>
        <v>#DIV/0!</v>
      </c>
      <c r="Q4" t="e" cm="1">
        <f t="array" ref="Q4">RSQ(IFERROR(LOG(CA22:CA27),""),IFERROR(LOG($J$22:$J$27),""))</f>
        <v>#DIV/0!</v>
      </c>
      <c r="R4" t="e" cm="1">
        <f t="array" ref="R4">RSQ(IFERROR(LOG(CF22:CF27),""),IFERROR(LOG($J$22:$J$27),""))</f>
        <v>#DIV/0!</v>
      </c>
      <c r="S4" t="e" cm="1">
        <f t="array" ref="S4">RSQ(IFERROR(LOG(CK22:CK27),""),IFERROR(LOG($J$22:$J$27),""))</f>
        <v>#DIV/0!</v>
      </c>
      <c r="T4" t="e" cm="1">
        <f t="array" ref="T4">RSQ(IFERROR(LOG(CP22:CP27),""),IFERROR(LOG($J$22:$J$27),""))</f>
        <v>#DIV/0!</v>
      </c>
      <c r="U4" t="e" cm="1">
        <f t="array" ref="U4">RSQ(IFERROR(LOG(CU22:CU27),""),IFERROR(LOG($J$22:$J$27),""))</f>
        <v>#DIV/0!</v>
      </c>
      <c r="V4" t="e" cm="1">
        <f t="array" ref="V4">RSQ(IFERROR(LOG(CZ22:CZ27),""),IFERROR(LOG($J$22:$J$27),""))</f>
        <v>#DIV/0!</v>
      </c>
      <c r="W4" t="e" cm="1">
        <f t="array" ref="W4">RSQ(IFERROR(LOG(DE22:DE27),""),IFERROR(LOG($J$22:$J$27),""))</f>
        <v>#DIV/0!</v>
      </c>
      <c r="X4" t="e">
        <f>INDEX(C2:V2,MATCH(Z4,C4:V4,0))</f>
        <v>#N/A</v>
      </c>
      <c r="Y4" t="e">
        <f>INDEX(D1:W1,MATCH(Z4,D4:W4,0))</f>
        <v>#N/A</v>
      </c>
      <c r="Z4" cm="1">
        <f t="array" ref="Z4">MAX(IFERROR(D4:W4,""))</f>
        <v>0</v>
      </c>
    </row>
    <row r="5" spans="1:110" x14ac:dyDescent="0.25">
      <c r="C5" t="s">
        <v>31</v>
      </c>
      <c r="D5" t="e" cm="1">
        <f t="array" ref="D5">RSQ(IFERROR(LOG(N23:N28),""),IFERROR(LOG($J$23:$J$28),""))</f>
        <v>#DIV/0!</v>
      </c>
      <c r="E5" t="e" cm="1">
        <f t="array" ref="E5">RSQ(IFERROR(LOG(S23:S28),""),IFERROR(LOG($J$23:$J$28),""))</f>
        <v>#DIV/0!</v>
      </c>
      <c r="F5" t="e" cm="1">
        <f t="array" ref="F5">RSQ(IFERROR(LOG(X23:X28),""),IFERROR(LOG($J$23:$J$28),""))</f>
        <v>#DIV/0!</v>
      </c>
      <c r="G5" t="e" cm="1">
        <f t="array" ref="G5">RSQ(IFERROR(LOG(AC23:AC28),""),IFERROR(LOG($J$23:$J$28),""))</f>
        <v>#DIV/0!</v>
      </c>
      <c r="H5" t="e" cm="1">
        <f t="array" ref="H5">RSQ(IFERROR(LOG(AH23:AH28),""),IFERROR(LOG($J$23:$J$28),""))</f>
        <v>#DIV/0!</v>
      </c>
      <c r="I5" t="e" cm="1">
        <f t="array" ref="I5">RSQ(IFERROR(LOG(AM23:AM28),""),IFERROR(LOG($J$23:$J$28),""))</f>
        <v>#DIV/0!</v>
      </c>
      <c r="J5" t="e" cm="1">
        <f t="array" ref="J5">RSQ(IFERROR(LOG(AR23:AR28),""),IFERROR(LOG($J$23:$J$28),""))</f>
        <v>#DIV/0!</v>
      </c>
      <c r="K5" t="e" cm="1">
        <f t="array" ref="K5">RSQ(IFERROR(LOG(AW23:AW28),""),IFERROR(LOG($J$23:$J$28),""))</f>
        <v>#DIV/0!</v>
      </c>
      <c r="L5" t="e" cm="1">
        <f t="array" ref="L5">RSQ(IFERROR(LOG(BB23:BB28),""),IFERROR(LOG($J$23:$J$28),""))</f>
        <v>#DIV/0!</v>
      </c>
      <c r="M5" t="e" cm="1">
        <f t="array" ref="M5">RSQ(IFERROR(LOG(BG23:BG28),""),IFERROR(LOG($J$23:$J$28),""))</f>
        <v>#DIV/0!</v>
      </c>
      <c r="N5" t="e" cm="1">
        <f t="array" ref="N5">RSQ(IFERROR(LOG(BL23:BL28),""),IFERROR(LOG($J$23:$J$28),""))</f>
        <v>#DIV/0!</v>
      </c>
      <c r="O5" t="e" cm="1">
        <f t="array" ref="O5">RSQ(IFERROR(LOG(BQ23:BQ28),""),IFERROR(LOG($J$23:$J$28),""))</f>
        <v>#DIV/0!</v>
      </c>
      <c r="P5" t="e" cm="1">
        <f t="array" ref="P5">RSQ(IFERROR(LOG(BV23:BV28),""),IFERROR(LOG($J$23:$J$28),""))</f>
        <v>#DIV/0!</v>
      </c>
      <c r="Q5" t="e" cm="1">
        <f t="array" ref="Q5">RSQ(IFERROR(LOG(CA23:CA28),""),IFERROR(LOG($J$23:$J$28),""))</f>
        <v>#DIV/0!</v>
      </c>
      <c r="R5" t="e" cm="1">
        <f t="array" ref="R5">RSQ(IFERROR(LOG(CF23:CF28),""),IFERROR(LOG($J$23:$J$28),""))</f>
        <v>#DIV/0!</v>
      </c>
      <c r="S5" t="e" cm="1">
        <f t="array" ref="S5">RSQ(IFERROR(LOG(CK23:CK28),""),IFERROR(LOG($J$23:$J$28),""))</f>
        <v>#DIV/0!</v>
      </c>
      <c r="T5" t="e" cm="1">
        <f t="array" ref="T5">RSQ(IFERROR(LOG(CP23:CP28),""),IFERROR(LOG($J$23:$J$28),""))</f>
        <v>#DIV/0!</v>
      </c>
      <c r="U5" t="e" cm="1">
        <f t="array" ref="U5">RSQ(IFERROR(LOG(CU23:CU28),""),IFERROR(LOG($J$23:$J$28),""))</f>
        <v>#DIV/0!</v>
      </c>
      <c r="V5" t="e" cm="1">
        <f t="array" ref="V5">RSQ(IFERROR(LOG(CZ23:CZ28),""),IFERROR(LOG($J$23:$J$28),""))</f>
        <v>#DIV/0!</v>
      </c>
      <c r="W5" t="e" cm="1">
        <f t="array" ref="W5">RSQ(IFERROR(LOG(DE23:DE28),""),IFERROR(LOG($J$23:$J$28),""))</f>
        <v>#DIV/0!</v>
      </c>
      <c r="X5" t="e">
        <f>INDEX(C2:V2,MATCH(Z5,C5:V5,0))</f>
        <v>#N/A</v>
      </c>
      <c r="Y5" t="e">
        <f>INDEX(D1:W1,MATCH(Z5,D5:W5,0))</f>
        <v>#N/A</v>
      </c>
      <c r="Z5" cm="1">
        <f t="array" ref="Z5">MAX(IFERROR(D5:W5,""))</f>
        <v>0</v>
      </c>
    </row>
    <row r="7" spans="1:110" x14ac:dyDescent="0.25">
      <c r="K7" s="42" t="e">
        <f>N17-$I$17</f>
        <v>#VALUE!</v>
      </c>
      <c r="L7" s="42"/>
      <c r="M7" s="42"/>
      <c r="N7" s="42"/>
      <c r="O7" s="42"/>
      <c r="P7" s="42" t="e">
        <f>S17-$I$17</f>
        <v>#VALUE!</v>
      </c>
      <c r="Q7" s="42"/>
      <c r="R7" s="42"/>
      <c r="S7" s="42"/>
      <c r="T7" s="42"/>
      <c r="U7" s="42" t="e">
        <f>X17-$I$17</f>
        <v>#VALUE!</v>
      </c>
      <c r="V7" s="42"/>
      <c r="W7" s="42"/>
      <c r="X7" s="42"/>
      <c r="Y7" s="42"/>
      <c r="Z7" s="42" t="e">
        <f>AC17-$I$17</f>
        <v>#VALUE!</v>
      </c>
      <c r="AA7" s="42"/>
      <c r="AB7" s="42"/>
      <c r="AC7" s="42"/>
      <c r="AD7" s="42"/>
      <c r="AE7" s="42" t="e">
        <f>AH17-$I$17</f>
        <v>#VALUE!</v>
      </c>
      <c r="AF7" s="42"/>
      <c r="AG7" s="42"/>
      <c r="AH7" s="42"/>
      <c r="AI7" s="42"/>
      <c r="AJ7" s="42" t="e">
        <f>AM17-$I$17</f>
        <v>#VALUE!</v>
      </c>
      <c r="AK7" s="42"/>
      <c r="AL7" s="42"/>
      <c r="AM7" s="42"/>
      <c r="AN7" s="42"/>
      <c r="AO7" s="42" t="e">
        <f>AR17-$I$17</f>
        <v>#VALUE!</v>
      </c>
      <c r="AP7" s="42"/>
      <c r="AQ7" s="42"/>
      <c r="AR7" s="42"/>
      <c r="AS7" s="42"/>
      <c r="AT7" s="42" t="e">
        <f>AW17-$I$17</f>
        <v>#VALUE!</v>
      </c>
      <c r="AU7" s="42"/>
      <c r="AV7" s="42"/>
      <c r="AW7" s="42"/>
      <c r="AX7" s="42"/>
      <c r="AY7" s="42" t="e">
        <f>BB17-$I$17</f>
        <v>#VALUE!</v>
      </c>
      <c r="AZ7" s="42"/>
      <c r="BA7" s="42"/>
      <c r="BB7" s="42"/>
      <c r="BC7" s="42"/>
      <c r="BD7" s="42" t="e">
        <f>BG17-$I$17</f>
        <v>#VALUE!</v>
      </c>
      <c r="BE7" s="42"/>
      <c r="BF7" s="42"/>
      <c r="BG7" s="42"/>
      <c r="BH7" s="42"/>
      <c r="BI7" s="42" t="e">
        <f>BL17-$I$17</f>
        <v>#VALUE!</v>
      </c>
      <c r="BJ7" s="42"/>
      <c r="BK7" s="42"/>
      <c r="BL7" s="42"/>
      <c r="BM7" s="42"/>
      <c r="BN7" s="42" t="e">
        <f>BQ17-$I$17</f>
        <v>#VALUE!</v>
      </c>
      <c r="BO7" s="42"/>
      <c r="BP7" s="42"/>
      <c r="BQ7" s="42"/>
      <c r="BR7" s="42"/>
      <c r="BS7" s="42" t="e">
        <f>BV17-$I$17</f>
        <v>#VALUE!</v>
      </c>
      <c r="BT7" s="42"/>
      <c r="BU7" s="42"/>
      <c r="BV7" s="42"/>
      <c r="BW7" s="42"/>
      <c r="BX7" s="42" t="e">
        <f>CA17-$I$17</f>
        <v>#VALUE!</v>
      </c>
      <c r="BY7" s="42"/>
      <c r="BZ7" s="42"/>
      <c r="CA7" s="42"/>
      <c r="CB7" s="42"/>
      <c r="CC7" s="42" t="e">
        <f>CF17-$I$17</f>
        <v>#VALUE!</v>
      </c>
      <c r="CD7" s="42"/>
      <c r="CE7" s="42"/>
      <c r="CF7" s="42"/>
      <c r="CG7" s="42"/>
      <c r="CH7" s="42" t="e">
        <f>CK17-$I$17</f>
        <v>#VALUE!</v>
      </c>
      <c r="CI7" s="42"/>
      <c r="CJ7" s="42"/>
      <c r="CK7" s="42"/>
      <c r="CL7" s="42"/>
      <c r="CM7" s="42" t="e">
        <f>CP17-$I$17</f>
        <v>#VALUE!</v>
      </c>
      <c r="CN7" s="42"/>
      <c r="CO7" s="42"/>
      <c r="CP7" s="42"/>
      <c r="CQ7" s="42"/>
      <c r="CR7" s="42" t="e">
        <f>CU17-$I$17</f>
        <v>#VALUE!</v>
      </c>
      <c r="CS7" s="42"/>
      <c r="CT7" s="42"/>
      <c r="CU7" s="42"/>
      <c r="CV7" s="42"/>
      <c r="CW7" s="42" t="e">
        <f>CZ17-$I$17</f>
        <v>#VALUE!</v>
      </c>
      <c r="CX7" s="42"/>
      <c r="CY7" s="42"/>
      <c r="CZ7" s="42"/>
      <c r="DA7" s="42"/>
      <c r="DB7" s="42" t="e">
        <f>DE17-$I$17</f>
        <v>#VALUE!</v>
      </c>
      <c r="DC7" s="42"/>
      <c r="DD7" s="42"/>
      <c r="DE7" s="42"/>
      <c r="DF7" s="42"/>
    </row>
    <row r="8" spans="1:110" x14ac:dyDescent="0.25">
      <c r="A8" s="50" t="s">
        <v>25</v>
      </c>
      <c r="B8" s="42" t="s">
        <v>24</v>
      </c>
      <c r="C8" s="42"/>
      <c r="D8" s="42"/>
      <c r="E8" s="50" t="s">
        <v>26</v>
      </c>
      <c r="F8" s="42" t="s">
        <v>21</v>
      </c>
      <c r="G8" s="42"/>
      <c r="H8" s="42"/>
      <c r="I8" s="42"/>
      <c r="J8" s="42"/>
      <c r="K8" s="41">
        <v>5</v>
      </c>
      <c r="L8" s="42"/>
      <c r="M8" s="42"/>
      <c r="N8" s="42"/>
      <c r="O8" s="48"/>
      <c r="P8" s="41">
        <f>K8+5</f>
        <v>10</v>
      </c>
      <c r="Q8" s="42"/>
      <c r="R8" s="42"/>
      <c r="S8" s="42"/>
      <c r="T8" s="48"/>
      <c r="U8" s="41">
        <f>P8+5</f>
        <v>15</v>
      </c>
      <c r="V8" s="42"/>
      <c r="W8" s="42"/>
      <c r="X8" s="42"/>
      <c r="Y8" s="48"/>
      <c r="Z8" s="41">
        <f>U8+5</f>
        <v>20</v>
      </c>
      <c r="AA8" s="42"/>
      <c r="AB8" s="42"/>
      <c r="AC8" s="42"/>
      <c r="AD8" s="48"/>
      <c r="AE8" s="41">
        <f>Z8+5</f>
        <v>25</v>
      </c>
      <c r="AF8" s="42"/>
      <c r="AG8" s="42"/>
      <c r="AH8" s="42"/>
      <c r="AI8" s="48"/>
      <c r="AJ8" s="41">
        <f>AE8+5</f>
        <v>30</v>
      </c>
      <c r="AK8" s="42"/>
      <c r="AL8" s="42"/>
      <c r="AM8" s="42"/>
      <c r="AN8" s="48"/>
      <c r="AO8" s="41">
        <f>AJ8+5</f>
        <v>35</v>
      </c>
      <c r="AP8" s="42"/>
      <c r="AQ8" s="42"/>
      <c r="AR8" s="42"/>
      <c r="AS8" s="48"/>
      <c r="AT8" s="41">
        <f>AO8+5</f>
        <v>40</v>
      </c>
      <c r="AU8" s="42"/>
      <c r="AV8" s="42"/>
      <c r="AW8" s="42"/>
      <c r="AX8" s="48"/>
      <c r="AY8" s="41">
        <f>AT8+5</f>
        <v>45</v>
      </c>
      <c r="AZ8" s="42"/>
      <c r="BA8" s="42"/>
      <c r="BB8" s="42"/>
      <c r="BC8" s="48"/>
      <c r="BD8" s="41">
        <f>AY8+5</f>
        <v>50</v>
      </c>
      <c r="BE8" s="42"/>
      <c r="BF8" s="42"/>
      <c r="BG8" s="42"/>
      <c r="BH8" s="48"/>
      <c r="BI8" s="41">
        <f>BD8+5</f>
        <v>55</v>
      </c>
      <c r="BJ8" s="42"/>
      <c r="BK8" s="42"/>
      <c r="BL8" s="42"/>
      <c r="BM8" s="48"/>
      <c r="BN8" s="41">
        <f>BI8+5</f>
        <v>60</v>
      </c>
      <c r="BO8" s="42"/>
      <c r="BP8" s="42"/>
      <c r="BQ8" s="42"/>
      <c r="BR8" s="48"/>
      <c r="BS8" s="41">
        <f>BN8+5</f>
        <v>65</v>
      </c>
      <c r="BT8" s="42"/>
      <c r="BU8" s="42"/>
      <c r="BV8" s="42"/>
      <c r="BW8" s="48"/>
      <c r="BX8" s="41">
        <f>BS8+5</f>
        <v>70</v>
      </c>
      <c r="BY8" s="42"/>
      <c r="BZ8" s="42"/>
      <c r="CA8" s="42"/>
      <c r="CB8" s="48"/>
      <c r="CC8" s="41">
        <f>BX8+5</f>
        <v>75</v>
      </c>
      <c r="CD8" s="42"/>
      <c r="CE8" s="42"/>
      <c r="CF8" s="42"/>
      <c r="CG8" s="48"/>
      <c r="CH8" s="41">
        <f>CC8+5</f>
        <v>80</v>
      </c>
      <c r="CI8" s="42"/>
      <c r="CJ8" s="42"/>
      <c r="CK8" s="42"/>
      <c r="CL8" s="48"/>
      <c r="CM8" s="41">
        <f>CH8+5</f>
        <v>85</v>
      </c>
      <c r="CN8" s="42"/>
      <c r="CO8" s="42"/>
      <c r="CP8" s="42"/>
      <c r="CQ8" s="48"/>
      <c r="CR8" s="41">
        <f>CM8+5</f>
        <v>90</v>
      </c>
      <c r="CS8" s="42"/>
      <c r="CT8" s="42"/>
      <c r="CU8" s="42"/>
      <c r="CV8" s="48"/>
      <c r="CW8" s="41">
        <f>CR8+5</f>
        <v>95</v>
      </c>
      <c r="CX8" s="42"/>
      <c r="CY8" s="42"/>
      <c r="CZ8" s="42"/>
      <c r="DA8" s="48"/>
      <c r="DB8" s="41">
        <f>CW8+5</f>
        <v>100</v>
      </c>
      <c r="DC8" s="42"/>
      <c r="DD8" s="42"/>
      <c r="DE8" s="42"/>
      <c r="DF8" s="48"/>
    </row>
    <row r="9" spans="1:110" x14ac:dyDescent="0.25">
      <c r="A9" s="50"/>
      <c r="B9" s="42"/>
      <c r="C9" s="42"/>
      <c r="D9" s="42"/>
      <c r="E9" s="42"/>
      <c r="F9">
        <v>1</v>
      </c>
      <c r="G9">
        <v>2</v>
      </c>
      <c r="H9">
        <v>3</v>
      </c>
      <c r="I9" t="s">
        <v>19</v>
      </c>
      <c r="J9" t="s">
        <v>20</v>
      </c>
      <c r="K9" s="4">
        <v>1</v>
      </c>
      <c r="L9">
        <v>2</v>
      </c>
      <c r="M9">
        <v>3</v>
      </c>
      <c r="N9" t="s">
        <v>19</v>
      </c>
      <c r="O9" s="6" t="s">
        <v>20</v>
      </c>
      <c r="P9" s="4">
        <v>1</v>
      </c>
      <c r="Q9">
        <v>2</v>
      </c>
      <c r="R9">
        <v>3</v>
      </c>
      <c r="S9" t="s">
        <v>19</v>
      </c>
      <c r="T9" s="6" t="s">
        <v>20</v>
      </c>
      <c r="U9" s="4">
        <v>1</v>
      </c>
      <c r="V9">
        <v>2</v>
      </c>
      <c r="W9">
        <v>3</v>
      </c>
      <c r="X9" t="s">
        <v>19</v>
      </c>
      <c r="Y9" s="6" t="s">
        <v>20</v>
      </c>
      <c r="Z9" s="4">
        <v>1</v>
      </c>
      <c r="AA9">
        <v>2</v>
      </c>
      <c r="AB9">
        <v>3</v>
      </c>
      <c r="AC9" t="s">
        <v>19</v>
      </c>
      <c r="AD9" s="6" t="s">
        <v>20</v>
      </c>
      <c r="AE9" s="4">
        <v>1</v>
      </c>
      <c r="AF9">
        <v>2</v>
      </c>
      <c r="AG9">
        <v>3</v>
      </c>
      <c r="AH9" t="s">
        <v>19</v>
      </c>
      <c r="AI9" s="6" t="s">
        <v>20</v>
      </c>
      <c r="AJ9" s="4">
        <v>1</v>
      </c>
      <c r="AK9">
        <v>2</v>
      </c>
      <c r="AL9">
        <v>3</v>
      </c>
      <c r="AM9" t="s">
        <v>19</v>
      </c>
      <c r="AN9" s="6" t="s">
        <v>20</v>
      </c>
      <c r="AO9" s="4">
        <v>1</v>
      </c>
      <c r="AP9">
        <v>2</v>
      </c>
      <c r="AQ9">
        <v>3</v>
      </c>
      <c r="AR9" t="s">
        <v>19</v>
      </c>
      <c r="AS9" s="6" t="s">
        <v>20</v>
      </c>
      <c r="AT9" s="4">
        <v>1</v>
      </c>
      <c r="AU9">
        <v>2</v>
      </c>
      <c r="AV9">
        <v>3</v>
      </c>
      <c r="AW9" t="s">
        <v>19</v>
      </c>
      <c r="AX9" s="6" t="s">
        <v>20</v>
      </c>
      <c r="AY9" s="4">
        <v>1</v>
      </c>
      <c r="AZ9">
        <v>2</v>
      </c>
      <c r="BA9">
        <v>3</v>
      </c>
      <c r="BB9" t="s">
        <v>19</v>
      </c>
      <c r="BC9" s="6" t="s">
        <v>20</v>
      </c>
      <c r="BD9" s="4">
        <v>1</v>
      </c>
      <c r="BE9">
        <v>2</v>
      </c>
      <c r="BF9">
        <v>3</v>
      </c>
      <c r="BG9" t="s">
        <v>19</v>
      </c>
      <c r="BH9" s="6" t="s">
        <v>20</v>
      </c>
      <c r="BI9" s="4">
        <v>1</v>
      </c>
      <c r="BJ9">
        <v>2</v>
      </c>
      <c r="BK9">
        <v>3</v>
      </c>
      <c r="BL9" t="s">
        <v>19</v>
      </c>
      <c r="BM9" s="6" t="s">
        <v>20</v>
      </c>
      <c r="BN9" s="4">
        <v>1</v>
      </c>
      <c r="BO9">
        <v>2</v>
      </c>
      <c r="BP9">
        <v>3</v>
      </c>
      <c r="BQ9" t="s">
        <v>19</v>
      </c>
      <c r="BR9" s="6" t="s">
        <v>20</v>
      </c>
      <c r="BS9" s="4">
        <v>1</v>
      </c>
      <c r="BT9">
        <v>2</v>
      </c>
      <c r="BU9">
        <v>3</v>
      </c>
      <c r="BV9" t="s">
        <v>19</v>
      </c>
      <c r="BW9" s="6" t="s">
        <v>20</v>
      </c>
      <c r="BX9" s="4">
        <v>1</v>
      </c>
      <c r="BY9">
        <v>2</v>
      </c>
      <c r="BZ9">
        <v>3</v>
      </c>
      <c r="CA9" t="s">
        <v>19</v>
      </c>
      <c r="CB9" s="6" t="s">
        <v>20</v>
      </c>
      <c r="CC9" s="4">
        <v>1</v>
      </c>
      <c r="CD9">
        <v>2</v>
      </c>
      <c r="CE9">
        <v>3</v>
      </c>
      <c r="CF9" t="s">
        <v>19</v>
      </c>
      <c r="CG9" s="6" t="s">
        <v>20</v>
      </c>
      <c r="CH9" s="4">
        <v>1</v>
      </c>
      <c r="CI9">
        <v>2</v>
      </c>
      <c r="CJ9">
        <v>3</v>
      </c>
      <c r="CK9" t="s">
        <v>19</v>
      </c>
      <c r="CL9" s="6" t="s">
        <v>20</v>
      </c>
      <c r="CM9" s="4">
        <v>1</v>
      </c>
      <c r="CN9">
        <v>2</v>
      </c>
      <c r="CO9">
        <v>3</v>
      </c>
      <c r="CP9" t="s">
        <v>19</v>
      </c>
      <c r="CQ9" s="6" t="s">
        <v>20</v>
      </c>
      <c r="CR9" s="4">
        <v>1</v>
      </c>
      <c r="CS9">
        <v>2</v>
      </c>
      <c r="CT9">
        <v>3</v>
      </c>
      <c r="CU9" t="s">
        <v>19</v>
      </c>
      <c r="CV9" s="6" t="s">
        <v>20</v>
      </c>
      <c r="CW9" s="4">
        <v>1</v>
      </c>
      <c r="CX9">
        <v>2</v>
      </c>
      <c r="CY9">
        <v>3</v>
      </c>
      <c r="CZ9" t="s">
        <v>19</v>
      </c>
      <c r="DA9" s="6" t="s">
        <v>20</v>
      </c>
      <c r="DB9" s="4">
        <v>1</v>
      </c>
      <c r="DC9">
        <v>2</v>
      </c>
      <c r="DD9">
        <v>3</v>
      </c>
      <c r="DE9" t="s">
        <v>19</v>
      </c>
      <c r="DF9" s="6" t="s">
        <v>20</v>
      </c>
    </row>
    <row r="10" spans="1:110" x14ac:dyDescent="0.25">
      <c r="A10" s="2" t="str">
        <f>IF(ISBLANK('Raw Data'!H12),'Raw Data'!F12,'Raw Data'!H12)</f>
        <v>Standard 1</v>
      </c>
      <c r="B10" s="2" t="e" cm="1">
        <f t="array" ref="B10">INDEX('Raw Data'!$F$2:$F$9, INT((_xlfn.XMATCH(A10, _xlfn.TOCOL('Raw Data'!$G$2:$R$9))-1)/COLUMNS('Raw Data'!$G$2:$R$9))+1)&amp;1</f>
        <v>#N/A</v>
      </c>
      <c r="C10" s="2" t="e">
        <f t="shared" ref="C10:C17" si="1">LEFT(B10,1)&amp;2</f>
        <v>#N/A</v>
      </c>
      <c r="D10" s="2" t="e">
        <f t="shared" ref="D10:D17" si="2">LEFT(B10,1)&amp;3</f>
        <v>#N/A</v>
      </c>
      <c r="E10" s="2" cm="1">
        <f t="array" ref="E10:E17">'Raw Data'!J12:J19</f>
        <v>2.5000000000000001E-2</v>
      </c>
      <c r="F10" s="2" t="str" cm="1">
        <f t="array" ref="F10">IFERROR(INDEX('Raw Data'!$C:$C,MATCH(1,('Raw Data'!$A:$A=$B10)*('Raw Data'!$B:$B=1),0)),"")</f>
        <v/>
      </c>
      <c r="G10" s="2" t="str" cm="1">
        <f t="array" ref="G10">IFERROR(INDEX('Raw Data'!$C:$C,MATCH(1,('Raw Data'!$A:$A=$C10)*('Raw Data'!$B:$B=1),0)),"")</f>
        <v/>
      </c>
      <c r="H10" s="2" t="str" cm="1">
        <f t="array" ref="H10">IFERROR(INDEX('Raw Data'!$C:$C,MATCH(1,('Raw Data'!$A:$A=$D10)*('Raw Data'!$B:$B=1),0)),"")</f>
        <v/>
      </c>
      <c r="I10" s="2" t="str">
        <f>IFERROR(AVERAGE(F10:H10),"")</f>
        <v/>
      </c>
      <c r="J10" s="2" t="str">
        <f>IFERROR(STDEV(F10:H10)/I10,"")</f>
        <v/>
      </c>
      <c r="K10" s="5" t="str" cm="1">
        <f t="array" ref="K10">IFERROR(INDEX('Raw Data'!$C:$C,MATCH(1,('Raw Data'!$A:$A=$B10)*('Raw Data'!$B:$B=K$8+1),0)),"")</f>
        <v/>
      </c>
      <c r="L10" s="2" t="str" cm="1">
        <f t="array" ref="L10">IFERROR(INDEX('Raw Data'!$C:$C,MATCH(1,('Raw Data'!$A:$A=$C10)*('Raw Data'!$B:$B=K$8+1),0)),"")</f>
        <v/>
      </c>
      <c r="M10" s="2" t="str" cm="1">
        <f t="array" ref="M10">IFERROR(INDEX('Raw Data'!$C:$C,MATCH(1,('Raw Data'!$A:$A=$D10)*('Raw Data'!$B:$B=K$8+1),0)),"")</f>
        <v/>
      </c>
      <c r="N10" s="2" t="str">
        <f>IFERROR(AVERAGE(K10:M10),"")</f>
        <v/>
      </c>
      <c r="O10" s="7" t="str">
        <f>IFERROR(STDEV(K10:M10)/N10,"")</f>
        <v/>
      </c>
      <c r="P10" s="5" t="str" cm="1">
        <f t="array" ref="P10">IFERROR(INDEX('Raw Data'!$C:$C,MATCH(1,('Raw Data'!$A:$A=$B10)*('Raw Data'!$B:$B=P$8+1),0)),"")</f>
        <v/>
      </c>
      <c r="Q10" s="2" t="str" cm="1">
        <f t="array" ref="Q10">IFERROR(INDEX('Raw Data'!$C:$C,MATCH(1,('Raw Data'!$A:$A=$C10)*('Raw Data'!$B:$B=P$8+1),0)),"")</f>
        <v/>
      </c>
      <c r="R10" s="2" t="str" cm="1">
        <f t="array" ref="R10">IFERROR(INDEX('Raw Data'!$C:$C,MATCH(1,('Raw Data'!$A:$A=$D10)*('Raw Data'!$B:$B=P$8+1),0)),"")</f>
        <v/>
      </c>
      <c r="S10" s="2" t="str">
        <f>IFERROR(AVERAGE(P10:R10),"")</f>
        <v/>
      </c>
      <c r="T10" s="7" t="str">
        <f>IFERROR(STDEV(P10:R10)/S10,"")</f>
        <v/>
      </c>
      <c r="U10" s="5" t="str" cm="1">
        <f t="array" ref="U10">IFERROR(INDEX('Raw Data'!$C:$C,MATCH(1,('Raw Data'!$A:$A=$B10)*('Raw Data'!$B:$B=U$8+1),0)),"")</f>
        <v/>
      </c>
      <c r="V10" s="2" t="str" cm="1">
        <f t="array" ref="V10">IFERROR(INDEX('Raw Data'!$C:$C,MATCH(1,('Raw Data'!$A:$A=$C10)*('Raw Data'!$B:$B=U$8+1),0)),"")</f>
        <v/>
      </c>
      <c r="W10" s="2" t="str" cm="1">
        <f t="array" ref="W10">IFERROR(INDEX('Raw Data'!$C:$C,MATCH(1,('Raw Data'!$A:$A=$D10)*('Raw Data'!$B:$B=U$8+1),0)),"")</f>
        <v/>
      </c>
      <c r="X10" s="2" t="str">
        <f>IFERROR(AVERAGE(U10:W10),"")</f>
        <v/>
      </c>
      <c r="Y10" s="7" t="str">
        <f>IFERROR(STDEV(U10:W10)/X10,"")</f>
        <v/>
      </c>
      <c r="Z10" s="5" t="str" cm="1">
        <f t="array" ref="Z10">IFERROR(INDEX('Raw Data'!$C:$C,MATCH(1,('Raw Data'!$A:$A=$B10)*('Raw Data'!$B:$B=Z$8+1),0)),"")</f>
        <v/>
      </c>
      <c r="AA10" s="2" t="str" cm="1">
        <f t="array" ref="AA10">IFERROR(INDEX('Raw Data'!$C:$C,MATCH(1,('Raw Data'!$A:$A=$C10)*('Raw Data'!$B:$B=Z$8+1),0)),"")</f>
        <v/>
      </c>
      <c r="AB10" s="2" t="str" cm="1">
        <f t="array" ref="AB10">IFERROR(INDEX('Raw Data'!$C:$C,MATCH(1,('Raw Data'!$A:$A=$D10)*('Raw Data'!$B:$B=Z$8+1),0)),"")</f>
        <v/>
      </c>
      <c r="AC10" s="2" t="str">
        <f>IFERROR(AVERAGE(Z10:AB10),"")</f>
        <v/>
      </c>
      <c r="AD10" s="7" t="str">
        <f>IFERROR(STDEV(Z10:AB10)/AC10,"")</f>
        <v/>
      </c>
      <c r="AE10" s="5" t="str" cm="1">
        <f t="array" ref="AE10">IFERROR(INDEX('Raw Data'!$C:$C,MATCH(1,('Raw Data'!$A:$A=$B10)*('Raw Data'!$B:$B=AE$8+1),0)),"")</f>
        <v/>
      </c>
      <c r="AF10" s="2" t="str" cm="1">
        <f t="array" ref="AF10">IFERROR(INDEX('Raw Data'!$C:$C,MATCH(1,('Raw Data'!$A:$A=$C10)*('Raw Data'!$B:$B=AE$8+1),0)),"")</f>
        <v/>
      </c>
      <c r="AG10" s="2" t="str" cm="1">
        <f t="array" ref="AG10">IFERROR(INDEX('Raw Data'!$C:$C,MATCH(1,('Raw Data'!$A:$A=$D10)*('Raw Data'!$B:$B=AE$8+1),0)),"")</f>
        <v/>
      </c>
      <c r="AH10" s="2" t="str">
        <f>IFERROR(AVERAGE(AE10:AG10),"")</f>
        <v/>
      </c>
      <c r="AI10" s="7" t="str">
        <f>IFERROR(STDEV(AE10:AG10)/AH10,"")</f>
        <v/>
      </c>
      <c r="AJ10" s="5" t="str" cm="1">
        <f t="array" ref="AJ10">IFERROR(INDEX('Raw Data'!$C:$C,MATCH(1,('Raw Data'!$A:$A=$B10)*('Raw Data'!$B:$B=AJ$8+1),0)),"")</f>
        <v/>
      </c>
      <c r="AK10" s="2" t="str" cm="1">
        <f t="array" ref="AK10">IFERROR(INDEX('Raw Data'!$C:$C,MATCH(1,('Raw Data'!$A:$A=$C10)*('Raw Data'!$B:$B=AJ$8+1),0)),"")</f>
        <v/>
      </c>
      <c r="AL10" s="2" t="str" cm="1">
        <f t="array" ref="AL10">IFERROR(INDEX('Raw Data'!$C:$C,MATCH(1,('Raw Data'!$A:$A=$D10)*('Raw Data'!$B:$B=AJ$8+1),0)),"")</f>
        <v/>
      </c>
      <c r="AM10" s="2" t="str">
        <f>IFERROR(AVERAGE(AJ10:AL10),"")</f>
        <v/>
      </c>
      <c r="AN10" s="7" t="str">
        <f>IFERROR(STDEV(AJ10:AL10)/AM10,"")</f>
        <v/>
      </c>
      <c r="AO10" s="5" t="str" cm="1">
        <f t="array" ref="AO10">IFERROR(INDEX('Raw Data'!$C:$C,MATCH(1,('Raw Data'!$A:$A=$B10)*('Raw Data'!$B:$B=AO$8+1),0)),"")</f>
        <v/>
      </c>
      <c r="AP10" s="2" t="str" cm="1">
        <f t="array" ref="AP10">IFERROR(INDEX('Raw Data'!$C:$C,MATCH(1,('Raw Data'!$A:$A=$C10)*('Raw Data'!$B:$B=AO$8+1),0)),"")</f>
        <v/>
      </c>
      <c r="AQ10" s="2" t="str" cm="1">
        <f t="array" ref="AQ10">IFERROR(INDEX('Raw Data'!$C:$C,MATCH(1,('Raw Data'!$A:$A=$D10)*('Raw Data'!$B:$B=AO$8+1),0)),"")</f>
        <v/>
      </c>
      <c r="AR10" s="2" t="str">
        <f>IFERROR(AVERAGE(AO10:AQ10),"")</f>
        <v/>
      </c>
      <c r="AS10" s="7" t="str">
        <f>IFERROR(STDEV(AO10:AQ10)/AR10,"")</f>
        <v/>
      </c>
      <c r="AT10" s="5" t="str" cm="1">
        <f t="array" ref="AT10">IFERROR(INDEX('Raw Data'!$C:$C,MATCH(1,('Raw Data'!$A:$A=$B10)*('Raw Data'!$B:$B=AT$8+1),0)),"")</f>
        <v/>
      </c>
      <c r="AU10" s="2" t="str" cm="1">
        <f t="array" ref="AU10">IFERROR(INDEX('Raw Data'!$C:$C,MATCH(1,('Raw Data'!$A:$A=$C10)*('Raw Data'!$B:$B=AT$8+1),0)),"")</f>
        <v/>
      </c>
      <c r="AV10" s="2" t="str" cm="1">
        <f t="array" ref="AV10">IFERROR(INDEX('Raw Data'!$C:$C,MATCH(1,('Raw Data'!$A:$A=$D10)*('Raw Data'!$B:$B=AT$8+1),0)),"")</f>
        <v/>
      </c>
      <c r="AW10" s="2" t="str">
        <f>IFERROR(AVERAGE(AT10:AV10),"")</f>
        <v/>
      </c>
      <c r="AX10" s="7" t="str">
        <f>IFERROR(STDEV(AT10:AV10)/AW10,"")</f>
        <v/>
      </c>
      <c r="AY10" s="5" t="str" cm="1">
        <f t="array" ref="AY10">IFERROR(INDEX('Raw Data'!$C:$C,MATCH(1,('Raw Data'!$A:$A=$B10)*('Raw Data'!$B:$B=AY$8+1),0)),"")</f>
        <v/>
      </c>
      <c r="AZ10" s="2" t="str" cm="1">
        <f t="array" ref="AZ10">IFERROR(INDEX('Raw Data'!$C:$C,MATCH(1,('Raw Data'!$A:$A=$C10)*('Raw Data'!$B:$B=AY$8+1),0)),"")</f>
        <v/>
      </c>
      <c r="BA10" s="2" t="str" cm="1">
        <f t="array" ref="BA10">IFERROR(INDEX('Raw Data'!$C:$C,MATCH(1,('Raw Data'!$A:$A=$D10)*('Raw Data'!$B:$B=AY$8+1),0)),"")</f>
        <v/>
      </c>
      <c r="BB10" s="2" t="str">
        <f>IFERROR(AVERAGE(AY10:BA10),"")</f>
        <v/>
      </c>
      <c r="BC10" s="7" t="str">
        <f>IFERROR(STDEV(AY10:BA10)/BB10,"")</f>
        <v/>
      </c>
      <c r="BD10" s="5" t="str" cm="1">
        <f t="array" ref="BD10">IFERROR(INDEX('Raw Data'!$C:$C,MATCH(1,('Raw Data'!$A:$A=$B10)*('Raw Data'!$B:$B=BD$8+1),0)),"")</f>
        <v/>
      </c>
      <c r="BE10" s="2" t="str" cm="1">
        <f t="array" ref="BE10">IFERROR(INDEX('Raw Data'!$C:$C,MATCH(1,('Raw Data'!$A:$A=$C10)*('Raw Data'!$B:$B=BD$8+1),0)),"")</f>
        <v/>
      </c>
      <c r="BF10" s="2" t="str" cm="1">
        <f t="array" ref="BF10">IFERROR(INDEX('Raw Data'!$C:$C,MATCH(1,('Raw Data'!$A:$A=$D10)*('Raw Data'!$B:$B=BD$8+1),0)),"")</f>
        <v/>
      </c>
      <c r="BG10" s="2" t="str">
        <f>IFERROR(AVERAGE(BD10:BF10),"")</f>
        <v/>
      </c>
      <c r="BH10" s="7" t="str">
        <f>IFERROR(STDEV(BD10:BF10)/BG10,"")</f>
        <v/>
      </c>
      <c r="BI10" s="5" t="str" cm="1">
        <f t="array" ref="BI10">IFERROR(INDEX('Raw Data'!$C:$C,MATCH(1,('Raw Data'!$A:$A=$B10)*('Raw Data'!$B:$B=BI$8+1),0)),"")</f>
        <v/>
      </c>
      <c r="BJ10" s="2" t="str" cm="1">
        <f t="array" ref="BJ10">IFERROR(INDEX('Raw Data'!$C:$C,MATCH(1,('Raw Data'!$A:$A=$C10)*('Raw Data'!$B:$B=BI$8+1),0)),"")</f>
        <v/>
      </c>
      <c r="BK10" s="2" t="str" cm="1">
        <f t="array" ref="BK10">IFERROR(INDEX('Raw Data'!$C:$C,MATCH(1,('Raw Data'!$A:$A=$D10)*('Raw Data'!$B:$B=BI$8+1),0)),"")</f>
        <v/>
      </c>
      <c r="BL10" s="2" t="str">
        <f>IFERROR(AVERAGE(BI10:BK10),"")</f>
        <v/>
      </c>
      <c r="BM10" s="7" t="str">
        <f>IFERROR(STDEV(BI10:BK10)/BL10,"")</f>
        <v/>
      </c>
      <c r="BN10" s="5" t="str" cm="1">
        <f t="array" ref="BN10">IFERROR(INDEX('Raw Data'!$C:$C,MATCH(1,('Raw Data'!$A:$A=$B10)*('Raw Data'!$B:$B=BN$8+1),0)),"")</f>
        <v/>
      </c>
      <c r="BO10" s="2" t="str" cm="1">
        <f t="array" ref="BO10">IFERROR(INDEX('Raw Data'!$C:$C,MATCH(1,('Raw Data'!$A:$A=$C10)*('Raw Data'!$B:$B=BN$8+1),0)),"")</f>
        <v/>
      </c>
      <c r="BP10" s="2" t="str" cm="1">
        <f t="array" ref="BP10">IFERROR(INDEX('Raw Data'!$C:$C,MATCH(1,('Raw Data'!$A:$A=$D10)*('Raw Data'!$B:$B=BN$8+1),0)),"")</f>
        <v/>
      </c>
      <c r="BQ10" s="2" t="str">
        <f>IFERROR(AVERAGE(BN10:BP10),"")</f>
        <v/>
      </c>
      <c r="BR10" s="7" t="str">
        <f>IFERROR(STDEV(BN10:BP10)/BQ10,"")</f>
        <v/>
      </c>
      <c r="BS10" s="5" t="str" cm="1">
        <f t="array" ref="BS10">IFERROR(INDEX('Raw Data'!$C:$C,MATCH(1,('Raw Data'!$A:$A=$B10)*('Raw Data'!$B:$B=BS$8+1),0)),"")</f>
        <v/>
      </c>
      <c r="BT10" s="2" t="str" cm="1">
        <f t="array" ref="BT10">IFERROR(INDEX('Raw Data'!$C:$C,MATCH(1,('Raw Data'!$A:$A=$C10)*('Raw Data'!$B:$B=BS$8+1),0)),"")</f>
        <v/>
      </c>
      <c r="BU10" s="2" t="str" cm="1">
        <f t="array" ref="BU10">IFERROR(INDEX('Raw Data'!$C:$C,MATCH(1,('Raw Data'!$A:$A=$D10)*('Raw Data'!$B:$B=BS$8+1),0)),"")</f>
        <v/>
      </c>
      <c r="BV10" s="2" t="str">
        <f>IFERROR(AVERAGE(BS10:BU10),"")</f>
        <v/>
      </c>
      <c r="BW10" s="7" t="str">
        <f>IFERROR(STDEV(BS10:BU10)/BV10,"")</f>
        <v/>
      </c>
      <c r="BX10" s="5" t="str" cm="1">
        <f t="array" ref="BX10">IFERROR(INDEX('Raw Data'!$C:$C,MATCH(1,('Raw Data'!$A:$A=$B10)*('Raw Data'!$B:$B=BX$8+1),0)),"")</f>
        <v/>
      </c>
      <c r="BY10" s="2" t="str" cm="1">
        <f t="array" ref="BY10">IFERROR(INDEX('Raw Data'!$C:$C,MATCH(1,('Raw Data'!$A:$A=$C10)*('Raw Data'!$B:$B=BX$8+1),0)),"")</f>
        <v/>
      </c>
      <c r="BZ10" s="2" t="str" cm="1">
        <f t="array" ref="BZ10">IFERROR(INDEX('Raw Data'!$C:$C,MATCH(1,('Raw Data'!$A:$A=$D10)*('Raw Data'!$B:$B=BX$8+1),0)),"")</f>
        <v/>
      </c>
      <c r="CA10" s="2" t="str">
        <f>IFERROR(AVERAGE(BX10:BZ10),"")</f>
        <v/>
      </c>
      <c r="CB10" s="7" t="str">
        <f>IFERROR(STDEV(BX10:BZ10)/CA10,"")</f>
        <v/>
      </c>
      <c r="CC10" s="5" t="str" cm="1">
        <f t="array" ref="CC10">IFERROR(INDEX('Raw Data'!$C:$C,MATCH(1,('Raw Data'!$A:$A=$B10)*('Raw Data'!$B:$B=CC$8+1),0)),"")</f>
        <v/>
      </c>
      <c r="CD10" s="2" t="str" cm="1">
        <f t="array" ref="CD10">IFERROR(INDEX('Raw Data'!$C:$C,MATCH(1,('Raw Data'!$A:$A=$C10)*('Raw Data'!$B:$B=CC$8+1),0)),"")</f>
        <v/>
      </c>
      <c r="CE10" s="2" t="str" cm="1">
        <f t="array" ref="CE10">IFERROR(INDEX('Raw Data'!$C:$C,MATCH(1,('Raw Data'!$A:$A=$D10)*('Raw Data'!$B:$B=CC$8+1),0)),"")</f>
        <v/>
      </c>
      <c r="CF10" s="2" t="str">
        <f>IFERROR(AVERAGE(CC10:CE10),"")</f>
        <v/>
      </c>
      <c r="CG10" s="7" t="str">
        <f>IFERROR(STDEV(CC10:CE10)/CF10,"")</f>
        <v/>
      </c>
      <c r="CH10" s="5" t="str" cm="1">
        <f t="array" ref="CH10">IFERROR(INDEX('Raw Data'!$C:$C,MATCH(1,('Raw Data'!$A:$A=$B10)*('Raw Data'!$B:$B=CH$8+1),0)),"")</f>
        <v/>
      </c>
      <c r="CI10" s="2" t="str" cm="1">
        <f t="array" ref="CI10">IFERROR(INDEX('Raw Data'!$C:$C,MATCH(1,('Raw Data'!$A:$A=$C10)*('Raw Data'!$B:$B=CH$8+1),0)),"")</f>
        <v/>
      </c>
      <c r="CJ10" s="2" t="str" cm="1">
        <f t="array" ref="CJ10">IFERROR(INDEX('Raw Data'!$C:$C,MATCH(1,('Raw Data'!$A:$A=$D10)*('Raw Data'!$B:$B=CH$8+1),0)),"")</f>
        <v/>
      </c>
      <c r="CK10" s="2" t="str">
        <f>IFERROR(AVERAGE(CH10:CJ10),"")</f>
        <v/>
      </c>
      <c r="CL10" s="7" t="str">
        <f>IFERROR(STDEV(CH10:CJ10)/CK10,"")</f>
        <v/>
      </c>
      <c r="CM10" s="5" t="str" cm="1">
        <f t="array" ref="CM10">IFERROR(INDEX('Raw Data'!$C:$C,MATCH(1,('Raw Data'!$A:$A=$B10)*('Raw Data'!$B:$B=CM$8+1),0)),"")</f>
        <v/>
      </c>
      <c r="CN10" s="2" t="str" cm="1">
        <f t="array" ref="CN10">IFERROR(INDEX('Raw Data'!$C:$C,MATCH(1,('Raw Data'!$A:$A=$C10)*('Raw Data'!$B:$B=CM$8+1),0)),"")</f>
        <v/>
      </c>
      <c r="CO10" s="2" t="str" cm="1">
        <f t="array" ref="CO10">IFERROR(INDEX('Raw Data'!$C:$C,MATCH(1,('Raw Data'!$A:$A=$D10)*('Raw Data'!$B:$B=CM$8+1),0)),"")</f>
        <v/>
      </c>
      <c r="CP10" s="2" t="str">
        <f>IFERROR(AVERAGE(CM10:CO10),"")</f>
        <v/>
      </c>
      <c r="CQ10" s="7" t="str">
        <f>IFERROR(STDEV(CM10:CO10)/CP10,"")</f>
        <v/>
      </c>
      <c r="CR10" s="5" t="str" cm="1">
        <f t="array" ref="CR10">IFERROR(INDEX('Raw Data'!$C:$C,MATCH(1,('Raw Data'!$A:$A=$B10)*('Raw Data'!$B:$B=CR$8+1),0)),"")</f>
        <v/>
      </c>
      <c r="CS10" s="2" t="str" cm="1">
        <f t="array" ref="CS10">IFERROR(INDEX('Raw Data'!$C:$C,MATCH(1,('Raw Data'!$A:$A=$C10)*('Raw Data'!$B:$B=CR$8+1),0)),"")</f>
        <v/>
      </c>
      <c r="CT10" s="2" t="str" cm="1">
        <f t="array" ref="CT10">IFERROR(INDEX('Raw Data'!$C:$C,MATCH(1,('Raw Data'!$A:$A=$D10)*('Raw Data'!$B:$B=CR$8+1),0)),"")</f>
        <v/>
      </c>
      <c r="CU10" s="2" t="str">
        <f>IFERROR(AVERAGE(CR10:CT10),"")</f>
        <v/>
      </c>
      <c r="CV10" s="7" t="str">
        <f>IFERROR(STDEV(CR10:CT10)/CU10,"")</f>
        <v/>
      </c>
      <c r="CW10" s="5" t="str" cm="1">
        <f t="array" ref="CW10">IFERROR(INDEX('Raw Data'!$C:$C,MATCH(1,('Raw Data'!$A:$A=$B10)*('Raw Data'!$B:$B=CW$8+1),0)),"")</f>
        <v/>
      </c>
      <c r="CX10" s="2" t="str" cm="1">
        <f t="array" ref="CX10">IFERROR(INDEX('Raw Data'!$C:$C,MATCH(1,('Raw Data'!$A:$A=$C10)*('Raw Data'!$B:$B=CW$8+1),0)),"")</f>
        <v/>
      </c>
      <c r="CY10" s="2" t="str" cm="1">
        <f t="array" ref="CY10">IFERROR(INDEX('Raw Data'!$C:$C,MATCH(1,('Raw Data'!$A:$A=$D10)*('Raw Data'!$B:$B=CW$8+1),0)),"")</f>
        <v/>
      </c>
      <c r="CZ10" s="2" t="str">
        <f>IFERROR(AVERAGE(CW10:CY10),"")</f>
        <v/>
      </c>
      <c r="DA10" s="7" t="str">
        <f>IFERROR(STDEV(CW10:CY10)/CZ10,"")</f>
        <v/>
      </c>
      <c r="DB10" s="5" t="str" cm="1">
        <f t="array" ref="DB10">IFERROR(INDEX('Raw Data'!$C:$C,MATCH(1,('Raw Data'!$A:$A=$B10)*('Raw Data'!$B:$B=DB$8+1),0)),"")</f>
        <v/>
      </c>
      <c r="DC10" s="2" t="str" cm="1">
        <f t="array" ref="DC10">IFERROR(INDEX('Raw Data'!$C:$C,MATCH(1,('Raw Data'!$A:$A=$C10)*('Raw Data'!$B:$B=DB$8+1),0)),"")</f>
        <v/>
      </c>
      <c r="DD10" s="2" t="str" cm="1">
        <f t="array" ref="DD10">IFERROR(INDEX('Raw Data'!$C:$C,MATCH(1,('Raw Data'!$A:$A=$D10)*('Raw Data'!$B:$B=DB$8+1),0)),"")</f>
        <v/>
      </c>
      <c r="DE10" s="2" t="str">
        <f>IFERROR(AVERAGE(DB10:DD10),"")</f>
        <v/>
      </c>
      <c r="DF10" s="7" t="str">
        <f>IFERROR(STDEV(DB10:DD10)/DE10,"")</f>
        <v/>
      </c>
    </row>
    <row r="11" spans="1:110" x14ac:dyDescent="0.25">
      <c r="A11" t="str">
        <f>IF(ISBLANK('Raw Data'!H13),'Raw Data'!F13,'Raw Data'!H13)</f>
        <v>Standard 2</v>
      </c>
      <c r="B11" t="e" cm="1">
        <f t="array" ref="B11">INDEX('Raw Data'!$F$2:$F$9, INT((_xlfn.XMATCH(A11, _xlfn.TOCOL('Raw Data'!$G$2:$R$9))-1)/COLUMNS('Raw Data'!$G$2:$R$9))+1)&amp;1</f>
        <v>#N/A</v>
      </c>
      <c r="C11" t="e">
        <f t="shared" si="1"/>
        <v>#N/A</v>
      </c>
      <c r="D11" t="e">
        <f t="shared" si="2"/>
        <v>#N/A</v>
      </c>
      <c r="E11">
        <v>8.3333333333333332E-3</v>
      </c>
      <c r="F11" t="str" cm="1">
        <f t="array" ref="F11">IFERROR(INDEX('Raw Data'!$C:$C,MATCH(1,('Raw Data'!$A:$A=$B11)*('Raw Data'!$B:$B=1),0)),"")</f>
        <v/>
      </c>
      <c r="G11" t="str" cm="1">
        <f t="array" ref="G11">IFERROR(INDEX('Raw Data'!$C:$C,MATCH(1,('Raw Data'!$A:$A=$C11)*('Raw Data'!$B:$B=1),0)),"")</f>
        <v/>
      </c>
      <c r="H11" t="str" cm="1">
        <f t="array" ref="H11">IFERROR(INDEX('Raw Data'!$C:$C,MATCH(1,('Raw Data'!$A:$A=$D11)*('Raw Data'!$B:$B=1),0)),"")</f>
        <v/>
      </c>
      <c r="I11" t="str">
        <f t="shared" ref="I11:I17" si="3">IFERROR(AVERAGE(F11:H11),"")</f>
        <v/>
      </c>
      <c r="J11" t="str">
        <f t="shared" ref="J11:J17" si="4">IFERROR(STDEV(F11:H11)/I11,"")</f>
        <v/>
      </c>
      <c r="K11" s="4" t="str" cm="1">
        <f t="array" ref="K11">IFERROR(INDEX('Raw Data'!$C:$C,MATCH(1,('Raw Data'!$A:$A=$B11)*('Raw Data'!$B:$B=K$8+1),0)),"")</f>
        <v/>
      </c>
      <c r="L11" t="str" cm="1">
        <f t="array" ref="L11">IFERROR(INDEX('Raw Data'!$C:$C,MATCH(1,('Raw Data'!$A:$A=$C11)*('Raw Data'!$B:$B=K$8+1),0)),"")</f>
        <v/>
      </c>
      <c r="M11" t="str" cm="1">
        <f t="array" ref="M11">IFERROR(INDEX('Raw Data'!$C:$C,MATCH(1,('Raw Data'!$A:$A=$D11)*('Raw Data'!$B:$B=K$8+1),0)),"")</f>
        <v/>
      </c>
      <c r="N11" t="str">
        <f t="shared" ref="N11:N17" si="5">IFERROR(AVERAGE(K11:M11),"")</f>
        <v/>
      </c>
      <c r="O11" s="6" t="str">
        <f t="shared" ref="O11:O17" si="6">IFERROR(STDEV(K11:M11)/N11,"")</f>
        <v/>
      </c>
      <c r="P11" s="4" t="str" cm="1">
        <f t="array" ref="P11">IFERROR(INDEX('Raw Data'!$C:$C,MATCH(1,('Raw Data'!$A:$A=$B11)*('Raw Data'!$B:$B=P$8+1),0)),"")</f>
        <v/>
      </c>
      <c r="Q11" t="str" cm="1">
        <f t="array" ref="Q11">IFERROR(INDEX('Raw Data'!$C:$C,MATCH(1,('Raw Data'!$A:$A=$C11)*('Raw Data'!$B:$B=P$8+1),0)),"")</f>
        <v/>
      </c>
      <c r="R11" t="str" cm="1">
        <f t="array" ref="R11">IFERROR(INDEX('Raw Data'!$C:$C,MATCH(1,('Raw Data'!$A:$A=$D11)*('Raw Data'!$B:$B=P$8+1),0)),"")</f>
        <v/>
      </c>
      <c r="S11" t="str">
        <f t="shared" ref="S11:S17" si="7">IFERROR(AVERAGE(P11:R11),"")</f>
        <v/>
      </c>
      <c r="T11" s="6" t="str">
        <f t="shared" ref="T11:T17" si="8">IFERROR(STDEV(P11:R11)/S11,"")</f>
        <v/>
      </c>
      <c r="U11" s="4" t="str" cm="1">
        <f t="array" ref="U11">IFERROR(INDEX('Raw Data'!$C:$C,MATCH(1,('Raw Data'!$A:$A=$B11)*('Raw Data'!$B:$B=U$8+1),0)),"")</f>
        <v/>
      </c>
      <c r="V11" t="str" cm="1">
        <f t="array" ref="V11">IFERROR(INDEX('Raw Data'!$C:$C,MATCH(1,('Raw Data'!$A:$A=$C11)*('Raw Data'!$B:$B=U$8+1),0)),"")</f>
        <v/>
      </c>
      <c r="W11" t="str" cm="1">
        <f t="array" ref="W11">IFERROR(INDEX('Raw Data'!$C:$C,MATCH(1,('Raw Data'!$A:$A=$D11)*('Raw Data'!$B:$B=U$8+1),0)),"")</f>
        <v/>
      </c>
      <c r="X11" t="str">
        <f t="shared" ref="X11:X17" si="9">IFERROR(AVERAGE(U11:W11),"")</f>
        <v/>
      </c>
      <c r="Y11" s="6" t="str">
        <f t="shared" ref="Y11:Y17" si="10">IFERROR(STDEV(U11:W11)/X11,"")</f>
        <v/>
      </c>
      <c r="Z11" s="4" t="str" cm="1">
        <f t="array" ref="Z11">IFERROR(INDEX('Raw Data'!$C:$C,MATCH(1,('Raw Data'!$A:$A=$B11)*('Raw Data'!$B:$B=Z$8+1),0)),"")</f>
        <v/>
      </c>
      <c r="AA11" t="str" cm="1">
        <f t="array" ref="AA11">IFERROR(INDEX('Raw Data'!$C:$C,MATCH(1,('Raw Data'!$A:$A=$C11)*('Raw Data'!$B:$B=Z$8+1),0)),"")</f>
        <v/>
      </c>
      <c r="AB11" t="str" cm="1">
        <f t="array" ref="AB11">IFERROR(INDEX('Raw Data'!$C:$C,MATCH(1,('Raw Data'!$A:$A=$D11)*('Raw Data'!$B:$B=Z$8+1),0)),"")</f>
        <v/>
      </c>
      <c r="AC11" t="str">
        <f t="shared" ref="AC11:AC17" si="11">IFERROR(AVERAGE(Z11:AB11),"")</f>
        <v/>
      </c>
      <c r="AD11" s="6" t="str">
        <f t="shared" ref="AD11:AD17" si="12">IFERROR(STDEV(Z11:AB11)/AC11,"")</f>
        <v/>
      </c>
      <c r="AE11" s="4" t="str" cm="1">
        <f t="array" ref="AE11">IFERROR(INDEX('Raw Data'!$C:$C,MATCH(1,('Raw Data'!$A:$A=$B11)*('Raw Data'!$B:$B=AE$8+1),0)),"")</f>
        <v/>
      </c>
      <c r="AF11" t="str" cm="1">
        <f t="array" ref="AF11">IFERROR(INDEX('Raw Data'!$C:$C,MATCH(1,('Raw Data'!$A:$A=$C11)*('Raw Data'!$B:$B=AE$8+1),0)),"")</f>
        <v/>
      </c>
      <c r="AG11" t="str" cm="1">
        <f t="array" ref="AG11">IFERROR(INDEX('Raw Data'!$C:$C,MATCH(1,('Raw Data'!$A:$A=$D11)*('Raw Data'!$B:$B=AE$8+1),0)),"")</f>
        <v/>
      </c>
      <c r="AH11" t="str">
        <f t="shared" ref="AH11:AH17" si="13">IFERROR(AVERAGE(AE11:AG11),"")</f>
        <v/>
      </c>
      <c r="AI11" s="6" t="str">
        <f t="shared" ref="AI11:AI17" si="14">IFERROR(STDEV(AE11:AG11)/AH11,"")</f>
        <v/>
      </c>
      <c r="AJ11" s="4" t="str" cm="1">
        <f t="array" ref="AJ11">IFERROR(INDEX('Raw Data'!$C:$C,MATCH(1,('Raw Data'!$A:$A=$B11)*('Raw Data'!$B:$B=AJ$8+1),0)),"")</f>
        <v/>
      </c>
      <c r="AK11" t="str" cm="1">
        <f t="array" ref="AK11">IFERROR(INDEX('Raw Data'!$C:$C,MATCH(1,('Raw Data'!$A:$A=$C11)*('Raw Data'!$B:$B=AJ$8+1),0)),"")</f>
        <v/>
      </c>
      <c r="AL11" t="str" cm="1">
        <f t="array" ref="AL11">IFERROR(INDEX('Raw Data'!$C:$C,MATCH(1,('Raw Data'!$A:$A=$D11)*('Raw Data'!$B:$B=AJ$8+1),0)),"")</f>
        <v/>
      </c>
      <c r="AM11" t="str">
        <f t="shared" ref="AM11:AM17" si="15">IFERROR(AVERAGE(AJ11:AL11),"")</f>
        <v/>
      </c>
      <c r="AN11" s="6" t="str">
        <f t="shared" ref="AN11:AN17" si="16">IFERROR(STDEV(AJ11:AL11)/AM11,"")</f>
        <v/>
      </c>
      <c r="AO11" s="4" t="str" cm="1">
        <f t="array" ref="AO11">IFERROR(INDEX('Raw Data'!$C:$C,MATCH(1,('Raw Data'!$A:$A=$B11)*('Raw Data'!$B:$B=AO$8+1),0)),"")</f>
        <v/>
      </c>
      <c r="AP11" t="str" cm="1">
        <f t="array" ref="AP11">IFERROR(INDEX('Raw Data'!$C:$C,MATCH(1,('Raw Data'!$A:$A=$C11)*('Raw Data'!$B:$B=AO$8+1),0)),"")</f>
        <v/>
      </c>
      <c r="AQ11" t="str" cm="1">
        <f t="array" ref="AQ11">IFERROR(INDEX('Raw Data'!$C:$C,MATCH(1,('Raw Data'!$A:$A=$D11)*('Raw Data'!$B:$B=AO$8+1),0)),"")</f>
        <v/>
      </c>
      <c r="AR11" t="str">
        <f t="shared" ref="AR11:AR17" si="17">IFERROR(AVERAGE(AO11:AQ11),"")</f>
        <v/>
      </c>
      <c r="AS11" s="6" t="str">
        <f t="shared" ref="AS11:AS17" si="18">IFERROR(STDEV(AO11:AQ11)/AR11,"")</f>
        <v/>
      </c>
      <c r="AT11" s="4" t="str" cm="1">
        <f t="array" ref="AT11">IFERROR(INDEX('Raw Data'!$C:$C,MATCH(1,('Raw Data'!$A:$A=$B11)*('Raw Data'!$B:$B=AT$8+1),0)),"")</f>
        <v/>
      </c>
      <c r="AU11" t="str" cm="1">
        <f t="array" ref="AU11">IFERROR(INDEX('Raw Data'!$C:$C,MATCH(1,('Raw Data'!$A:$A=$C11)*('Raw Data'!$B:$B=AT$8+1),0)),"")</f>
        <v/>
      </c>
      <c r="AV11" t="str" cm="1">
        <f t="array" ref="AV11">IFERROR(INDEX('Raw Data'!$C:$C,MATCH(1,('Raw Data'!$A:$A=$D11)*('Raw Data'!$B:$B=AT$8+1),0)),"")</f>
        <v/>
      </c>
      <c r="AW11" t="str">
        <f t="shared" ref="AW11:AW17" si="19">IFERROR(AVERAGE(AT11:AV11),"")</f>
        <v/>
      </c>
      <c r="AX11" s="6" t="str">
        <f t="shared" ref="AX11:AX17" si="20">IFERROR(STDEV(AT11:AV11)/AW11,"")</f>
        <v/>
      </c>
      <c r="AY11" s="4" t="str" cm="1">
        <f t="array" ref="AY11">IFERROR(INDEX('Raw Data'!$C:$C,MATCH(1,('Raw Data'!$A:$A=$B11)*('Raw Data'!$B:$B=AY$8+1),0)),"")</f>
        <v/>
      </c>
      <c r="AZ11" t="str" cm="1">
        <f t="array" ref="AZ11">IFERROR(INDEX('Raw Data'!$C:$C,MATCH(1,('Raw Data'!$A:$A=$C11)*('Raw Data'!$B:$B=AY$8+1),0)),"")</f>
        <v/>
      </c>
      <c r="BA11" t="str" cm="1">
        <f t="array" ref="BA11">IFERROR(INDEX('Raw Data'!$C:$C,MATCH(1,('Raw Data'!$A:$A=$D11)*('Raw Data'!$B:$B=AY$8+1),0)),"")</f>
        <v/>
      </c>
      <c r="BB11" t="str">
        <f t="shared" ref="BB11:BB17" si="21">IFERROR(AVERAGE(AY11:BA11),"")</f>
        <v/>
      </c>
      <c r="BC11" s="6" t="str">
        <f t="shared" ref="BC11:BC17" si="22">IFERROR(STDEV(AY11:BA11)/BB11,"")</f>
        <v/>
      </c>
      <c r="BD11" s="4" t="str" cm="1">
        <f t="array" ref="BD11">IFERROR(INDEX('Raw Data'!$C:$C,MATCH(1,('Raw Data'!$A:$A=$B11)*('Raw Data'!$B:$B=BD$8+1),0)),"")</f>
        <v/>
      </c>
      <c r="BE11" t="str" cm="1">
        <f t="array" ref="BE11">IFERROR(INDEX('Raw Data'!$C:$C,MATCH(1,('Raw Data'!$A:$A=$C11)*('Raw Data'!$B:$B=BD$8+1),0)),"")</f>
        <v/>
      </c>
      <c r="BF11" t="str" cm="1">
        <f t="array" ref="BF11">IFERROR(INDEX('Raw Data'!$C:$C,MATCH(1,('Raw Data'!$A:$A=$D11)*('Raw Data'!$B:$B=BD$8+1),0)),"")</f>
        <v/>
      </c>
      <c r="BG11" t="str">
        <f t="shared" ref="BG11:BG17" si="23">IFERROR(AVERAGE(BD11:BF11),"")</f>
        <v/>
      </c>
      <c r="BH11" s="6" t="str">
        <f t="shared" ref="BH11:BH17" si="24">IFERROR(STDEV(BD11:BF11)/BG11,"")</f>
        <v/>
      </c>
      <c r="BI11" s="4" t="str" cm="1">
        <f t="array" ref="BI11">IFERROR(INDEX('Raw Data'!$C:$C,MATCH(1,('Raw Data'!$A:$A=$B11)*('Raw Data'!$B:$B=BI$8+1),0)),"")</f>
        <v/>
      </c>
      <c r="BJ11" t="str" cm="1">
        <f t="array" ref="BJ11">IFERROR(INDEX('Raw Data'!$C:$C,MATCH(1,('Raw Data'!$A:$A=$C11)*('Raw Data'!$B:$B=BI$8+1),0)),"")</f>
        <v/>
      </c>
      <c r="BK11" t="str" cm="1">
        <f t="array" ref="BK11">IFERROR(INDEX('Raw Data'!$C:$C,MATCH(1,('Raw Data'!$A:$A=$D11)*('Raw Data'!$B:$B=BI$8+1),0)),"")</f>
        <v/>
      </c>
      <c r="BL11" t="str">
        <f t="shared" ref="BL11:BL13" si="25">IFERROR(AVERAGE(BI11:BK11),"")</f>
        <v/>
      </c>
      <c r="BM11" s="6" t="str">
        <f t="shared" ref="BM11:BM17" si="26">IFERROR(STDEV(BI11:BK11)/BL11,"")</f>
        <v/>
      </c>
      <c r="BN11" s="4" t="str" cm="1">
        <f t="array" ref="BN11">IFERROR(INDEX('Raw Data'!$C:$C,MATCH(1,('Raw Data'!$A:$A=$B11)*('Raw Data'!$B:$B=BN$8+1),0)),"")</f>
        <v/>
      </c>
      <c r="BO11" t="str" cm="1">
        <f t="array" ref="BO11">IFERROR(INDEX('Raw Data'!$C:$C,MATCH(1,('Raw Data'!$A:$A=$C11)*('Raw Data'!$B:$B=BN$8+1),0)),"")</f>
        <v/>
      </c>
      <c r="BP11" t="str" cm="1">
        <f t="array" ref="BP11">IFERROR(INDEX('Raw Data'!$C:$C,MATCH(1,('Raw Data'!$A:$A=$D11)*('Raw Data'!$B:$B=BN$8+1),0)),"")</f>
        <v/>
      </c>
      <c r="BQ11" t="str">
        <f t="shared" ref="BQ11:BQ17" si="27">IFERROR(AVERAGE(BN11:BP11),"")</f>
        <v/>
      </c>
      <c r="BR11" s="6" t="str">
        <f t="shared" ref="BR11:BR17" si="28">IFERROR(STDEV(BN11:BP11)/BQ11,"")</f>
        <v/>
      </c>
      <c r="BS11" s="4" t="str" cm="1">
        <f t="array" ref="BS11">IFERROR(INDEX('Raw Data'!$C:$C,MATCH(1,('Raw Data'!$A:$A=$B11)*('Raw Data'!$B:$B=BS$8+1),0)),"")</f>
        <v/>
      </c>
      <c r="BT11" t="str" cm="1">
        <f t="array" ref="BT11">IFERROR(INDEX('Raw Data'!$C:$C,MATCH(1,('Raw Data'!$A:$A=$C11)*('Raw Data'!$B:$B=BS$8+1),0)),"")</f>
        <v/>
      </c>
      <c r="BU11" t="str" cm="1">
        <f t="array" ref="BU11">IFERROR(INDEX('Raw Data'!$C:$C,MATCH(1,('Raw Data'!$A:$A=$D11)*('Raw Data'!$B:$B=BS$8+1),0)),"")</f>
        <v/>
      </c>
      <c r="BV11" t="str">
        <f t="shared" ref="BV11:BV17" si="29">IFERROR(AVERAGE(BS11:BU11),"")</f>
        <v/>
      </c>
      <c r="BW11" s="6" t="str">
        <f t="shared" ref="BW11:BW17" si="30">IFERROR(STDEV(BS11:BU11)/BV11,"")</f>
        <v/>
      </c>
      <c r="BX11" s="4" t="str" cm="1">
        <f t="array" ref="BX11">IFERROR(INDEX('Raw Data'!$C:$C,MATCH(1,('Raw Data'!$A:$A=$B11)*('Raw Data'!$B:$B=BX$8+1),0)),"")</f>
        <v/>
      </c>
      <c r="BY11" t="str" cm="1">
        <f t="array" ref="BY11">IFERROR(INDEX('Raw Data'!$C:$C,MATCH(1,('Raw Data'!$A:$A=$C11)*('Raw Data'!$B:$B=BX$8+1),0)),"")</f>
        <v/>
      </c>
      <c r="BZ11" t="str" cm="1">
        <f t="array" ref="BZ11">IFERROR(INDEX('Raw Data'!$C:$C,MATCH(1,('Raw Data'!$A:$A=$D11)*('Raw Data'!$B:$B=BX$8+1),0)),"")</f>
        <v/>
      </c>
      <c r="CA11" t="str">
        <f t="shared" ref="CA11:CA17" si="31">IFERROR(AVERAGE(BX11:BZ11),"")</f>
        <v/>
      </c>
      <c r="CB11" s="6" t="str">
        <f t="shared" ref="CB11:CB17" si="32">IFERROR(STDEV(BX11:BZ11)/CA11,"")</f>
        <v/>
      </c>
      <c r="CC11" s="4" t="str" cm="1">
        <f t="array" ref="CC11">IFERROR(INDEX('Raw Data'!$C:$C,MATCH(1,('Raw Data'!$A:$A=$B11)*('Raw Data'!$B:$B=CC$8+1),0)),"")</f>
        <v/>
      </c>
      <c r="CD11" t="str" cm="1">
        <f t="array" ref="CD11">IFERROR(INDEX('Raw Data'!$C:$C,MATCH(1,('Raw Data'!$A:$A=$C11)*('Raw Data'!$B:$B=CC$8+1),0)),"")</f>
        <v/>
      </c>
      <c r="CE11" t="str" cm="1">
        <f t="array" ref="CE11">IFERROR(INDEX('Raw Data'!$C:$C,MATCH(1,('Raw Data'!$A:$A=$D11)*('Raw Data'!$B:$B=CC$8+1),0)),"")</f>
        <v/>
      </c>
      <c r="CF11" t="str">
        <f t="shared" ref="CF11:CF17" si="33">IFERROR(AVERAGE(CC11:CE11),"")</f>
        <v/>
      </c>
      <c r="CG11" s="6" t="str">
        <f t="shared" ref="CG11:CG17" si="34">IFERROR(STDEV(CC11:CE11)/CF11,"")</f>
        <v/>
      </c>
      <c r="CH11" s="4" t="str" cm="1">
        <f t="array" ref="CH11">IFERROR(INDEX('Raw Data'!$C:$C,MATCH(1,('Raw Data'!$A:$A=$B11)*('Raw Data'!$B:$B=CH$8+1),0)),"")</f>
        <v/>
      </c>
      <c r="CI11" t="str" cm="1">
        <f t="array" ref="CI11">IFERROR(INDEX('Raw Data'!$C:$C,MATCH(1,('Raw Data'!$A:$A=$C11)*('Raw Data'!$B:$B=CH$8+1),0)),"")</f>
        <v/>
      </c>
      <c r="CJ11" t="str" cm="1">
        <f t="array" ref="CJ11">IFERROR(INDEX('Raw Data'!$C:$C,MATCH(1,('Raw Data'!$A:$A=$D11)*('Raw Data'!$B:$B=CH$8+1),0)),"")</f>
        <v/>
      </c>
      <c r="CK11" t="str">
        <f t="shared" ref="CK11:CK17" si="35">IFERROR(AVERAGE(CH11:CJ11),"")</f>
        <v/>
      </c>
      <c r="CL11" s="6" t="str">
        <f t="shared" ref="CL11:CL17" si="36">IFERROR(STDEV(CH11:CJ11)/CK11,"")</f>
        <v/>
      </c>
      <c r="CM11" s="4" t="str" cm="1">
        <f t="array" ref="CM11">IFERROR(INDEX('Raw Data'!$C:$C,MATCH(1,('Raw Data'!$A:$A=$B11)*('Raw Data'!$B:$B=CM$8+1),0)),"")</f>
        <v/>
      </c>
      <c r="CN11" t="str" cm="1">
        <f t="array" ref="CN11">IFERROR(INDEX('Raw Data'!$C:$C,MATCH(1,('Raw Data'!$A:$A=$C11)*('Raw Data'!$B:$B=CM$8+1),0)),"")</f>
        <v/>
      </c>
      <c r="CO11" t="str" cm="1">
        <f t="array" ref="CO11">IFERROR(INDEX('Raw Data'!$C:$C,MATCH(1,('Raw Data'!$A:$A=$D11)*('Raw Data'!$B:$B=CM$8+1),0)),"")</f>
        <v/>
      </c>
      <c r="CP11" t="str">
        <f t="shared" ref="CP11:CP17" si="37">IFERROR(AVERAGE(CM11:CO11),"")</f>
        <v/>
      </c>
      <c r="CQ11" s="6" t="str">
        <f t="shared" ref="CQ11:CQ17" si="38">IFERROR(STDEV(CM11:CO11)/CP11,"")</f>
        <v/>
      </c>
      <c r="CR11" s="4" t="str" cm="1">
        <f t="array" ref="CR11">IFERROR(INDEX('Raw Data'!$C:$C,MATCH(1,('Raw Data'!$A:$A=$B11)*('Raw Data'!$B:$B=CR$8+1),0)),"")</f>
        <v/>
      </c>
      <c r="CS11" t="str" cm="1">
        <f t="array" ref="CS11">IFERROR(INDEX('Raw Data'!$C:$C,MATCH(1,('Raw Data'!$A:$A=$C11)*('Raw Data'!$B:$B=CR$8+1),0)),"")</f>
        <v/>
      </c>
      <c r="CT11" t="str" cm="1">
        <f t="array" ref="CT11">IFERROR(INDEX('Raw Data'!$C:$C,MATCH(1,('Raw Data'!$A:$A=$D11)*('Raw Data'!$B:$B=CR$8+1),0)),"")</f>
        <v/>
      </c>
      <c r="CU11" t="str">
        <f t="shared" ref="CU11:CU17" si="39">IFERROR(AVERAGE(CR11:CT11),"")</f>
        <v/>
      </c>
      <c r="CV11" s="6" t="str">
        <f t="shared" ref="CV11:CV17" si="40">IFERROR(STDEV(CR11:CT11)/CU11,"")</f>
        <v/>
      </c>
      <c r="CW11" s="4" t="str" cm="1">
        <f t="array" ref="CW11">IFERROR(INDEX('Raw Data'!$C:$C,MATCH(1,('Raw Data'!$A:$A=$B11)*('Raw Data'!$B:$B=CW$8+1),0)),"")</f>
        <v/>
      </c>
      <c r="CX11" t="str" cm="1">
        <f t="array" ref="CX11">IFERROR(INDEX('Raw Data'!$C:$C,MATCH(1,('Raw Data'!$A:$A=$C11)*('Raw Data'!$B:$B=CW$8+1),0)),"")</f>
        <v/>
      </c>
      <c r="CY11" t="str" cm="1">
        <f t="array" ref="CY11">IFERROR(INDEX('Raw Data'!$C:$C,MATCH(1,('Raw Data'!$A:$A=$D11)*('Raw Data'!$B:$B=CW$8+1),0)),"")</f>
        <v/>
      </c>
      <c r="CZ11" t="str">
        <f t="shared" ref="CZ11:CZ17" si="41">IFERROR(AVERAGE(CW11:CY11),"")</f>
        <v/>
      </c>
      <c r="DA11" s="6" t="str">
        <f t="shared" ref="DA11:DA17" si="42">IFERROR(STDEV(CW11:CY11)/CZ11,"")</f>
        <v/>
      </c>
      <c r="DB11" s="4" t="str" cm="1">
        <f t="array" ref="DB11">IFERROR(INDEX('Raw Data'!$C:$C,MATCH(1,('Raw Data'!$A:$A=$B11)*('Raw Data'!$B:$B=DB$8+1),0)),"")</f>
        <v/>
      </c>
      <c r="DC11" t="str" cm="1">
        <f t="array" ref="DC11">IFERROR(INDEX('Raw Data'!$C:$C,MATCH(1,('Raw Data'!$A:$A=$C11)*('Raw Data'!$B:$B=DB$8+1),0)),"")</f>
        <v/>
      </c>
      <c r="DD11" t="str" cm="1">
        <f t="array" ref="DD11">IFERROR(INDEX('Raw Data'!$C:$C,MATCH(1,('Raw Data'!$A:$A=$D11)*('Raw Data'!$B:$B=DB$8+1),0)),"")</f>
        <v/>
      </c>
      <c r="DE11" t="str">
        <f t="shared" ref="DE11:DE17" si="43">IFERROR(AVERAGE(DB11:DD11),"")</f>
        <v/>
      </c>
      <c r="DF11" s="6" t="str">
        <f t="shared" ref="DF11:DF17" si="44">IFERROR(STDEV(DB11:DD11)/DE11,"")</f>
        <v/>
      </c>
    </row>
    <row r="12" spans="1:110" x14ac:dyDescent="0.25">
      <c r="A12" s="2" t="str">
        <f>IF(ISBLANK('Raw Data'!H14),'Raw Data'!F14,'Raw Data'!H14)</f>
        <v>Standard 3</v>
      </c>
      <c r="B12" s="2" t="e" cm="1">
        <f t="array" ref="B12">INDEX('Raw Data'!$F$2:$F$9, INT((_xlfn.XMATCH(A12, _xlfn.TOCOL('Raw Data'!$G$2:$R$9))-1)/COLUMNS('Raw Data'!$G$2:$R$9))+1)&amp;1</f>
        <v>#N/A</v>
      </c>
      <c r="C12" s="2" t="e">
        <f t="shared" si="1"/>
        <v>#N/A</v>
      </c>
      <c r="D12" s="2" t="e">
        <f t="shared" si="2"/>
        <v>#N/A</v>
      </c>
      <c r="E12" s="2">
        <v>2.7777777777777779E-3</v>
      </c>
      <c r="F12" s="2" t="str" cm="1">
        <f t="array" ref="F12">IFERROR(INDEX('Raw Data'!$C:$C,MATCH(1,('Raw Data'!$A:$A=$B12)*('Raw Data'!$B:$B=1),0)),"")</f>
        <v/>
      </c>
      <c r="G12" s="2" t="str" cm="1">
        <f t="array" ref="G12">IFERROR(INDEX('Raw Data'!$C:$C,MATCH(1,('Raw Data'!$A:$A=$C12)*('Raw Data'!$B:$B=1),0)),"")</f>
        <v/>
      </c>
      <c r="H12" s="2" t="str" cm="1">
        <f t="array" ref="H12">IFERROR(INDEX('Raw Data'!$C:$C,MATCH(1,('Raw Data'!$A:$A=$D12)*('Raw Data'!$B:$B=1),0)),"")</f>
        <v/>
      </c>
      <c r="I12" s="2" t="str">
        <f t="shared" si="3"/>
        <v/>
      </c>
      <c r="J12" s="2" t="str">
        <f t="shared" si="4"/>
        <v/>
      </c>
      <c r="K12" s="5" t="str" cm="1">
        <f t="array" ref="K12">IFERROR(INDEX('Raw Data'!$C:$C,MATCH(1,('Raw Data'!$A:$A=$B12)*('Raw Data'!$B:$B=K$8+1),0)),"")</f>
        <v/>
      </c>
      <c r="L12" s="2" t="str" cm="1">
        <f t="array" ref="L12">IFERROR(INDEX('Raw Data'!$C:$C,MATCH(1,('Raw Data'!$A:$A=$C12)*('Raw Data'!$B:$B=K$8+1),0)),"")</f>
        <v/>
      </c>
      <c r="M12" s="2" t="str" cm="1">
        <f t="array" ref="M12">IFERROR(INDEX('Raw Data'!$C:$C,MATCH(1,('Raw Data'!$A:$A=$D12)*('Raw Data'!$B:$B=K$8+1),0)),"")</f>
        <v/>
      </c>
      <c r="N12" s="2" t="str">
        <f t="shared" si="5"/>
        <v/>
      </c>
      <c r="O12" s="7" t="str">
        <f t="shared" si="6"/>
        <v/>
      </c>
      <c r="P12" s="5" t="str" cm="1">
        <f t="array" ref="P12">IFERROR(INDEX('Raw Data'!$C:$C,MATCH(1,('Raw Data'!$A:$A=$B12)*('Raw Data'!$B:$B=P$8+1),0)),"")</f>
        <v/>
      </c>
      <c r="Q12" s="2" t="str" cm="1">
        <f t="array" ref="Q12">IFERROR(INDEX('Raw Data'!$C:$C,MATCH(1,('Raw Data'!$A:$A=$C12)*('Raw Data'!$B:$B=P$8+1),0)),"")</f>
        <v/>
      </c>
      <c r="R12" s="2" t="str" cm="1">
        <f t="array" ref="R12">IFERROR(INDEX('Raw Data'!$C:$C,MATCH(1,('Raw Data'!$A:$A=$D12)*('Raw Data'!$B:$B=P$8+1),0)),"")</f>
        <v/>
      </c>
      <c r="S12" s="2" t="str">
        <f t="shared" si="7"/>
        <v/>
      </c>
      <c r="T12" s="7" t="str">
        <f t="shared" si="8"/>
        <v/>
      </c>
      <c r="U12" s="5" t="str" cm="1">
        <f t="array" ref="U12">IFERROR(INDEX('Raw Data'!$C:$C,MATCH(1,('Raw Data'!$A:$A=$B12)*('Raw Data'!$B:$B=U$8+1),0)),"")</f>
        <v/>
      </c>
      <c r="V12" s="2" t="str" cm="1">
        <f t="array" ref="V12">IFERROR(INDEX('Raw Data'!$C:$C,MATCH(1,('Raw Data'!$A:$A=$C12)*('Raw Data'!$B:$B=U$8+1),0)),"")</f>
        <v/>
      </c>
      <c r="W12" s="2" t="str" cm="1">
        <f t="array" ref="W12">IFERROR(INDEX('Raw Data'!$C:$C,MATCH(1,('Raw Data'!$A:$A=$D12)*('Raw Data'!$B:$B=U$8+1),0)),"")</f>
        <v/>
      </c>
      <c r="X12" s="2" t="str">
        <f t="shared" si="9"/>
        <v/>
      </c>
      <c r="Y12" s="7" t="str">
        <f t="shared" si="10"/>
        <v/>
      </c>
      <c r="Z12" s="5" t="str" cm="1">
        <f t="array" ref="Z12">IFERROR(INDEX('Raw Data'!$C:$C,MATCH(1,('Raw Data'!$A:$A=$B12)*('Raw Data'!$B:$B=Z$8+1),0)),"")</f>
        <v/>
      </c>
      <c r="AA12" s="2" t="str" cm="1">
        <f t="array" ref="AA12">IFERROR(INDEX('Raw Data'!$C:$C,MATCH(1,('Raw Data'!$A:$A=$C12)*('Raw Data'!$B:$B=Z$8+1),0)),"")</f>
        <v/>
      </c>
      <c r="AB12" s="2" t="str" cm="1">
        <f t="array" ref="AB12">IFERROR(INDEX('Raw Data'!$C:$C,MATCH(1,('Raw Data'!$A:$A=$D12)*('Raw Data'!$B:$B=Z$8+1),0)),"")</f>
        <v/>
      </c>
      <c r="AC12" s="2" t="str">
        <f t="shared" si="11"/>
        <v/>
      </c>
      <c r="AD12" s="7" t="str">
        <f t="shared" si="12"/>
        <v/>
      </c>
      <c r="AE12" s="5" t="str" cm="1">
        <f t="array" ref="AE12">IFERROR(INDEX('Raw Data'!$C:$C,MATCH(1,('Raw Data'!$A:$A=$B12)*('Raw Data'!$B:$B=AE$8+1),0)),"")</f>
        <v/>
      </c>
      <c r="AF12" s="2" t="str" cm="1">
        <f t="array" ref="AF12">IFERROR(INDEX('Raw Data'!$C:$C,MATCH(1,('Raw Data'!$A:$A=$C12)*('Raw Data'!$B:$B=AE$8+1),0)),"")</f>
        <v/>
      </c>
      <c r="AG12" s="2" t="str" cm="1">
        <f t="array" ref="AG12">IFERROR(INDEX('Raw Data'!$C:$C,MATCH(1,('Raw Data'!$A:$A=$D12)*('Raw Data'!$B:$B=AE$8+1),0)),"")</f>
        <v/>
      </c>
      <c r="AH12" s="2" t="str">
        <f t="shared" si="13"/>
        <v/>
      </c>
      <c r="AI12" s="7" t="str">
        <f t="shared" si="14"/>
        <v/>
      </c>
      <c r="AJ12" s="5" t="str" cm="1">
        <f t="array" ref="AJ12">IFERROR(INDEX('Raw Data'!$C:$C,MATCH(1,('Raw Data'!$A:$A=$B12)*('Raw Data'!$B:$B=AJ$8+1),0)),"")</f>
        <v/>
      </c>
      <c r="AK12" s="2" t="str" cm="1">
        <f t="array" ref="AK12">IFERROR(INDEX('Raw Data'!$C:$C,MATCH(1,('Raw Data'!$A:$A=$C12)*('Raw Data'!$B:$B=AJ$8+1),0)),"")</f>
        <v/>
      </c>
      <c r="AL12" s="2" t="str" cm="1">
        <f t="array" ref="AL12">IFERROR(INDEX('Raw Data'!$C:$C,MATCH(1,('Raw Data'!$A:$A=$D12)*('Raw Data'!$B:$B=AJ$8+1),0)),"")</f>
        <v/>
      </c>
      <c r="AM12" s="2" t="str">
        <f t="shared" si="15"/>
        <v/>
      </c>
      <c r="AN12" s="7" t="str">
        <f t="shared" si="16"/>
        <v/>
      </c>
      <c r="AO12" s="5" t="str" cm="1">
        <f t="array" ref="AO12">IFERROR(INDEX('Raw Data'!$C:$C,MATCH(1,('Raw Data'!$A:$A=$B12)*('Raw Data'!$B:$B=AO$8+1),0)),"")</f>
        <v/>
      </c>
      <c r="AP12" s="2" t="str" cm="1">
        <f t="array" ref="AP12">IFERROR(INDEX('Raw Data'!$C:$C,MATCH(1,('Raw Data'!$A:$A=$C12)*('Raw Data'!$B:$B=AO$8+1),0)),"")</f>
        <v/>
      </c>
      <c r="AQ12" s="2" t="str" cm="1">
        <f t="array" ref="AQ12">IFERROR(INDEX('Raw Data'!$C:$C,MATCH(1,('Raw Data'!$A:$A=$D12)*('Raw Data'!$B:$B=AO$8+1),0)),"")</f>
        <v/>
      </c>
      <c r="AR12" s="2" t="str">
        <f t="shared" si="17"/>
        <v/>
      </c>
      <c r="AS12" s="7" t="str">
        <f t="shared" si="18"/>
        <v/>
      </c>
      <c r="AT12" s="5" t="str" cm="1">
        <f t="array" ref="AT12">IFERROR(INDEX('Raw Data'!$C:$C,MATCH(1,('Raw Data'!$A:$A=$B12)*('Raw Data'!$B:$B=AT$8+1),0)),"")</f>
        <v/>
      </c>
      <c r="AU12" s="2" t="str" cm="1">
        <f t="array" ref="AU12">IFERROR(INDEX('Raw Data'!$C:$C,MATCH(1,('Raw Data'!$A:$A=$C12)*('Raw Data'!$B:$B=AT$8+1),0)),"")</f>
        <v/>
      </c>
      <c r="AV12" s="2" t="str" cm="1">
        <f t="array" ref="AV12">IFERROR(INDEX('Raw Data'!$C:$C,MATCH(1,('Raw Data'!$A:$A=$D12)*('Raw Data'!$B:$B=AT$8+1),0)),"")</f>
        <v/>
      </c>
      <c r="AW12" s="2" t="str">
        <f t="shared" si="19"/>
        <v/>
      </c>
      <c r="AX12" s="7" t="str">
        <f t="shared" si="20"/>
        <v/>
      </c>
      <c r="AY12" s="5" t="str" cm="1">
        <f t="array" ref="AY12">IFERROR(INDEX('Raw Data'!$C:$C,MATCH(1,('Raw Data'!$A:$A=$B12)*('Raw Data'!$B:$B=AY$8+1),0)),"")</f>
        <v/>
      </c>
      <c r="AZ12" s="2" t="str" cm="1">
        <f t="array" ref="AZ12">IFERROR(INDEX('Raw Data'!$C:$C,MATCH(1,('Raw Data'!$A:$A=$C12)*('Raw Data'!$B:$B=AY$8+1),0)),"")</f>
        <v/>
      </c>
      <c r="BA12" s="2" t="str" cm="1">
        <f t="array" ref="BA12">IFERROR(INDEX('Raw Data'!$C:$C,MATCH(1,('Raw Data'!$A:$A=$D12)*('Raw Data'!$B:$B=AY$8+1),0)),"")</f>
        <v/>
      </c>
      <c r="BB12" s="2" t="str">
        <f t="shared" si="21"/>
        <v/>
      </c>
      <c r="BC12" s="7" t="str">
        <f t="shared" si="22"/>
        <v/>
      </c>
      <c r="BD12" s="5" t="str" cm="1">
        <f t="array" ref="BD12">IFERROR(INDEX('Raw Data'!$C:$C,MATCH(1,('Raw Data'!$A:$A=$B12)*('Raw Data'!$B:$B=BD$8+1),0)),"")</f>
        <v/>
      </c>
      <c r="BE12" s="2" t="str" cm="1">
        <f t="array" ref="BE12">IFERROR(INDEX('Raw Data'!$C:$C,MATCH(1,('Raw Data'!$A:$A=$C12)*('Raw Data'!$B:$B=BD$8+1),0)),"")</f>
        <v/>
      </c>
      <c r="BF12" s="2" t="str" cm="1">
        <f t="array" ref="BF12">IFERROR(INDEX('Raw Data'!$C:$C,MATCH(1,('Raw Data'!$A:$A=$D12)*('Raw Data'!$B:$B=BD$8+1),0)),"")</f>
        <v/>
      </c>
      <c r="BG12" s="2" t="str">
        <f t="shared" si="23"/>
        <v/>
      </c>
      <c r="BH12" s="7" t="str">
        <f t="shared" si="24"/>
        <v/>
      </c>
      <c r="BI12" s="5" t="str" cm="1">
        <f t="array" ref="BI12">IFERROR(INDEX('Raw Data'!$C:$C,MATCH(1,('Raw Data'!$A:$A=$B12)*('Raw Data'!$B:$B=BI$8+1),0)),"")</f>
        <v/>
      </c>
      <c r="BJ12" s="2" t="str" cm="1">
        <f t="array" ref="BJ12">IFERROR(INDEX('Raw Data'!$C:$C,MATCH(1,('Raw Data'!$A:$A=$C12)*('Raw Data'!$B:$B=BI$8+1),0)),"")</f>
        <v/>
      </c>
      <c r="BK12" s="2" t="str" cm="1">
        <f t="array" ref="BK12">IFERROR(INDEX('Raw Data'!$C:$C,MATCH(1,('Raw Data'!$A:$A=$D12)*('Raw Data'!$B:$B=BI$8+1),0)),"")</f>
        <v/>
      </c>
      <c r="BL12" s="2" t="str">
        <f t="shared" si="25"/>
        <v/>
      </c>
      <c r="BM12" s="7" t="str">
        <f t="shared" si="26"/>
        <v/>
      </c>
      <c r="BN12" s="5" t="str" cm="1">
        <f t="array" ref="BN12">IFERROR(INDEX('Raw Data'!$C:$C,MATCH(1,('Raw Data'!$A:$A=$B12)*('Raw Data'!$B:$B=BN$8+1),0)),"")</f>
        <v/>
      </c>
      <c r="BO12" s="2" t="str" cm="1">
        <f t="array" ref="BO12">IFERROR(INDEX('Raw Data'!$C:$C,MATCH(1,('Raw Data'!$A:$A=$C12)*('Raw Data'!$B:$B=BN$8+1),0)),"")</f>
        <v/>
      </c>
      <c r="BP12" s="2" t="str" cm="1">
        <f t="array" ref="BP12">IFERROR(INDEX('Raw Data'!$C:$C,MATCH(1,('Raw Data'!$A:$A=$D12)*('Raw Data'!$B:$B=BN$8+1),0)),"")</f>
        <v/>
      </c>
      <c r="BQ12" s="2" t="str">
        <f t="shared" si="27"/>
        <v/>
      </c>
      <c r="BR12" s="7" t="str">
        <f t="shared" si="28"/>
        <v/>
      </c>
      <c r="BS12" s="5" t="str" cm="1">
        <f t="array" ref="BS12">IFERROR(INDEX('Raw Data'!$C:$C,MATCH(1,('Raw Data'!$A:$A=$B12)*('Raw Data'!$B:$B=BS$8+1),0)),"")</f>
        <v/>
      </c>
      <c r="BT12" s="2" t="str" cm="1">
        <f t="array" ref="BT12">IFERROR(INDEX('Raw Data'!$C:$C,MATCH(1,('Raw Data'!$A:$A=$C12)*('Raw Data'!$B:$B=BS$8+1),0)),"")</f>
        <v/>
      </c>
      <c r="BU12" s="2" t="str" cm="1">
        <f t="array" ref="BU12">IFERROR(INDEX('Raw Data'!$C:$C,MATCH(1,('Raw Data'!$A:$A=$D12)*('Raw Data'!$B:$B=BS$8+1),0)),"")</f>
        <v/>
      </c>
      <c r="BV12" s="2" t="str">
        <f t="shared" si="29"/>
        <v/>
      </c>
      <c r="BW12" s="7" t="str">
        <f t="shared" si="30"/>
        <v/>
      </c>
      <c r="BX12" s="5" t="str" cm="1">
        <f t="array" ref="BX12">IFERROR(INDEX('Raw Data'!$C:$C,MATCH(1,('Raw Data'!$A:$A=$B12)*('Raw Data'!$B:$B=BX$8+1),0)),"")</f>
        <v/>
      </c>
      <c r="BY12" s="2" t="str" cm="1">
        <f t="array" ref="BY12">IFERROR(INDEX('Raw Data'!$C:$C,MATCH(1,('Raw Data'!$A:$A=$C12)*('Raw Data'!$B:$B=BX$8+1),0)),"")</f>
        <v/>
      </c>
      <c r="BZ12" s="2" t="str" cm="1">
        <f t="array" ref="BZ12">IFERROR(INDEX('Raw Data'!$C:$C,MATCH(1,('Raw Data'!$A:$A=$D12)*('Raw Data'!$B:$B=BX$8+1),0)),"")</f>
        <v/>
      </c>
      <c r="CA12" s="2" t="str">
        <f t="shared" si="31"/>
        <v/>
      </c>
      <c r="CB12" s="7" t="str">
        <f t="shared" si="32"/>
        <v/>
      </c>
      <c r="CC12" s="5" t="str" cm="1">
        <f t="array" ref="CC12">IFERROR(INDEX('Raw Data'!$C:$C,MATCH(1,('Raw Data'!$A:$A=$B12)*('Raw Data'!$B:$B=CC$8+1),0)),"")</f>
        <v/>
      </c>
      <c r="CD12" s="2" t="str" cm="1">
        <f t="array" ref="CD12">IFERROR(INDEX('Raw Data'!$C:$C,MATCH(1,('Raw Data'!$A:$A=$C12)*('Raw Data'!$B:$B=CC$8+1),0)),"")</f>
        <v/>
      </c>
      <c r="CE12" s="2" t="str" cm="1">
        <f t="array" ref="CE12">IFERROR(INDEX('Raw Data'!$C:$C,MATCH(1,('Raw Data'!$A:$A=$D12)*('Raw Data'!$B:$B=CC$8+1),0)),"")</f>
        <v/>
      </c>
      <c r="CF12" s="2" t="str">
        <f t="shared" si="33"/>
        <v/>
      </c>
      <c r="CG12" s="7" t="str">
        <f t="shared" si="34"/>
        <v/>
      </c>
      <c r="CH12" s="5" t="str" cm="1">
        <f t="array" ref="CH12">IFERROR(INDEX('Raw Data'!$C:$C,MATCH(1,('Raw Data'!$A:$A=$B12)*('Raw Data'!$B:$B=CH$8+1),0)),"")</f>
        <v/>
      </c>
      <c r="CI12" s="2" t="str" cm="1">
        <f t="array" ref="CI12">IFERROR(INDEX('Raw Data'!$C:$C,MATCH(1,('Raw Data'!$A:$A=$C12)*('Raw Data'!$B:$B=CH$8+1),0)),"")</f>
        <v/>
      </c>
      <c r="CJ12" s="2" t="str" cm="1">
        <f t="array" ref="CJ12">IFERROR(INDEX('Raw Data'!$C:$C,MATCH(1,('Raw Data'!$A:$A=$D12)*('Raw Data'!$B:$B=CH$8+1),0)),"")</f>
        <v/>
      </c>
      <c r="CK12" s="2" t="str">
        <f t="shared" si="35"/>
        <v/>
      </c>
      <c r="CL12" s="7" t="str">
        <f t="shared" si="36"/>
        <v/>
      </c>
      <c r="CM12" s="5" t="str" cm="1">
        <f t="array" ref="CM12">IFERROR(INDEX('Raw Data'!$C:$C,MATCH(1,('Raw Data'!$A:$A=$B12)*('Raw Data'!$B:$B=CM$8+1),0)),"")</f>
        <v/>
      </c>
      <c r="CN12" s="2" t="str" cm="1">
        <f t="array" ref="CN12">IFERROR(INDEX('Raw Data'!$C:$C,MATCH(1,('Raw Data'!$A:$A=$C12)*('Raw Data'!$B:$B=CM$8+1),0)),"")</f>
        <v/>
      </c>
      <c r="CO12" s="2" t="str" cm="1">
        <f t="array" ref="CO12">IFERROR(INDEX('Raw Data'!$C:$C,MATCH(1,('Raw Data'!$A:$A=$D12)*('Raw Data'!$B:$B=CM$8+1),0)),"")</f>
        <v/>
      </c>
      <c r="CP12" s="2" t="str">
        <f t="shared" si="37"/>
        <v/>
      </c>
      <c r="CQ12" s="7" t="str">
        <f t="shared" si="38"/>
        <v/>
      </c>
      <c r="CR12" s="5" t="str" cm="1">
        <f t="array" ref="CR12">IFERROR(INDEX('Raw Data'!$C:$C,MATCH(1,('Raw Data'!$A:$A=$B12)*('Raw Data'!$B:$B=CR$8+1),0)),"")</f>
        <v/>
      </c>
      <c r="CS12" s="2" t="str" cm="1">
        <f t="array" ref="CS12">IFERROR(INDEX('Raw Data'!$C:$C,MATCH(1,('Raw Data'!$A:$A=$C12)*('Raw Data'!$B:$B=CR$8+1),0)),"")</f>
        <v/>
      </c>
      <c r="CT12" s="2" t="str" cm="1">
        <f t="array" ref="CT12">IFERROR(INDEX('Raw Data'!$C:$C,MATCH(1,('Raw Data'!$A:$A=$D12)*('Raw Data'!$B:$B=CR$8+1),0)),"")</f>
        <v/>
      </c>
      <c r="CU12" s="2" t="str">
        <f t="shared" si="39"/>
        <v/>
      </c>
      <c r="CV12" s="7" t="str">
        <f t="shared" si="40"/>
        <v/>
      </c>
      <c r="CW12" s="5" t="str" cm="1">
        <f t="array" ref="CW12">IFERROR(INDEX('Raw Data'!$C:$C,MATCH(1,('Raw Data'!$A:$A=$B12)*('Raw Data'!$B:$B=CW$8+1),0)),"")</f>
        <v/>
      </c>
      <c r="CX12" s="2" t="str" cm="1">
        <f t="array" ref="CX12">IFERROR(INDEX('Raw Data'!$C:$C,MATCH(1,('Raw Data'!$A:$A=$C12)*('Raw Data'!$B:$B=CW$8+1),0)),"")</f>
        <v/>
      </c>
      <c r="CY12" s="2" t="str" cm="1">
        <f t="array" ref="CY12">IFERROR(INDEX('Raw Data'!$C:$C,MATCH(1,('Raw Data'!$A:$A=$D12)*('Raw Data'!$B:$B=CW$8+1),0)),"")</f>
        <v/>
      </c>
      <c r="CZ12" s="2" t="str">
        <f t="shared" si="41"/>
        <v/>
      </c>
      <c r="DA12" s="7" t="str">
        <f t="shared" si="42"/>
        <v/>
      </c>
      <c r="DB12" s="5" t="str" cm="1">
        <f t="array" ref="DB12">IFERROR(INDEX('Raw Data'!$C:$C,MATCH(1,('Raw Data'!$A:$A=$B12)*('Raw Data'!$B:$B=DB$8+1),0)),"")</f>
        <v/>
      </c>
      <c r="DC12" s="2" t="str" cm="1">
        <f t="array" ref="DC12">IFERROR(INDEX('Raw Data'!$C:$C,MATCH(1,('Raw Data'!$A:$A=$C12)*('Raw Data'!$B:$B=DB$8+1),0)),"")</f>
        <v/>
      </c>
      <c r="DD12" s="2" t="str" cm="1">
        <f t="array" ref="DD12">IFERROR(INDEX('Raw Data'!$C:$C,MATCH(1,('Raw Data'!$A:$A=$D12)*('Raw Data'!$B:$B=DB$8+1),0)),"")</f>
        <v/>
      </c>
      <c r="DE12" s="2" t="str">
        <f t="shared" si="43"/>
        <v/>
      </c>
      <c r="DF12" s="7" t="str">
        <f t="shared" si="44"/>
        <v/>
      </c>
    </row>
    <row r="13" spans="1:110" x14ac:dyDescent="0.25">
      <c r="A13" t="str">
        <f>IF(ISBLANK('Raw Data'!H15),'Raw Data'!F15,'Raw Data'!H15)</f>
        <v>Standard 4</v>
      </c>
      <c r="B13" t="e" cm="1">
        <f t="array" ref="B13">INDEX('Raw Data'!$F$2:$F$9, INT((_xlfn.XMATCH(A13, _xlfn.TOCOL('Raw Data'!$G$2:$R$9))-1)/COLUMNS('Raw Data'!$G$2:$R$9))+1)&amp;1</f>
        <v>#N/A</v>
      </c>
      <c r="C13" t="e">
        <f t="shared" si="1"/>
        <v>#N/A</v>
      </c>
      <c r="D13" t="e">
        <f t="shared" si="2"/>
        <v>#N/A</v>
      </c>
      <c r="E13">
        <v>9.2592592592592596E-4</v>
      </c>
      <c r="F13" t="str" cm="1">
        <f t="array" ref="F13">IFERROR(INDEX('Raw Data'!$C:$C,MATCH(1,('Raw Data'!$A:$A=$B13)*('Raw Data'!$B:$B=1),0)),"")</f>
        <v/>
      </c>
      <c r="G13" t="str" cm="1">
        <f t="array" ref="G13">IFERROR(INDEX('Raw Data'!$C:$C,MATCH(1,('Raw Data'!$A:$A=$C13)*('Raw Data'!$B:$B=1),0)),"")</f>
        <v/>
      </c>
      <c r="H13" t="str" cm="1">
        <f t="array" ref="H13">IFERROR(INDEX('Raw Data'!$C:$C,MATCH(1,('Raw Data'!$A:$A=$D13)*('Raw Data'!$B:$B=1),0)),"")</f>
        <v/>
      </c>
      <c r="I13" t="str">
        <f t="shared" si="3"/>
        <v/>
      </c>
      <c r="J13" t="str">
        <f t="shared" si="4"/>
        <v/>
      </c>
      <c r="K13" s="4" t="str" cm="1">
        <f t="array" ref="K13">IFERROR(INDEX('Raw Data'!$C:$C,MATCH(1,('Raw Data'!$A:$A=$B13)*('Raw Data'!$B:$B=K$8+1),0)),"")</f>
        <v/>
      </c>
      <c r="L13" t="str" cm="1">
        <f t="array" ref="L13">IFERROR(INDEX('Raw Data'!$C:$C,MATCH(1,('Raw Data'!$A:$A=$C13)*('Raw Data'!$B:$B=K$8+1),0)),"")</f>
        <v/>
      </c>
      <c r="M13" t="str" cm="1">
        <f t="array" ref="M13">IFERROR(INDEX('Raw Data'!$C:$C,MATCH(1,('Raw Data'!$A:$A=$D13)*('Raw Data'!$B:$B=K$8+1),0)),"")</f>
        <v/>
      </c>
      <c r="N13" t="str">
        <f t="shared" si="5"/>
        <v/>
      </c>
      <c r="O13" s="6" t="str">
        <f t="shared" si="6"/>
        <v/>
      </c>
      <c r="P13" s="4" t="str" cm="1">
        <f t="array" ref="P13">IFERROR(INDEX('Raw Data'!$C:$C,MATCH(1,('Raw Data'!$A:$A=$B13)*('Raw Data'!$B:$B=P$8+1),0)),"")</f>
        <v/>
      </c>
      <c r="Q13" t="str" cm="1">
        <f t="array" ref="Q13">IFERROR(INDEX('Raw Data'!$C:$C,MATCH(1,('Raw Data'!$A:$A=$C13)*('Raw Data'!$B:$B=P$8+1),0)),"")</f>
        <v/>
      </c>
      <c r="R13" t="str" cm="1">
        <f t="array" ref="R13">IFERROR(INDEX('Raw Data'!$C:$C,MATCH(1,('Raw Data'!$A:$A=$D13)*('Raw Data'!$B:$B=P$8+1),0)),"")</f>
        <v/>
      </c>
      <c r="S13" t="str">
        <f t="shared" si="7"/>
        <v/>
      </c>
      <c r="T13" s="6" t="str">
        <f t="shared" si="8"/>
        <v/>
      </c>
      <c r="U13" s="4" t="str" cm="1">
        <f t="array" ref="U13">IFERROR(INDEX('Raw Data'!$C:$C,MATCH(1,('Raw Data'!$A:$A=$B13)*('Raw Data'!$B:$B=U$8+1),0)),"")</f>
        <v/>
      </c>
      <c r="V13" t="str" cm="1">
        <f t="array" ref="V13">IFERROR(INDEX('Raw Data'!$C:$C,MATCH(1,('Raw Data'!$A:$A=$C13)*('Raw Data'!$B:$B=U$8+1),0)),"")</f>
        <v/>
      </c>
      <c r="W13" t="str" cm="1">
        <f t="array" ref="W13">IFERROR(INDEX('Raw Data'!$C:$C,MATCH(1,('Raw Data'!$A:$A=$D13)*('Raw Data'!$B:$B=U$8+1),0)),"")</f>
        <v/>
      </c>
      <c r="X13" t="str">
        <f t="shared" si="9"/>
        <v/>
      </c>
      <c r="Y13" s="6" t="str">
        <f t="shared" si="10"/>
        <v/>
      </c>
      <c r="Z13" s="4" t="str" cm="1">
        <f t="array" ref="Z13">IFERROR(INDEX('Raw Data'!$C:$C,MATCH(1,('Raw Data'!$A:$A=$B13)*('Raw Data'!$B:$B=Z$8+1),0)),"")</f>
        <v/>
      </c>
      <c r="AA13" t="str" cm="1">
        <f t="array" ref="AA13">IFERROR(INDEX('Raw Data'!$C:$C,MATCH(1,('Raw Data'!$A:$A=$C13)*('Raw Data'!$B:$B=Z$8+1),0)),"")</f>
        <v/>
      </c>
      <c r="AB13" t="str" cm="1">
        <f t="array" ref="AB13">IFERROR(INDEX('Raw Data'!$C:$C,MATCH(1,('Raw Data'!$A:$A=$D13)*('Raw Data'!$B:$B=Z$8+1),0)),"")</f>
        <v/>
      </c>
      <c r="AC13" t="str">
        <f t="shared" si="11"/>
        <v/>
      </c>
      <c r="AD13" s="6" t="str">
        <f t="shared" si="12"/>
        <v/>
      </c>
      <c r="AE13" s="4" t="str" cm="1">
        <f t="array" ref="AE13">IFERROR(INDEX('Raw Data'!$C:$C,MATCH(1,('Raw Data'!$A:$A=$B13)*('Raw Data'!$B:$B=AE$8+1),0)),"")</f>
        <v/>
      </c>
      <c r="AF13" t="str" cm="1">
        <f t="array" ref="AF13">IFERROR(INDEX('Raw Data'!$C:$C,MATCH(1,('Raw Data'!$A:$A=$C13)*('Raw Data'!$B:$B=AE$8+1),0)),"")</f>
        <v/>
      </c>
      <c r="AG13" t="str" cm="1">
        <f t="array" ref="AG13">IFERROR(INDEX('Raw Data'!$C:$C,MATCH(1,('Raw Data'!$A:$A=$D13)*('Raw Data'!$B:$B=AE$8+1),0)),"")</f>
        <v/>
      </c>
      <c r="AH13" t="str">
        <f t="shared" si="13"/>
        <v/>
      </c>
      <c r="AI13" s="6" t="str">
        <f t="shared" si="14"/>
        <v/>
      </c>
      <c r="AJ13" s="4" t="str" cm="1">
        <f t="array" ref="AJ13">IFERROR(INDEX('Raw Data'!$C:$C,MATCH(1,('Raw Data'!$A:$A=$B13)*('Raw Data'!$B:$B=AJ$8+1),0)),"")</f>
        <v/>
      </c>
      <c r="AK13" t="str" cm="1">
        <f t="array" ref="AK13">IFERROR(INDEX('Raw Data'!$C:$C,MATCH(1,('Raw Data'!$A:$A=$C13)*('Raw Data'!$B:$B=AJ$8+1),0)),"")</f>
        <v/>
      </c>
      <c r="AL13" t="str" cm="1">
        <f t="array" ref="AL13">IFERROR(INDEX('Raw Data'!$C:$C,MATCH(1,('Raw Data'!$A:$A=$D13)*('Raw Data'!$B:$B=AJ$8+1),0)),"")</f>
        <v/>
      </c>
      <c r="AM13" t="str">
        <f t="shared" si="15"/>
        <v/>
      </c>
      <c r="AN13" s="6" t="str">
        <f t="shared" si="16"/>
        <v/>
      </c>
      <c r="AO13" s="4" t="str" cm="1">
        <f t="array" ref="AO13">IFERROR(INDEX('Raw Data'!$C:$C,MATCH(1,('Raw Data'!$A:$A=$B13)*('Raw Data'!$B:$B=AO$8+1),0)),"")</f>
        <v/>
      </c>
      <c r="AP13" t="str" cm="1">
        <f t="array" ref="AP13">IFERROR(INDEX('Raw Data'!$C:$C,MATCH(1,('Raw Data'!$A:$A=$C13)*('Raw Data'!$B:$B=AO$8+1),0)),"")</f>
        <v/>
      </c>
      <c r="AQ13" t="str" cm="1">
        <f t="array" ref="AQ13">IFERROR(INDEX('Raw Data'!$C:$C,MATCH(1,('Raw Data'!$A:$A=$D13)*('Raw Data'!$B:$B=AO$8+1),0)),"")</f>
        <v/>
      </c>
      <c r="AR13" t="str">
        <f t="shared" si="17"/>
        <v/>
      </c>
      <c r="AS13" s="6" t="str">
        <f t="shared" si="18"/>
        <v/>
      </c>
      <c r="AT13" s="4" t="str" cm="1">
        <f t="array" ref="AT13">IFERROR(INDEX('Raw Data'!$C:$C,MATCH(1,('Raw Data'!$A:$A=$B13)*('Raw Data'!$B:$B=AT$8+1),0)),"")</f>
        <v/>
      </c>
      <c r="AU13" t="str" cm="1">
        <f t="array" ref="AU13">IFERROR(INDEX('Raw Data'!$C:$C,MATCH(1,('Raw Data'!$A:$A=$C13)*('Raw Data'!$B:$B=AT$8+1),0)),"")</f>
        <v/>
      </c>
      <c r="AV13" t="str" cm="1">
        <f t="array" ref="AV13">IFERROR(INDEX('Raw Data'!$C:$C,MATCH(1,('Raw Data'!$A:$A=$D13)*('Raw Data'!$B:$B=AT$8+1),0)),"")</f>
        <v/>
      </c>
      <c r="AW13" t="str">
        <f t="shared" si="19"/>
        <v/>
      </c>
      <c r="AX13" s="6" t="str">
        <f t="shared" si="20"/>
        <v/>
      </c>
      <c r="AY13" s="4" t="str" cm="1">
        <f t="array" ref="AY13">IFERROR(INDEX('Raw Data'!$C:$C,MATCH(1,('Raw Data'!$A:$A=$B13)*('Raw Data'!$B:$B=AY$8+1),0)),"")</f>
        <v/>
      </c>
      <c r="AZ13" t="str" cm="1">
        <f t="array" ref="AZ13">IFERROR(INDEX('Raw Data'!$C:$C,MATCH(1,('Raw Data'!$A:$A=$C13)*('Raw Data'!$B:$B=AY$8+1),0)),"")</f>
        <v/>
      </c>
      <c r="BA13" t="str" cm="1">
        <f t="array" ref="BA13">IFERROR(INDEX('Raw Data'!$C:$C,MATCH(1,('Raw Data'!$A:$A=$D13)*('Raw Data'!$B:$B=AY$8+1),0)),"")</f>
        <v/>
      </c>
      <c r="BB13" t="str">
        <f t="shared" si="21"/>
        <v/>
      </c>
      <c r="BC13" s="6" t="str">
        <f t="shared" si="22"/>
        <v/>
      </c>
      <c r="BD13" s="4" t="str" cm="1">
        <f t="array" ref="BD13">IFERROR(INDEX('Raw Data'!$C:$C,MATCH(1,('Raw Data'!$A:$A=$B13)*('Raw Data'!$B:$B=BD$8+1),0)),"")</f>
        <v/>
      </c>
      <c r="BE13" t="str" cm="1">
        <f t="array" ref="BE13">IFERROR(INDEX('Raw Data'!$C:$C,MATCH(1,('Raw Data'!$A:$A=$C13)*('Raw Data'!$B:$B=BD$8+1),0)),"")</f>
        <v/>
      </c>
      <c r="BF13" t="str" cm="1">
        <f t="array" ref="BF13">IFERROR(INDEX('Raw Data'!$C:$C,MATCH(1,('Raw Data'!$A:$A=$D13)*('Raw Data'!$B:$B=BD$8+1),0)),"")</f>
        <v/>
      </c>
      <c r="BG13" t="str">
        <f t="shared" si="23"/>
        <v/>
      </c>
      <c r="BH13" s="6" t="str">
        <f t="shared" si="24"/>
        <v/>
      </c>
      <c r="BI13" s="4" t="str" cm="1">
        <f t="array" ref="BI13">IFERROR(INDEX('Raw Data'!$C:$C,MATCH(1,('Raw Data'!$A:$A=$B13)*('Raw Data'!$B:$B=BI$8+1),0)),"")</f>
        <v/>
      </c>
      <c r="BJ13" t="str" cm="1">
        <f t="array" ref="BJ13">IFERROR(INDEX('Raw Data'!$C:$C,MATCH(1,('Raw Data'!$A:$A=$C13)*('Raw Data'!$B:$B=BI$8+1),0)),"")</f>
        <v/>
      </c>
      <c r="BK13" t="str" cm="1">
        <f t="array" ref="BK13">IFERROR(INDEX('Raw Data'!$C:$C,MATCH(1,('Raw Data'!$A:$A=$D13)*('Raw Data'!$B:$B=BI$8+1),0)),"")</f>
        <v/>
      </c>
      <c r="BL13" t="str">
        <f t="shared" si="25"/>
        <v/>
      </c>
      <c r="BM13" s="6" t="str">
        <f t="shared" si="26"/>
        <v/>
      </c>
      <c r="BN13" s="4" t="str" cm="1">
        <f t="array" ref="BN13">IFERROR(INDEX('Raw Data'!$C:$C,MATCH(1,('Raw Data'!$A:$A=$B13)*('Raw Data'!$B:$B=BN$8+1),0)),"")</f>
        <v/>
      </c>
      <c r="BO13" t="str" cm="1">
        <f t="array" ref="BO13">IFERROR(INDEX('Raw Data'!$C:$C,MATCH(1,('Raw Data'!$A:$A=$C13)*('Raw Data'!$B:$B=BN$8+1),0)),"")</f>
        <v/>
      </c>
      <c r="BP13" t="str" cm="1">
        <f t="array" ref="BP13">IFERROR(INDEX('Raw Data'!$C:$C,MATCH(1,('Raw Data'!$A:$A=$D13)*('Raw Data'!$B:$B=BN$8+1),0)),"")</f>
        <v/>
      </c>
      <c r="BQ13" t="str">
        <f t="shared" si="27"/>
        <v/>
      </c>
      <c r="BR13" s="6" t="str">
        <f t="shared" si="28"/>
        <v/>
      </c>
      <c r="BS13" s="4" t="str" cm="1">
        <f t="array" ref="BS13">IFERROR(INDEX('Raw Data'!$C:$C,MATCH(1,('Raw Data'!$A:$A=$B13)*('Raw Data'!$B:$B=BS$8+1),0)),"")</f>
        <v/>
      </c>
      <c r="BT13" t="str" cm="1">
        <f t="array" ref="BT13">IFERROR(INDEX('Raw Data'!$C:$C,MATCH(1,('Raw Data'!$A:$A=$C13)*('Raw Data'!$B:$B=BS$8+1),0)),"")</f>
        <v/>
      </c>
      <c r="BU13" t="str" cm="1">
        <f t="array" ref="BU13">IFERROR(INDEX('Raw Data'!$C:$C,MATCH(1,('Raw Data'!$A:$A=$D13)*('Raw Data'!$B:$B=BS$8+1),0)),"")</f>
        <v/>
      </c>
      <c r="BV13" t="str">
        <f t="shared" si="29"/>
        <v/>
      </c>
      <c r="BW13" s="6" t="str">
        <f t="shared" si="30"/>
        <v/>
      </c>
      <c r="BX13" s="4" t="str" cm="1">
        <f t="array" ref="BX13">IFERROR(INDEX('Raw Data'!$C:$C,MATCH(1,('Raw Data'!$A:$A=$B13)*('Raw Data'!$B:$B=BX$8+1),0)),"")</f>
        <v/>
      </c>
      <c r="BY13" t="str" cm="1">
        <f t="array" ref="BY13">IFERROR(INDEX('Raw Data'!$C:$C,MATCH(1,('Raw Data'!$A:$A=$C13)*('Raw Data'!$B:$B=BX$8+1),0)),"")</f>
        <v/>
      </c>
      <c r="BZ13" t="str" cm="1">
        <f t="array" ref="BZ13">IFERROR(INDEX('Raw Data'!$C:$C,MATCH(1,('Raw Data'!$A:$A=$D13)*('Raw Data'!$B:$B=BX$8+1),0)),"")</f>
        <v/>
      </c>
      <c r="CA13" t="str">
        <f t="shared" si="31"/>
        <v/>
      </c>
      <c r="CB13" s="6" t="str">
        <f t="shared" si="32"/>
        <v/>
      </c>
      <c r="CC13" s="4" t="str" cm="1">
        <f t="array" ref="CC13">IFERROR(INDEX('Raw Data'!$C:$C,MATCH(1,('Raw Data'!$A:$A=$B13)*('Raw Data'!$B:$B=CC$8+1),0)),"")</f>
        <v/>
      </c>
      <c r="CD13" t="str" cm="1">
        <f t="array" ref="CD13">IFERROR(INDEX('Raw Data'!$C:$C,MATCH(1,('Raw Data'!$A:$A=$C13)*('Raw Data'!$B:$B=CC$8+1),0)),"")</f>
        <v/>
      </c>
      <c r="CE13" t="str" cm="1">
        <f t="array" ref="CE13">IFERROR(INDEX('Raw Data'!$C:$C,MATCH(1,('Raw Data'!$A:$A=$D13)*('Raw Data'!$B:$B=CC$8+1),0)),"")</f>
        <v/>
      </c>
      <c r="CF13" t="str">
        <f t="shared" si="33"/>
        <v/>
      </c>
      <c r="CG13" s="6" t="str">
        <f t="shared" si="34"/>
        <v/>
      </c>
      <c r="CH13" s="4" t="str" cm="1">
        <f t="array" ref="CH13">IFERROR(INDEX('Raw Data'!$C:$C,MATCH(1,('Raw Data'!$A:$A=$B13)*('Raw Data'!$B:$B=CH$8+1),0)),"")</f>
        <v/>
      </c>
      <c r="CI13" t="str" cm="1">
        <f t="array" ref="CI13">IFERROR(INDEX('Raw Data'!$C:$C,MATCH(1,('Raw Data'!$A:$A=$C13)*('Raw Data'!$B:$B=CH$8+1),0)),"")</f>
        <v/>
      </c>
      <c r="CJ13" t="str" cm="1">
        <f t="array" ref="CJ13">IFERROR(INDEX('Raw Data'!$C:$C,MATCH(1,('Raw Data'!$A:$A=$D13)*('Raw Data'!$B:$B=CH$8+1),0)),"")</f>
        <v/>
      </c>
      <c r="CK13" t="str">
        <f t="shared" si="35"/>
        <v/>
      </c>
      <c r="CL13" s="6" t="str">
        <f t="shared" si="36"/>
        <v/>
      </c>
      <c r="CM13" s="4" t="str" cm="1">
        <f t="array" ref="CM13">IFERROR(INDEX('Raw Data'!$C:$C,MATCH(1,('Raw Data'!$A:$A=$B13)*('Raw Data'!$B:$B=CM$8+1),0)),"")</f>
        <v/>
      </c>
      <c r="CN13" t="str" cm="1">
        <f t="array" ref="CN13">IFERROR(INDEX('Raw Data'!$C:$C,MATCH(1,('Raw Data'!$A:$A=$C13)*('Raw Data'!$B:$B=CM$8+1),0)),"")</f>
        <v/>
      </c>
      <c r="CO13" t="str" cm="1">
        <f t="array" ref="CO13">IFERROR(INDEX('Raw Data'!$C:$C,MATCH(1,('Raw Data'!$A:$A=$D13)*('Raw Data'!$B:$B=CM$8+1),0)),"")</f>
        <v/>
      </c>
      <c r="CP13" t="str">
        <f t="shared" si="37"/>
        <v/>
      </c>
      <c r="CQ13" s="6" t="str">
        <f t="shared" si="38"/>
        <v/>
      </c>
      <c r="CR13" s="4" t="str" cm="1">
        <f t="array" ref="CR13">IFERROR(INDEX('Raw Data'!$C:$C,MATCH(1,('Raw Data'!$A:$A=$B13)*('Raw Data'!$B:$B=CR$8+1),0)),"")</f>
        <v/>
      </c>
      <c r="CS13" t="str" cm="1">
        <f t="array" ref="CS13">IFERROR(INDEX('Raw Data'!$C:$C,MATCH(1,('Raw Data'!$A:$A=$C13)*('Raw Data'!$B:$B=CR$8+1),0)),"")</f>
        <v/>
      </c>
      <c r="CT13" t="str" cm="1">
        <f t="array" ref="CT13">IFERROR(INDEX('Raw Data'!$C:$C,MATCH(1,('Raw Data'!$A:$A=$D13)*('Raw Data'!$B:$B=CR$8+1),0)),"")</f>
        <v/>
      </c>
      <c r="CU13" t="str">
        <f t="shared" si="39"/>
        <v/>
      </c>
      <c r="CV13" s="6" t="str">
        <f t="shared" si="40"/>
        <v/>
      </c>
      <c r="CW13" s="4" t="str" cm="1">
        <f t="array" ref="CW13">IFERROR(INDEX('Raw Data'!$C:$C,MATCH(1,('Raw Data'!$A:$A=$B13)*('Raw Data'!$B:$B=CW$8+1),0)),"")</f>
        <v/>
      </c>
      <c r="CX13" t="str" cm="1">
        <f t="array" ref="CX13">IFERROR(INDEX('Raw Data'!$C:$C,MATCH(1,('Raw Data'!$A:$A=$C13)*('Raw Data'!$B:$B=CW$8+1),0)),"")</f>
        <v/>
      </c>
      <c r="CY13" t="str" cm="1">
        <f t="array" ref="CY13">IFERROR(INDEX('Raw Data'!$C:$C,MATCH(1,('Raw Data'!$A:$A=$D13)*('Raw Data'!$B:$B=CW$8+1),0)),"")</f>
        <v/>
      </c>
      <c r="CZ13" t="str">
        <f t="shared" si="41"/>
        <v/>
      </c>
      <c r="DA13" s="6" t="str">
        <f t="shared" si="42"/>
        <v/>
      </c>
      <c r="DB13" s="4" t="str" cm="1">
        <f t="array" ref="DB13">IFERROR(INDEX('Raw Data'!$C:$C,MATCH(1,('Raw Data'!$A:$A=$B13)*('Raw Data'!$B:$B=DB$8+1),0)),"")</f>
        <v/>
      </c>
      <c r="DC13" t="str" cm="1">
        <f t="array" ref="DC13">IFERROR(INDEX('Raw Data'!$C:$C,MATCH(1,('Raw Data'!$A:$A=$C13)*('Raw Data'!$B:$B=DB$8+1),0)),"")</f>
        <v/>
      </c>
      <c r="DD13" t="str" cm="1">
        <f t="array" ref="DD13">IFERROR(INDEX('Raw Data'!$C:$C,MATCH(1,('Raw Data'!$A:$A=$D13)*('Raw Data'!$B:$B=DB$8+1),0)),"")</f>
        <v/>
      </c>
      <c r="DE13" t="str">
        <f t="shared" si="43"/>
        <v/>
      </c>
      <c r="DF13" s="6" t="str">
        <f t="shared" si="44"/>
        <v/>
      </c>
    </row>
    <row r="14" spans="1:110" x14ac:dyDescent="0.25">
      <c r="A14" s="2" t="str">
        <f>IF(ISBLANK('Raw Data'!H16),'Raw Data'!F16,'Raw Data'!H16)</f>
        <v>Standard 5</v>
      </c>
      <c r="B14" s="2" t="e" cm="1">
        <f t="array" ref="B14">INDEX('Raw Data'!$F$2:$F$9, INT((_xlfn.XMATCH(A14, _xlfn.TOCOL('Raw Data'!$G$2:$R$9))-1)/COLUMNS('Raw Data'!$G$2:$R$9))+1)&amp;1</f>
        <v>#N/A</v>
      </c>
      <c r="C14" s="2" t="e">
        <f t="shared" si="1"/>
        <v>#N/A</v>
      </c>
      <c r="D14" s="2" t="e">
        <f t="shared" si="2"/>
        <v>#N/A</v>
      </c>
      <c r="E14" s="2">
        <v>3.0864197530864197E-4</v>
      </c>
      <c r="F14" s="2" t="str" cm="1">
        <f t="array" ref="F14">IFERROR(INDEX('Raw Data'!$C:$C,MATCH(1,('Raw Data'!$A:$A=$B14)*('Raw Data'!$B:$B=1),0)),"")</f>
        <v/>
      </c>
      <c r="G14" s="2" t="str" cm="1">
        <f t="array" ref="G14">IFERROR(INDEX('Raw Data'!$C:$C,MATCH(1,('Raw Data'!$A:$A=$C14)*('Raw Data'!$B:$B=1),0)),"")</f>
        <v/>
      </c>
      <c r="H14" s="2" t="str" cm="1">
        <f t="array" ref="H14">IFERROR(INDEX('Raw Data'!$C:$C,MATCH(1,('Raw Data'!$A:$A=$D14)*('Raw Data'!$B:$B=1),0)),"")</f>
        <v/>
      </c>
      <c r="I14" s="2" t="str">
        <f t="shared" si="3"/>
        <v/>
      </c>
      <c r="J14" s="2" t="str">
        <f t="shared" si="4"/>
        <v/>
      </c>
      <c r="K14" s="5" t="str" cm="1">
        <f t="array" ref="K14">IFERROR(INDEX('Raw Data'!$C:$C,MATCH(1,('Raw Data'!$A:$A=$B14)*('Raw Data'!$B:$B=K$8+1),0)),"")</f>
        <v/>
      </c>
      <c r="L14" s="2" t="str" cm="1">
        <f t="array" ref="L14">IFERROR(INDEX('Raw Data'!$C:$C,MATCH(1,('Raw Data'!$A:$A=$C14)*('Raw Data'!$B:$B=K$8+1),0)),"")</f>
        <v/>
      </c>
      <c r="M14" s="2" t="str" cm="1">
        <f t="array" ref="M14">IFERROR(INDEX('Raw Data'!$C:$C,MATCH(1,('Raw Data'!$A:$A=$D14)*('Raw Data'!$B:$B=K$8+1),0)),"")</f>
        <v/>
      </c>
      <c r="N14" s="2" t="str">
        <f>IFERROR(AVERAGE(K14:M14),"")</f>
        <v/>
      </c>
      <c r="O14" s="7" t="str">
        <f t="shared" si="6"/>
        <v/>
      </c>
      <c r="P14" s="5" t="str" cm="1">
        <f t="array" ref="P14">IFERROR(INDEX('Raw Data'!$C:$C,MATCH(1,('Raw Data'!$A:$A=$B14)*('Raw Data'!$B:$B=P$8+1),0)),"")</f>
        <v/>
      </c>
      <c r="Q14" s="2" t="str" cm="1">
        <f t="array" ref="Q14">IFERROR(INDEX('Raw Data'!$C:$C,MATCH(1,('Raw Data'!$A:$A=$C14)*('Raw Data'!$B:$B=P$8+1),0)),"")</f>
        <v/>
      </c>
      <c r="R14" s="2" t="str" cm="1">
        <f t="array" ref="R14">IFERROR(INDEX('Raw Data'!$C:$C,MATCH(1,('Raw Data'!$A:$A=$D14)*('Raw Data'!$B:$B=P$8+1),0)),"")</f>
        <v/>
      </c>
      <c r="S14" s="2" t="str">
        <f t="shared" si="7"/>
        <v/>
      </c>
      <c r="T14" s="7" t="str">
        <f t="shared" si="8"/>
        <v/>
      </c>
      <c r="U14" s="5" t="str" cm="1">
        <f t="array" ref="U14">IFERROR(INDEX('Raw Data'!$C:$C,MATCH(1,('Raw Data'!$A:$A=$B14)*('Raw Data'!$B:$B=U$8+1),0)),"")</f>
        <v/>
      </c>
      <c r="V14" s="2" t="str" cm="1">
        <f t="array" ref="V14">IFERROR(INDEX('Raw Data'!$C:$C,MATCH(1,('Raw Data'!$A:$A=$C14)*('Raw Data'!$B:$B=U$8+1),0)),"")</f>
        <v/>
      </c>
      <c r="W14" s="2" t="str" cm="1">
        <f t="array" ref="W14">IFERROR(INDEX('Raw Data'!$C:$C,MATCH(1,('Raw Data'!$A:$A=$D14)*('Raw Data'!$B:$B=U$8+1),0)),"")</f>
        <v/>
      </c>
      <c r="X14" s="2" t="str">
        <f t="shared" si="9"/>
        <v/>
      </c>
      <c r="Y14" s="7" t="str">
        <f t="shared" si="10"/>
        <v/>
      </c>
      <c r="Z14" s="5" t="str" cm="1">
        <f t="array" ref="Z14">IFERROR(INDEX('Raw Data'!$C:$C,MATCH(1,('Raw Data'!$A:$A=$B14)*('Raw Data'!$B:$B=Z$8+1),0)),"")</f>
        <v/>
      </c>
      <c r="AA14" s="2" t="str" cm="1">
        <f t="array" ref="AA14">IFERROR(INDEX('Raw Data'!$C:$C,MATCH(1,('Raw Data'!$A:$A=$C14)*('Raw Data'!$B:$B=Z$8+1),0)),"")</f>
        <v/>
      </c>
      <c r="AB14" s="2" t="str" cm="1">
        <f t="array" ref="AB14">IFERROR(INDEX('Raw Data'!$C:$C,MATCH(1,('Raw Data'!$A:$A=$D14)*('Raw Data'!$B:$B=Z$8+1),0)),"")</f>
        <v/>
      </c>
      <c r="AC14" s="2" t="str">
        <f t="shared" si="11"/>
        <v/>
      </c>
      <c r="AD14" s="7" t="str">
        <f t="shared" si="12"/>
        <v/>
      </c>
      <c r="AE14" s="5" t="str" cm="1">
        <f t="array" ref="AE14">IFERROR(INDEX('Raw Data'!$C:$C,MATCH(1,('Raw Data'!$A:$A=$B14)*('Raw Data'!$B:$B=AE$8+1),0)),"")</f>
        <v/>
      </c>
      <c r="AF14" s="2" t="str" cm="1">
        <f t="array" ref="AF14">IFERROR(INDEX('Raw Data'!$C:$C,MATCH(1,('Raw Data'!$A:$A=$C14)*('Raw Data'!$B:$B=AE$8+1),0)),"")</f>
        <v/>
      </c>
      <c r="AG14" s="2" t="str" cm="1">
        <f t="array" ref="AG14">IFERROR(INDEX('Raw Data'!$C:$C,MATCH(1,('Raw Data'!$A:$A=$D14)*('Raw Data'!$B:$B=AE$8+1),0)),"")</f>
        <v/>
      </c>
      <c r="AH14" s="2" t="str">
        <f t="shared" si="13"/>
        <v/>
      </c>
      <c r="AI14" s="7" t="str">
        <f t="shared" si="14"/>
        <v/>
      </c>
      <c r="AJ14" s="5" t="str" cm="1">
        <f t="array" ref="AJ14">IFERROR(INDEX('Raw Data'!$C:$C,MATCH(1,('Raw Data'!$A:$A=$B14)*('Raw Data'!$B:$B=AJ$8+1),0)),"")</f>
        <v/>
      </c>
      <c r="AK14" s="2" t="str" cm="1">
        <f t="array" ref="AK14">IFERROR(INDEX('Raw Data'!$C:$C,MATCH(1,('Raw Data'!$A:$A=$C14)*('Raw Data'!$B:$B=AJ$8+1),0)),"")</f>
        <v/>
      </c>
      <c r="AL14" s="2" t="str" cm="1">
        <f t="array" ref="AL14">IFERROR(INDEX('Raw Data'!$C:$C,MATCH(1,('Raw Data'!$A:$A=$D14)*('Raw Data'!$B:$B=AJ$8+1),0)),"")</f>
        <v/>
      </c>
      <c r="AM14" s="2" t="str">
        <f t="shared" si="15"/>
        <v/>
      </c>
      <c r="AN14" s="7" t="str">
        <f t="shared" si="16"/>
        <v/>
      </c>
      <c r="AO14" s="5" t="str" cm="1">
        <f t="array" ref="AO14">IFERROR(INDEX('Raw Data'!$C:$C,MATCH(1,('Raw Data'!$A:$A=$B14)*('Raw Data'!$B:$B=AO$8+1),0)),"")</f>
        <v/>
      </c>
      <c r="AP14" s="2" t="str" cm="1">
        <f t="array" ref="AP14">IFERROR(INDEX('Raw Data'!$C:$C,MATCH(1,('Raw Data'!$A:$A=$C14)*('Raw Data'!$B:$B=AO$8+1),0)),"")</f>
        <v/>
      </c>
      <c r="AQ14" s="2" t="str" cm="1">
        <f t="array" ref="AQ14">IFERROR(INDEX('Raw Data'!$C:$C,MATCH(1,('Raw Data'!$A:$A=$D14)*('Raw Data'!$B:$B=AO$8+1),0)),"")</f>
        <v/>
      </c>
      <c r="AR14" s="2" t="str">
        <f t="shared" si="17"/>
        <v/>
      </c>
      <c r="AS14" s="7" t="str">
        <f t="shared" si="18"/>
        <v/>
      </c>
      <c r="AT14" s="5" t="str" cm="1">
        <f t="array" ref="AT14">IFERROR(INDEX('Raw Data'!$C:$C,MATCH(1,('Raw Data'!$A:$A=$B14)*('Raw Data'!$B:$B=AT$8+1),0)),"")</f>
        <v/>
      </c>
      <c r="AU14" s="2" t="str" cm="1">
        <f t="array" ref="AU14">IFERROR(INDEX('Raw Data'!$C:$C,MATCH(1,('Raw Data'!$A:$A=$C14)*('Raw Data'!$B:$B=AT$8+1),0)),"")</f>
        <v/>
      </c>
      <c r="AV14" s="2" t="str" cm="1">
        <f t="array" ref="AV14">IFERROR(INDEX('Raw Data'!$C:$C,MATCH(1,('Raw Data'!$A:$A=$D14)*('Raw Data'!$B:$B=AT$8+1),0)),"")</f>
        <v/>
      </c>
      <c r="AW14" s="2" t="str">
        <f t="shared" si="19"/>
        <v/>
      </c>
      <c r="AX14" s="7" t="str">
        <f t="shared" si="20"/>
        <v/>
      </c>
      <c r="AY14" s="5" t="str" cm="1">
        <f t="array" ref="AY14">IFERROR(INDEX('Raw Data'!$C:$C,MATCH(1,('Raw Data'!$A:$A=$B14)*('Raw Data'!$B:$B=AY$8+1),0)),"")</f>
        <v/>
      </c>
      <c r="AZ14" s="2" t="str" cm="1">
        <f t="array" ref="AZ14">IFERROR(INDEX('Raw Data'!$C:$C,MATCH(1,('Raw Data'!$A:$A=$C14)*('Raw Data'!$B:$B=AY$8+1),0)),"")</f>
        <v/>
      </c>
      <c r="BA14" s="2" t="str" cm="1">
        <f t="array" ref="BA14">IFERROR(INDEX('Raw Data'!$C:$C,MATCH(1,('Raw Data'!$A:$A=$D14)*('Raw Data'!$B:$B=AY$8+1),0)),"")</f>
        <v/>
      </c>
      <c r="BB14" s="2" t="str">
        <f t="shared" si="21"/>
        <v/>
      </c>
      <c r="BC14" s="7" t="str">
        <f t="shared" si="22"/>
        <v/>
      </c>
      <c r="BD14" s="5" t="str" cm="1">
        <f t="array" ref="BD14">IFERROR(INDEX('Raw Data'!$C:$C,MATCH(1,('Raw Data'!$A:$A=$B14)*('Raw Data'!$B:$B=BD$8+1),0)),"")</f>
        <v/>
      </c>
      <c r="BE14" s="2" t="str" cm="1">
        <f t="array" ref="BE14">IFERROR(INDEX('Raw Data'!$C:$C,MATCH(1,('Raw Data'!$A:$A=$C14)*('Raw Data'!$B:$B=BD$8+1),0)),"")</f>
        <v/>
      </c>
      <c r="BF14" s="2" t="str" cm="1">
        <f t="array" ref="BF14">IFERROR(INDEX('Raw Data'!$C:$C,MATCH(1,('Raw Data'!$A:$A=$D14)*('Raw Data'!$B:$B=BD$8+1),0)),"")</f>
        <v/>
      </c>
      <c r="BG14" s="2" t="str">
        <f t="shared" si="23"/>
        <v/>
      </c>
      <c r="BH14" s="7" t="str">
        <f t="shared" si="24"/>
        <v/>
      </c>
      <c r="BI14" s="5" t="str" cm="1">
        <f t="array" ref="BI14">IFERROR(INDEX('Raw Data'!$C:$C,MATCH(1,('Raw Data'!$A:$A=$B14)*('Raw Data'!$B:$B=BI$8+1),0)),"")</f>
        <v/>
      </c>
      <c r="BJ14" s="2" t="str" cm="1">
        <f t="array" ref="BJ14">IFERROR(INDEX('Raw Data'!$C:$C,MATCH(1,('Raw Data'!$A:$A=$C14)*('Raw Data'!$B:$B=BI$8+1),0)),"")</f>
        <v/>
      </c>
      <c r="BK14" s="2" t="str" cm="1">
        <f t="array" ref="BK14">IFERROR(INDEX('Raw Data'!$C:$C,MATCH(1,('Raw Data'!$A:$A=$D14)*('Raw Data'!$B:$B=BI$8+1),0)),"")</f>
        <v/>
      </c>
      <c r="BL14" s="2" t="str">
        <f>IFERROR(AVERAGE(BI14:BK14),"")</f>
        <v/>
      </c>
      <c r="BM14" s="7" t="str">
        <f t="shared" si="26"/>
        <v/>
      </c>
      <c r="BN14" s="5" t="str" cm="1">
        <f t="array" ref="BN14">IFERROR(INDEX('Raw Data'!$C:$C,MATCH(1,('Raw Data'!$A:$A=$B14)*('Raw Data'!$B:$B=BN$8+1),0)),"")</f>
        <v/>
      </c>
      <c r="BO14" s="2" t="str" cm="1">
        <f t="array" ref="BO14">IFERROR(INDEX('Raw Data'!$C:$C,MATCH(1,('Raw Data'!$A:$A=$C14)*('Raw Data'!$B:$B=BN$8+1),0)),"")</f>
        <v/>
      </c>
      <c r="BP14" s="2" t="str" cm="1">
        <f t="array" ref="BP14">IFERROR(INDEX('Raw Data'!$C:$C,MATCH(1,('Raw Data'!$A:$A=$D14)*('Raw Data'!$B:$B=BN$8+1),0)),"")</f>
        <v/>
      </c>
      <c r="BQ14" s="2" t="str">
        <f t="shared" si="27"/>
        <v/>
      </c>
      <c r="BR14" s="7" t="str">
        <f t="shared" si="28"/>
        <v/>
      </c>
      <c r="BS14" s="5" t="str" cm="1">
        <f t="array" ref="BS14">IFERROR(INDEX('Raw Data'!$C:$C,MATCH(1,('Raw Data'!$A:$A=$B14)*('Raw Data'!$B:$B=BS$8+1),0)),"")</f>
        <v/>
      </c>
      <c r="BT14" s="2" t="str" cm="1">
        <f t="array" ref="BT14">IFERROR(INDEX('Raw Data'!$C:$C,MATCH(1,('Raw Data'!$A:$A=$C14)*('Raw Data'!$B:$B=BS$8+1),0)),"")</f>
        <v/>
      </c>
      <c r="BU14" s="2" t="str" cm="1">
        <f t="array" ref="BU14">IFERROR(INDEX('Raw Data'!$C:$C,MATCH(1,('Raw Data'!$A:$A=$D14)*('Raw Data'!$B:$B=BS$8+1),0)),"")</f>
        <v/>
      </c>
      <c r="BV14" s="2" t="str">
        <f t="shared" si="29"/>
        <v/>
      </c>
      <c r="BW14" s="7" t="str">
        <f t="shared" si="30"/>
        <v/>
      </c>
      <c r="BX14" s="5" t="str" cm="1">
        <f t="array" ref="BX14">IFERROR(INDEX('Raw Data'!$C:$C,MATCH(1,('Raw Data'!$A:$A=$B14)*('Raw Data'!$B:$B=BX$8+1),0)),"")</f>
        <v/>
      </c>
      <c r="BY14" s="2" t="str" cm="1">
        <f t="array" ref="BY14">IFERROR(INDEX('Raw Data'!$C:$C,MATCH(1,('Raw Data'!$A:$A=$C14)*('Raw Data'!$B:$B=BX$8+1),0)),"")</f>
        <v/>
      </c>
      <c r="BZ14" s="2" t="str" cm="1">
        <f t="array" ref="BZ14">IFERROR(INDEX('Raw Data'!$C:$C,MATCH(1,('Raw Data'!$A:$A=$D14)*('Raw Data'!$B:$B=BX$8+1),0)),"")</f>
        <v/>
      </c>
      <c r="CA14" s="2" t="str">
        <f t="shared" si="31"/>
        <v/>
      </c>
      <c r="CB14" s="7" t="str">
        <f t="shared" si="32"/>
        <v/>
      </c>
      <c r="CC14" s="5" t="str" cm="1">
        <f t="array" ref="CC14">IFERROR(INDEX('Raw Data'!$C:$C,MATCH(1,('Raw Data'!$A:$A=$B14)*('Raw Data'!$B:$B=CC$8+1),0)),"")</f>
        <v/>
      </c>
      <c r="CD14" s="2" t="str" cm="1">
        <f t="array" ref="CD14">IFERROR(INDEX('Raw Data'!$C:$C,MATCH(1,('Raw Data'!$A:$A=$C14)*('Raw Data'!$B:$B=CC$8+1),0)),"")</f>
        <v/>
      </c>
      <c r="CE14" s="2" t="str" cm="1">
        <f t="array" ref="CE14">IFERROR(INDEX('Raw Data'!$C:$C,MATCH(1,('Raw Data'!$A:$A=$D14)*('Raw Data'!$B:$B=CC$8+1),0)),"")</f>
        <v/>
      </c>
      <c r="CF14" s="2" t="str">
        <f t="shared" si="33"/>
        <v/>
      </c>
      <c r="CG14" s="7" t="str">
        <f t="shared" si="34"/>
        <v/>
      </c>
      <c r="CH14" s="5" t="str" cm="1">
        <f t="array" ref="CH14">IFERROR(INDEX('Raw Data'!$C:$C,MATCH(1,('Raw Data'!$A:$A=$B14)*('Raw Data'!$B:$B=CH$8+1),0)),"")</f>
        <v/>
      </c>
      <c r="CI14" s="2" t="str" cm="1">
        <f t="array" ref="CI14">IFERROR(INDEX('Raw Data'!$C:$C,MATCH(1,('Raw Data'!$A:$A=$C14)*('Raw Data'!$B:$B=CH$8+1),0)),"")</f>
        <v/>
      </c>
      <c r="CJ14" s="2" t="str" cm="1">
        <f t="array" ref="CJ14">IFERROR(INDEX('Raw Data'!$C:$C,MATCH(1,('Raw Data'!$A:$A=$D14)*('Raw Data'!$B:$B=CH$8+1),0)),"")</f>
        <v/>
      </c>
      <c r="CK14" s="2" t="str">
        <f t="shared" si="35"/>
        <v/>
      </c>
      <c r="CL14" s="7" t="str">
        <f t="shared" si="36"/>
        <v/>
      </c>
      <c r="CM14" s="5" t="str" cm="1">
        <f t="array" ref="CM14">IFERROR(INDEX('Raw Data'!$C:$C,MATCH(1,('Raw Data'!$A:$A=$B14)*('Raw Data'!$B:$B=CM$8+1),0)),"")</f>
        <v/>
      </c>
      <c r="CN14" s="2" t="str" cm="1">
        <f t="array" ref="CN14">IFERROR(INDEX('Raw Data'!$C:$C,MATCH(1,('Raw Data'!$A:$A=$C14)*('Raw Data'!$B:$B=CM$8+1),0)),"")</f>
        <v/>
      </c>
      <c r="CO14" s="2" t="str" cm="1">
        <f t="array" ref="CO14">IFERROR(INDEX('Raw Data'!$C:$C,MATCH(1,('Raw Data'!$A:$A=$D14)*('Raw Data'!$B:$B=CM$8+1),0)),"")</f>
        <v/>
      </c>
      <c r="CP14" s="2" t="str">
        <f t="shared" si="37"/>
        <v/>
      </c>
      <c r="CQ14" s="7" t="str">
        <f t="shared" si="38"/>
        <v/>
      </c>
      <c r="CR14" s="5" t="str" cm="1">
        <f t="array" ref="CR14">IFERROR(INDEX('Raw Data'!$C:$C,MATCH(1,('Raw Data'!$A:$A=$B14)*('Raw Data'!$B:$B=CR$8+1),0)),"")</f>
        <v/>
      </c>
      <c r="CS14" s="2" t="str" cm="1">
        <f t="array" ref="CS14">IFERROR(INDEX('Raw Data'!$C:$C,MATCH(1,('Raw Data'!$A:$A=$C14)*('Raw Data'!$B:$B=CR$8+1),0)),"")</f>
        <v/>
      </c>
      <c r="CT14" s="2" t="str" cm="1">
        <f t="array" ref="CT14">IFERROR(INDEX('Raw Data'!$C:$C,MATCH(1,('Raw Data'!$A:$A=$D14)*('Raw Data'!$B:$B=CR$8+1),0)),"")</f>
        <v/>
      </c>
      <c r="CU14" s="2" t="str">
        <f t="shared" si="39"/>
        <v/>
      </c>
      <c r="CV14" s="7" t="str">
        <f t="shared" si="40"/>
        <v/>
      </c>
      <c r="CW14" s="5" t="str" cm="1">
        <f t="array" ref="CW14">IFERROR(INDEX('Raw Data'!$C:$C,MATCH(1,('Raw Data'!$A:$A=$B14)*('Raw Data'!$B:$B=CW$8+1),0)),"")</f>
        <v/>
      </c>
      <c r="CX14" s="2" t="str" cm="1">
        <f t="array" ref="CX14">IFERROR(INDEX('Raw Data'!$C:$C,MATCH(1,('Raw Data'!$A:$A=$C14)*('Raw Data'!$B:$B=CW$8+1),0)),"")</f>
        <v/>
      </c>
      <c r="CY14" s="2" t="str" cm="1">
        <f t="array" ref="CY14">IFERROR(INDEX('Raw Data'!$C:$C,MATCH(1,('Raw Data'!$A:$A=$D14)*('Raw Data'!$B:$B=CW$8+1),0)),"")</f>
        <v/>
      </c>
      <c r="CZ14" s="2" t="str">
        <f t="shared" si="41"/>
        <v/>
      </c>
      <c r="DA14" s="7" t="str">
        <f t="shared" si="42"/>
        <v/>
      </c>
      <c r="DB14" s="5" t="str" cm="1">
        <f t="array" ref="DB14">IFERROR(INDEX('Raw Data'!$C:$C,MATCH(1,('Raw Data'!$A:$A=$B14)*('Raw Data'!$B:$B=DB$8+1),0)),"")</f>
        <v/>
      </c>
      <c r="DC14" s="2" t="str" cm="1">
        <f t="array" ref="DC14">IFERROR(INDEX('Raw Data'!$C:$C,MATCH(1,('Raw Data'!$A:$A=$C14)*('Raw Data'!$B:$B=DB$8+1),0)),"")</f>
        <v/>
      </c>
      <c r="DD14" s="2" t="str" cm="1">
        <f t="array" ref="DD14">IFERROR(INDEX('Raw Data'!$C:$C,MATCH(1,('Raw Data'!$A:$A=$D14)*('Raw Data'!$B:$B=DB$8+1),0)),"")</f>
        <v/>
      </c>
      <c r="DE14" s="2" t="str">
        <f t="shared" si="43"/>
        <v/>
      </c>
      <c r="DF14" s="7" t="str">
        <f t="shared" si="44"/>
        <v/>
      </c>
    </row>
    <row r="15" spans="1:110" x14ac:dyDescent="0.25">
      <c r="A15" t="str">
        <f>IF(ISBLANK('Raw Data'!H17),'Raw Data'!F17,'Raw Data'!H17)</f>
        <v>Standard 6</v>
      </c>
      <c r="B15" t="e" cm="1">
        <f t="array" ref="B15">INDEX('Raw Data'!$F$2:$F$9, INT((_xlfn.XMATCH(A15, _xlfn.TOCOL('Raw Data'!$G$2:$R$9))-1)/COLUMNS('Raw Data'!$G$2:$R$9))+1)&amp;1</f>
        <v>#N/A</v>
      </c>
      <c r="C15" t="e">
        <f t="shared" si="1"/>
        <v>#N/A</v>
      </c>
      <c r="D15" t="e">
        <f t="shared" si="2"/>
        <v>#N/A</v>
      </c>
      <c r="E15">
        <v>1.0288065843621399E-4</v>
      </c>
      <c r="F15" t="str" cm="1">
        <f t="array" ref="F15">IFERROR(INDEX('Raw Data'!$C:$C,MATCH(1,('Raw Data'!$A:$A=$B15)*('Raw Data'!$B:$B=1),0)),"")</f>
        <v/>
      </c>
      <c r="G15" t="str" cm="1">
        <f t="array" ref="G15">IFERROR(INDEX('Raw Data'!$C:$C,MATCH(1,('Raw Data'!$A:$A=$C15)*('Raw Data'!$B:$B=1),0)),"")</f>
        <v/>
      </c>
      <c r="H15" t="str" cm="1">
        <f t="array" ref="H15">IFERROR(INDEX('Raw Data'!$C:$C,MATCH(1,('Raw Data'!$A:$A=$D15)*('Raw Data'!$B:$B=1),0)),"")</f>
        <v/>
      </c>
      <c r="I15" t="str">
        <f t="shared" si="3"/>
        <v/>
      </c>
      <c r="J15" t="str">
        <f t="shared" si="4"/>
        <v/>
      </c>
      <c r="K15" s="4" t="str" cm="1">
        <f t="array" ref="K15">IFERROR(INDEX('Raw Data'!$C:$C,MATCH(1,('Raw Data'!$A:$A=$B15)*('Raw Data'!$B:$B=K$8+1),0)),"")</f>
        <v/>
      </c>
      <c r="L15" t="str" cm="1">
        <f t="array" ref="L15">IFERROR(INDEX('Raw Data'!$C:$C,MATCH(1,('Raw Data'!$A:$A=$C15)*('Raw Data'!$B:$B=K$8+1),0)),"")</f>
        <v/>
      </c>
      <c r="M15" t="str" cm="1">
        <f t="array" ref="M15">IFERROR(INDEX('Raw Data'!$C:$C,MATCH(1,('Raw Data'!$A:$A=$D15)*('Raw Data'!$B:$B=K$8+1),0)),"")</f>
        <v/>
      </c>
      <c r="N15" t="str">
        <f t="shared" si="5"/>
        <v/>
      </c>
      <c r="O15" s="6" t="str">
        <f t="shared" si="6"/>
        <v/>
      </c>
      <c r="P15" s="4" t="str" cm="1">
        <f t="array" ref="P15">IFERROR(INDEX('Raw Data'!$C:$C,MATCH(1,('Raw Data'!$A:$A=$B15)*('Raw Data'!$B:$B=P$8+1),0)),"")</f>
        <v/>
      </c>
      <c r="Q15" t="str" cm="1">
        <f t="array" ref="Q15">IFERROR(INDEX('Raw Data'!$C:$C,MATCH(1,('Raw Data'!$A:$A=$C15)*('Raw Data'!$B:$B=P$8+1),0)),"")</f>
        <v/>
      </c>
      <c r="R15" t="str" cm="1">
        <f t="array" ref="R15">IFERROR(INDEX('Raw Data'!$C:$C,MATCH(1,('Raw Data'!$A:$A=$D15)*('Raw Data'!$B:$B=P$8+1),0)),"")</f>
        <v/>
      </c>
      <c r="S15" t="str">
        <f t="shared" si="7"/>
        <v/>
      </c>
      <c r="T15" s="6" t="str">
        <f t="shared" si="8"/>
        <v/>
      </c>
      <c r="U15" s="4" t="str" cm="1">
        <f t="array" ref="U15">IFERROR(INDEX('Raw Data'!$C:$C,MATCH(1,('Raw Data'!$A:$A=$B15)*('Raw Data'!$B:$B=U$8+1),0)),"")</f>
        <v/>
      </c>
      <c r="V15" t="str" cm="1">
        <f t="array" ref="V15">IFERROR(INDEX('Raw Data'!$C:$C,MATCH(1,('Raw Data'!$A:$A=$C15)*('Raw Data'!$B:$B=U$8+1),0)),"")</f>
        <v/>
      </c>
      <c r="W15" t="str" cm="1">
        <f t="array" ref="W15">IFERROR(INDEX('Raw Data'!$C:$C,MATCH(1,('Raw Data'!$A:$A=$D15)*('Raw Data'!$B:$B=U$8+1),0)),"")</f>
        <v/>
      </c>
      <c r="X15" t="str">
        <f t="shared" si="9"/>
        <v/>
      </c>
      <c r="Y15" s="6" t="str">
        <f t="shared" si="10"/>
        <v/>
      </c>
      <c r="Z15" s="4" t="str" cm="1">
        <f t="array" ref="Z15">IFERROR(INDEX('Raw Data'!$C:$C,MATCH(1,('Raw Data'!$A:$A=$B15)*('Raw Data'!$B:$B=Z$8+1),0)),"")</f>
        <v/>
      </c>
      <c r="AA15" t="str" cm="1">
        <f t="array" ref="AA15">IFERROR(INDEX('Raw Data'!$C:$C,MATCH(1,('Raw Data'!$A:$A=$C15)*('Raw Data'!$B:$B=Z$8+1),0)),"")</f>
        <v/>
      </c>
      <c r="AB15" t="str" cm="1">
        <f t="array" ref="AB15">IFERROR(INDEX('Raw Data'!$C:$C,MATCH(1,('Raw Data'!$A:$A=$D15)*('Raw Data'!$B:$B=Z$8+1),0)),"")</f>
        <v/>
      </c>
      <c r="AC15" t="str">
        <f t="shared" si="11"/>
        <v/>
      </c>
      <c r="AD15" s="6" t="str">
        <f t="shared" si="12"/>
        <v/>
      </c>
      <c r="AE15" s="4" t="str" cm="1">
        <f t="array" ref="AE15">IFERROR(INDEX('Raw Data'!$C:$C,MATCH(1,('Raw Data'!$A:$A=$B15)*('Raw Data'!$B:$B=AE$8+1),0)),"")</f>
        <v/>
      </c>
      <c r="AF15" t="str" cm="1">
        <f t="array" ref="AF15">IFERROR(INDEX('Raw Data'!$C:$C,MATCH(1,('Raw Data'!$A:$A=$C15)*('Raw Data'!$B:$B=AE$8+1),0)),"")</f>
        <v/>
      </c>
      <c r="AG15" t="str" cm="1">
        <f t="array" ref="AG15">IFERROR(INDEX('Raw Data'!$C:$C,MATCH(1,('Raw Data'!$A:$A=$D15)*('Raw Data'!$B:$B=AE$8+1),0)),"")</f>
        <v/>
      </c>
      <c r="AH15" t="str">
        <f t="shared" si="13"/>
        <v/>
      </c>
      <c r="AI15" s="6" t="str">
        <f t="shared" si="14"/>
        <v/>
      </c>
      <c r="AJ15" s="4" t="str" cm="1">
        <f t="array" ref="AJ15">IFERROR(INDEX('Raw Data'!$C:$C,MATCH(1,('Raw Data'!$A:$A=$B15)*('Raw Data'!$B:$B=AJ$8+1),0)),"")</f>
        <v/>
      </c>
      <c r="AK15" t="str" cm="1">
        <f t="array" ref="AK15">IFERROR(INDEX('Raw Data'!$C:$C,MATCH(1,('Raw Data'!$A:$A=$C15)*('Raw Data'!$B:$B=AJ$8+1),0)),"")</f>
        <v/>
      </c>
      <c r="AL15" t="str" cm="1">
        <f t="array" ref="AL15">IFERROR(INDEX('Raw Data'!$C:$C,MATCH(1,('Raw Data'!$A:$A=$D15)*('Raw Data'!$B:$B=AJ$8+1),0)),"")</f>
        <v/>
      </c>
      <c r="AM15" t="str">
        <f t="shared" si="15"/>
        <v/>
      </c>
      <c r="AN15" s="6" t="str">
        <f t="shared" si="16"/>
        <v/>
      </c>
      <c r="AO15" s="4" t="str" cm="1">
        <f t="array" ref="AO15">IFERROR(INDEX('Raw Data'!$C:$C,MATCH(1,('Raw Data'!$A:$A=$B15)*('Raw Data'!$B:$B=AO$8+1),0)),"")</f>
        <v/>
      </c>
      <c r="AP15" t="str" cm="1">
        <f t="array" ref="AP15">IFERROR(INDEX('Raw Data'!$C:$C,MATCH(1,('Raw Data'!$A:$A=$C15)*('Raw Data'!$B:$B=AO$8+1),0)),"")</f>
        <v/>
      </c>
      <c r="AQ15" t="str" cm="1">
        <f t="array" ref="AQ15">IFERROR(INDEX('Raw Data'!$C:$C,MATCH(1,('Raw Data'!$A:$A=$D15)*('Raw Data'!$B:$B=AO$8+1),0)),"")</f>
        <v/>
      </c>
      <c r="AR15" t="str">
        <f t="shared" si="17"/>
        <v/>
      </c>
      <c r="AS15" s="6" t="str">
        <f t="shared" si="18"/>
        <v/>
      </c>
      <c r="AT15" s="4" t="str" cm="1">
        <f t="array" ref="AT15">IFERROR(INDEX('Raw Data'!$C:$C,MATCH(1,('Raw Data'!$A:$A=$B15)*('Raw Data'!$B:$B=AT$8+1),0)),"")</f>
        <v/>
      </c>
      <c r="AU15" t="str" cm="1">
        <f t="array" ref="AU15">IFERROR(INDEX('Raw Data'!$C:$C,MATCH(1,('Raw Data'!$A:$A=$C15)*('Raw Data'!$B:$B=AT$8+1),0)),"")</f>
        <v/>
      </c>
      <c r="AV15" t="str" cm="1">
        <f t="array" ref="AV15">IFERROR(INDEX('Raw Data'!$C:$C,MATCH(1,('Raw Data'!$A:$A=$D15)*('Raw Data'!$B:$B=AT$8+1),0)),"")</f>
        <v/>
      </c>
      <c r="AW15" t="str">
        <f t="shared" si="19"/>
        <v/>
      </c>
      <c r="AX15" s="6" t="str">
        <f t="shared" si="20"/>
        <v/>
      </c>
      <c r="AY15" s="4" t="str" cm="1">
        <f t="array" ref="AY15">IFERROR(INDEX('Raw Data'!$C:$C,MATCH(1,('Raw Data'!$A:$A=$B15)*('Raw Data'!$B:$B=AY$8+1),0)),"")</f>
        <v/>
      </c>
      <c r="AZ15" t="str" cm="1">
        <f t="array" ref="AZ15">IFERROR(INDEX('Raw Data'!$C:$C,MATCH(1,('Raw Data'!$A:$A=$C15)*('Raw Data'!$B:$B=AY$8+1),0)),"")</f>
        <v/>
      </c>
      <c r="BA15" t="str" cm="1">
        <f t="array" ref="BA15">IFERROR(INDEX('Raw Data'!$C:$C,MATCH(1,('Raw Data'!$A:$A=$D15)*('Raw Data'!$B:$B=AY$8+1),0)),"")</f>
        <v/>
      </c>
      <c r="BB15" t="str">
        <f t="shared" si="21"/>
        <v/>
      </c>
      <c r="BC15" s="6" t="str">
        <f t="shared" si="22"/>
        <v/>
      </c>
      <c r="BD15" s="4" t="str" cm="1">
        <f t="array" ref="BD15">IFERROR(INDEX('Raw Data'!$C:$C,MATCH(1,('Raw Data'!$A:$A=$B15)*('Raw Data'!$B:$B=BD$8+1),0)),"")</f>
        <v/>
      </c>
      <c r="BE15" t="str" cm="1">
        <f t="array" ref="BE15">IFERROR(INDEX('Raw Data'!$C:$C,MATCH(1,('Raw Data'!$A:$A=$C15)*('Raw Data'!$B:$B=BD$8+1),0)),"")</f>
        <v/>
      </c>
      <c r="BF15" t="str" cm="1">
        <f t="array" ref="BF15">IFERROR(INDEX('Raw Data'!$C:$C,MATCH(1,('Raw Data'!$A:$A=$D15)*('Raw Data'!$B:$B=BD$8+1),0)),"")</f>
        <v/>
      </c>
      <c r="BG15" t="str">
        <f t="shared" si="23"/>
        <v/>
      </c>
      <c r="BH15" s="6" t="str">
        <f t="shared" si="24"/>
        <v/>
      </c>
      <c r="BI15" s="4" t="str" cm="1">
        <f t="array" ref="BI15">IFERROR(INDEX('Raw Data'!$C:$C,MATCH(1,('Raw Data'!$A:$A=$B15)*('Raw Data'!$B:$B=BI$8+1),0)),"")</f>
        <v/>
      </c>
      <c r="BJ15" t="str" cm="1">
        <f t="array" ref="BJ15">IFERROR(INDEX('Raw Data'!$C:$C,MATCH(1,('Raw Data'!$A:$A=$C15)*('Raw Data'!$B:$B=BI$8+1),0)),"")</f>
        <v/>
      </c>
      <c r="BK15" t="str" cm="1">
        <f t="array" ref="BK15">IFERROR(INDEX('Raw Data'!$C:$C,MATCH(1,('Raw Data'!$A:$A=$D15)*('Raw Data'!$B:$B=BI$8+1),0)),"")</f>
        <v/>
      </c>
      <c r="BL15" t="str">
        <f t="shared" ref="BL15:BL17" si="45">IFERROR(AVERAGE(BI15:BK15),"")</f>
        <v/>
      </c>
      <c r="BM15" s="6" t="str">
        <f t="shared" si="26"/>
        <v/>
      </c>
      <c r="BN15" s="4" t="str" cm="1">
        <f t="array" ref="BN15">IFERROR(INDEX('Raw Data'!$C:$C,MATCH(1,('Raw Data'!$A:$A=$B15)*('Raw Data'!$B:$B=BN$8+1),0)),"")</f>
        <v/>
      </c>
      <c r="BO15" t="str" cm="1">
        <f t="array" ref="BO15">IFERROR(INDEX('Raw Data'!$C:$C,MATCH(1,('Raw Data'!$A:$A=$C15)*('Raw Data'!$B:$B=BN$8+1),0)),"")</f>
        <v/>
      </c>
      <c r="BP15" t="str" cm="1">
        <f t="array" ref="BP15">IFERROR(INDEX('Raw Data'!$C:$C,MATCH(1,('Raw Data'!$A:$A=$D15)*('Raw Data'!$B:$B=BN$8+1),0)),"")</f>
        <v/>
      </c>
      <c r="BQ15" t="str">
        <f t="shared" si="27"/>
        <v/>
      </c>
      <c r="BR15" s="6" t="str">
        <f t="shared" si="28"/>
        <v/>
      </c>
      <c r="BS15" s="4" t="str" cm="1">
        <f t="array" ref="BS15">IFERROR(INDEX('Raw Data'!$C:$C,MATCH(1,('Raw Data'!$A:$A=$B15)*('Raw Data'!$B:$B=BS$8+1),0)),"")</f>
        <v/>
      </c>
      <c r="BT15" t="str" cm="1">
        <f t="array" ref="BT15">IFERROR(INDEX('Raw Data'!$C:$C,MATCH(1,('Raw Data'!$A:$A=$C15)*('Raw Data'!$B:$B=BS$8+1),0)),"")</f>
        <v/>
      </c>
      <c r="BU15" t="str" cm="1">
        <f t="array" ref="BU15">IFERROR(INDEX('Raw Data'!$C:$C,MATCH(1,('Raw Data'!$A:$A=$D15)*('Raw Data'!$B:$B=BS$8+1),0)),"")</f>
        <v/>
      </c>
      <c r="BV15" t="str">
        <f t="shared" si="29"/>
        <v/>
      </c>
      <c r="BW15" s="6" t="str">
        <f t="shared" si="30"/>
        <v/>
      </c>
      <c r="BX15" s="4" t="str" cm="1">
        <f t="array" ref="BX15">IFERROR(INDEX('Raw Data'!$C:$C,MATCH(1,('Raw Data'!$A:$A=$B15)*('Raw Data'!$B:$B=BX$8+1),0)),"")</f>
        <v/>
      </c>
      <c r="BY15" t="str" cm="1">
        <f t="array" ref="BY15">IFERROR(INDEX('Raw Data'!$C:$C,MATCH(1,('Raw Data'!$A:$A=$C15)*('Raw Data'!$B:$B=BX$8+1),0)),"")</f>
        <v/>
      </c>
      <c r="BZ15" t="str" cm="1">
        <f t="array" ref="BZ15">IFERROR(INDEX('Raw Data'!$C:$C,MATCH(1,('Raw Data'!$A:$A=$D15)*('Raw Data'!$B:$B=BX$8+1),0)),"")</f>
        <v/>
      </c>
      <c r="CA15" t="str">
        <f t="shared" si="31"/>
        <v/>
      </c>
      <c r="CB15" s="6" t="str">
        <f t="shared" si="32"/>
        <v/>
      </c>
      <c r="CC15" s="4" t="str" cm="1">
        <f t="array" ref="CC15">IFERROR(INDEX('Raw Data'!$C:$C,MATCH(1,('Raw Data'!$A:$A=$B15)*('Raw Data'!$B:$B=CC$8+1),0)),"")</f>
        <v/>
      </c>
      <c r="CD15" t="str" cm="1">
        <f t="array" ref="CD15">IFERROR(INDEX('Raw Data'!$C:$C,MATCH(1,('Raw Data'!$A:$A=$C15)*('Raw Data'!$B:$B=CC$8+1),0)),"")</f>
        <v/>
      </c>
      <c r="CE15" t="str" cm="1">
        <f t="array" ref="CE15">IFERROR(INDEX('Raw Data'!$C:$C,MATCH(1,('Raw Data'!$A:$A=$D15)*('Raw Data'!$B:$B=CC$8+1),0)),"")</f>
        <v/>
      </c>
      <c r="CF15" t="str">
        <f t="shared" si="33"/>
        <v/>
      </c>
      <c r="CG15" s="6" t="str">
        <f t="shared" si="34"/>
        <v/>
      </c>
      <c r="CH15" s="4" t="str" cm="1">
        <f t="array" ref="CH15">IFERROR(INDEX('Raw Data'!$C:$C,MATCH(1,('Raw Data'!$A:$A=$B15)*('Raw Data'!$B:$B=CH$8+1),0)),"")</f>
        <v/>
      </c>
      <c r="CI15" t="str" cm="1">
        <f t="array" ref="CI15">IFERROR(INDEX('Raw Data'!$C:$C,MATCH(1,('Raw Data'!$A:$A=$C15)*('Raw Data'!$B:$B=CH$8+1),0)),"")</f>
        <v/>
      </c>
      <c r="CJ15" t="str" cm="1">
        <f t="array" ref="CJ15">IFERROR(INDEX('Raw Data'!$C:$C,MATCH(1,('Raw Data'!$A:$A=$D15)*('Raw Data'!$B:$B=CH$8+1),0)),"")</f>
        <v/>
      </c>
      <c r="CK15" t="str">
        <f t="shared" si="35"/>
        <v/>
      </c>
      <c r="CL15" s="6" t="str">
        <f t="shared" si="36"/>
        <v/>
      </c>
      <c r="CM15" s="4" t="str" cm="1">
        <f t="array" ref="CM15">IFERROR(INDEX('Raw Data'!$C:$C,MATCH(1,('Raw Data'!$A:$A=$B15)*('Raw Data'!$B:$B=CM$8+1),0)),"")</f>
        <v/>
      </c>
      <c r="CN15" t="str" cm="1">
        <f t="array" ref="CN15">IFERROR(INDEX('Raw Data'!$C:$C,MATCH(1,('Raw Data'!$A:$A=$C15)*('Raw Data'!$B:$B=CM$8+1),0)),"")</f>
        <v/>
      </c>
      <c r="CO15" t="str" cm="1">
        <f t="array" ref="CO15">IFERROR(INDEX('Raw Data'!$C:$C,MATCH(1,('Raw Data'!$A:$A=$D15)*('Raw Data'!$B:$B=CM$8+1),0)),"")</f>
        <v/>
      </c>
      <c r="CP15" t="str">
        <f t="shared" si="37"/>
        <v/>
      </c>
      <c r="CQ15" s="6" t="str">
        <f t="shared" si="38"/>
        <v/>
      </c>
      <c r="CR15" s="4" t="str" cm="1">
        <f t="array" ref="CR15">IFERROR(INDEX('Raw Data'!$C:$C,MATCH(1,('Raw Data'!$A:$A=$B15)*('Raw Data'!$B:$B=CR$8+1),0)),"")</f>
        <v/>
      </c>
      <c r="CS15" t="str" cm="1">
        <f t="array" ref="CS15">IFERROR(INDEX('Raw Data'!$C:$C,MATCH(1,('Raw Data'!$A:$A=$C15)*('Raw Data'!$B:$B=CR$8+1),0)),"")</f>
        <v/>
      </c>
      <c r="CT15" t="str" cm="1">
        <f t="array" ref="CT15">IFERROR(INDEX('Raw Data'!$C:$C,MATCH(1,('Raw Data'!$A:$A=$D15)*('Raw Data'!$B:$B=CR$8+1),0)),"")</f>
        <v/>
      </c>
      <c r="CU15" t="str">
        <f t="shared" si="39"/>
        <v/>
      </c>
      <c r="CV15" s="6" t="str">
        <f t="shared" si="40"/>
        <v/>
      </c>
      <c r="CW15" s="4" t="str" cm="1">
        <f t="array" ref="CW15">IFERROR(INDEX('Raw Data'!$C:$C,MATCH(1,('Raw Data'!$A:$A=$B15)*('Raw Data'!$B:$B=CW$8+1),0)),"")</f>
        <v/>
      </c>
      <c r="CX15" t="str" cm="1">
        <f t="array" ref="CX15">IFERROR(INDEX('Raw Data'!$C:$C,MATCH(1,('Raw Data'!$A:$A=$C15)*('Raw Data'!$B:$B=CW$8+1),0)),"")</f>
        <v/>
      </c>
      <c r="CY15" t="str" cm="1">
        <f t="array" ref="CY15">IFERROR(INDEX('Raw Data'!$C:$C,MATCH(1,('Raw Data'!$A:$A=$D15)*('Raw Data'!$B:$B=CW$8+1),0)),"")</f>
        <v/>
      </c>
      <c r="CZ15" t="str">
        <f t="shared" si="41"/>
        <v/>
      </c>
      <c r="DA15" s="6" t="str">
        <f t="shared" si="42"/>
        <v/>
      </c>
      <c r="DB15" s="4" t="str" cm="1">
        <f t="array" ref="DB15">IFERROR(INDEX('Raw Data'!$C:$C,MATCH(1,('Raw Data'!$A:$A=$B15)*('Raw Data'!$B:$B=DB$8+1),0)),"")</f>
        <v/>
      </c>
      <c r="DC15" t="str" cm="1">
        <f t="array" ref="DC15">IFERROR(INDEX('Raw Data'!$C:$C,MATCH(1,('Raw Data'!$A:$A=$C15)*('Raw Data'!$B:$B=DB$8+1),0)),"")</f>
        <v/>
      </c>
      <c r="DD15" t="str" cm="1">
        <f t="array" ref="DD15">IFERROR(INDEX('Raw Data'!$C:$C,MATCH(1,('Raw Data'!$A:$A=$D15)*('Raw Data'!$B:$B=DB$8+1),0)),"")</f>
        <v/>
      </c>
      <c r="DE15" t="str">
        <f t="shared" si="43"/>
        <v/>
      </c>
      <c r="DF15" s="6" t="str">
        <f t="shared" si="44"/>
        <v/>
      </c>
    </row>
    <row r="16" spans="1:110" x14ac:dyDescent="0.25">
      <c r="A16" s="2" t="str">
        <f>IF(ISBLANK('Raw Data'!H18),'Raw Data'!F18,'Raw Data'!H18)</f>
        <v>Standard 7</v>
      </c>
      <c r="B16" s="2" t="e" cm="1">
        <f t="array" ref="B16">INDEX('Raw Data'!$F$2:$F$9, INT((_xlfn.XMATCH(A16, _xlfn.TOCOL('Raw Data'!$G$2:$R$9))-1)/COLUMNS('Raw Data'!$G$2:$R$9))+1)&amp;1</f>
        <v>#N/A</v>
      </c>
      <c r="C16" s="2" t="e">
        <f t="shared" si="1"/>
        <v>#N/A</v>
      </c>
      <c r="D16" s="2" t="e">
        <f t="shared" si="2"/>
        <v>#N/A</v>
      </c>
      <c r="E16" s="2">
        <v>3.4293552812071332E-5</v>
      </c>
      <c r="F16" s="2" t="str" cm="1">
        <f t="array" ref="F16">IFERROR(INDEX('Raw Data'!$C:$C,MATCH(1,('Raw Data'!$A:$A=$B16)*('Raw Data'!$B:$B=1),0)),"")</f>
        <v/>
      </c>
      <c r="G16" s="2" t="str" cm="1">
        <f t="array" ref="G16">IFERROR(INDEX('Raw Data'!$C:$C,MATCH(1,('Raw Data'!$A:$A=$C16)*('Raw Data'!$B:$B=1),0)),"")</f>
        <v/>
      </c>
      <c r="H16" s="2" t="str" cm="1">
        <f t="array" ref="H16">IFERROR(INDEX('Raw Data'!$C:$C,MATCH(1,('Raw Data'!$A:$A=$D16)*('Raw Data'!$B:$B=1),0)),"")</f>
        <v/>
      </c>
      <c r="I16" s="2" t="str">
        <f t="shared" si="3"/>
        <v/>
      </c>
      <c r="J16" s="2" t="str">
        <f t="shared" si="4"/>
        <v/>
      </c>
      <c r="K16" s="5" t="str" cm="1">
        <f t="array" ref="K16">IFERROR(INDEX('Raw Data'!$C:$C,MATCH(1,('Raw Data'!$A:$A=$B16)*('Raw Data'!$B:$B=K$8+1),0)),"")</f>
        <v/>
      </c>
      <c r="L16" s="2" t="str" cm="1">
        <f t="array" ref="L16">IFERROR(INDEX('Raw Data'!$C:$C,MATCH(1,('Raw Data'!$A:$A=$C16)*('Raw Data'!$B:$B=K$8+1),0)),"")</f>
        <v/>
      </c>
      <c r="M16" s="2" t="str" cm="1">
        <f t="array" ref="M16">IFERROR(INDEX('Raw Data'!$C:$C,MATCH(1,('Raw Data'!$A:$A=$D16)*('Raw Data'!$B:$B=K$8+1),0)),"")</f>
        <v/>
      </c>
      <c r="N16" s="2" t="str">
        <f t="shared" si="5"/>
        <v/>
      </c>
      <c r="O16" s="7" t="str">
        <f t="shared" si="6"/>
        <v/>
      </c>
      <c r="P16" s="5" t="str" cm="1">
        <f t="array" ref="P16">IFERROR(INDEX('Raw Data'!$C:$C,MATCH(1,('Raw Data'!$A:$A=$B16)*('Raw Data'!$B:$B=P$8+1),0)),"")</f>
        <v/>
      </c>
      <c r="Q16" s="2" t="str" cm="1">
        <f t="array" ref="Q16">IFERROR(INDEX('Raw Data'!$C:$C,MATCH(1,('Raw Data'!$A:$A=$C16)*('Raw Data'!$B:$B=P$8+1),0)),"")</f>
        <v/>
      </c>
      <c r="R16" s="2" t="str" cm="1">
        <f t="array" ref="R16">IFERROR(INDEX('Raw Data'!$C:$C,MATCH(1,('Raw Data'!$A:$A=$D16)*('Raw Data'!$B:$B=P$8+1),0)),"")</f>
        <v/>
      </c>
      <c r="S16" s="2" t="str">
        <f t="shared" si="7"/>
        <v/>
      </c>
      <c r="T16" s="7" t="str">
        <f t="shared" si="8"/>
        <v/>
      </c>
      <c r="U16" s="5" t="str" cm="1">
        <f t="array" ref="U16">IFERROR(INDEX('Raw Data'!$C:$C,MATCH(1,('Raw Data'!$A:$A=$B16)*('Raw Data'!$B:$B=U$8+1),0)),"")</f>
        <v/>
      </c>
      <c r="V16" s="2" t="str" cm="1">
        <f t="array" ref="V16">IFERROR(INDEX('Raw Data'!$C:$C,MATCH(1,('Raw Data'!$A:$A=$C16)*('Raw Data'!$B:$B=U$8+1),0)),"")</f>
        <v/>
      </c>
      <c r="W16" s="2" t="str" cm="1">
        <f t="array" ref="W16">IFERROR(INDEX('Raw Data'!$C:$C,MATCH(1,('Raw Data'!$A:$A=$D16)*('Raw Data'!$B:$B=U$8+1),0)),"")</f>
        <v/>
      </c>
      <c r="X16" s="2" t="str">
        <f t="shared" si="9"/>
        <v/>
      </c>
      <c r="Y16" s="7" t="str">
        <f t="shared" si="10"/>
        <v/>
      </c>
      <c r="Z16" s="5" t="str" cm="1">
        <f t="array" ref="Z16">IFERROR(INDEX('Raw Data'!$C:$C,MATCH(1,('Raw Data'!$A:$A=$B16)*('Raw Data'!$B:$B=Z$8+1),0)),"")</f>
        <v/>
      </c>
      <c r="AA16" s="2" t="str" cm="1">
        <f t="array" ref="AA16">IFERROR(INDEX('Raw Data'!$C:$C,MATCH(1,('Raw Data'!$A:$A=$C16)*('Raw Data'!$B:$B=Z$8+1),0)),"")</f>
        <v/>
      </c>
      <c r="AB16" s="2" t="str" cm="1">
        <f t="array" ref="AB16">IFERROR(INDEX('Raw Data'!$C:$C,MATCH(1,('Raw Data'!$A:$A=$D16)*('Raw Data'!$B:$B=Z$8+1),0)),"")</f>
        <v/>
      </c>
      <c r="AC16" s="2" t="str">
        <f t="shared" si="11"/>
        <v/>
      </c>
      <c r="AD16" s="7" t="str">
        <f t="shared" si="12"/>
        <v/>
      </c>
      <c r="AE16" s="5" t="str" cm="1">
        <f t="array" ref="AE16">IFERROR(INDEX('Raw Data'!$C:$C,MATCH(1,('Raw Data'!$A:$A=$B16)*('Raw Data'!$B:$B=AE$8+1),0)),"")</f>
        <v/>
      </c>
      <c r="AF16" s="2" t="str" cm="1">
        <f t="array" ref="AF16">IFERROR(INDEX('Raw Data'!$C:$C,MATCH(1,('Raw Data'!$A:$A=$C16)*('Raw Data'!$B:$B=AE$8+1),0)),"")</f>
        <v/>
      </c>
      <c r="AG16" s="2" t="str" cm="1">
        <f t="array" ref="AG16">IFERROR(INDEX('Raw Data'!$C:$C,MATCH(1,('Raw Data'!$A:$A=$D16)*('Raw Data'!$B:$B=AE$8+1),0)),"")</f>
        <v/>
      </c>
      <c r="AH16" s="2" t="str">
        <f t="shared" si="13"/>
        <v/>
      </c>
      <c r="AI16" s="7" t="str">
        <f t="shared" si="14"/>
        <v/>
      </c>
      <c r="AJ16" s="5" t="str" cm="1">
        <f t="array" ref="AJ16">IFERROR(INDEX('Raw Data'!$C:$C,MATCH(1,('Raw Data'!$A:$A=$B16)*('Raw Data'!$B:$B=AJ$8+1),0)),"")</f>
        <v/>
      </c>
      <c r="AK16" s="2" t="str" cm="1">
        <f t="array" ref="AK16">IFERROR(INDEX('Raw Data'!$C:$C,MATCH(1,('Raw Data'!$A:$A=$C16)*('Raw Data'!$B:$B=AJ$8+1),0)),"")</f>
        <v/>
      </c>
      <c r="AL16" s="2" t="str" cm="1">
        <f t="array" ref="AL16">IFERROR(INDEX('Raw Data'!$C:$C,MATCH(1,('Raw Data'!$A:$A=$D16)*('Raw Data'!$B:$B=AJ$8+1),0)),"")</f>
        <v/>
      </c>
      <c r="AM16" s="2" t="str">
        <f t="shared" si="15"/>
        <v/>
      </c>
      <c r="AN16" s="7" t="str">
        <f t="shared" si="16"/>
        <v/>
      </c>
      <c r="AO16" s="5" t="str" cm="1">
        <f t="array" ref="AO16">IFERROR(INDEX('Raw Data'!$C:$C,MATCH(1,('Raw Data'!$A:$A=$B16)*('Raw Data'!$B:$B=AO$8+1),0)),"")</f>
        <v/>
      </c>
      <c r="AP16" s="2" t="str" cm="1">
        <f t="array" ref="AP16">IFERROR(INDEX('Raw Data'!$C:$C,MATCH(1,('Raw Data'!$A:$A=$C16)*('Raw Data'!$B:$B=AO$8+1),0)),"")</f>
        <v/>
      </c>
      <c r="AQ16" s="2" t="str" cm="1">
        <f t="array" ref="AQ16">IFERROR(INDEX('Raw Data'!$C:$C,MATCH(1,('Raw Data'!$A:$A=$D16)*('Raw Data'!$B:$B=AO$8+1),0)),"")</f>
        <v/>
      </c>
      <c r="AR16" s="2" t="str">
        <f t="shared" si="17"/>
        <v/>
      </c>
      <c r="AS16" s="7" t="str">
        <f t="shared" si="18"/>
        <v/>
      </c>
      <c r="AT16" s="5" t="str" cm="1">
        <f t="array" ref="AT16">IFERROR(INDEX('Raw Data'!$C:$C,MATCH(1,('Raw Data'!$A:$A=$B16)*('Raw Data'!$B:$B=AT$8+1),0)),"")</f>
        <v/>
      </c>
      <c r="AU16" s="2" t="str" cm="1">
        <f t="array" ref="AU16">IFERROR(INDEX('Raw Data'!$C:$C,MATCH(1,('Raw Data'!$A:$A=$C16)*('Raw Data'!$B:$B=AT$8+1),0)),"")</f>
        <v/>
      </c>
      <c r="AV16" s="2" t="str" cm="1">
        <f t="array" ref="AV16">IFERROR(INDEX('Raw Data'!$C:$C,MATCH(1,('Raw Data'!$A:$A=$D16)*('Raw Data'!$B:$B=AT$8+1),0)),"")</f>
        <v/>
      </c>
      <c r="AW16" s="2" t="str">
        <f t="shared" si="19"/>
        <v/>
      </c>
      <c r="AX16" s="7" t="str">
        <f t="shared" si="20"/>
        <v/>
      </c>
      <c r="AY16" s="5" t="str" cm="1">
        <f t="array" ref="AY16">IFERROR(INDEX('Raw Data'!$C:$C,MATCH(1,('Raw Data'!$A:$A=$B16)*('Raw Data'!$B:$B=AY$8+1),0)),"")</f>
        <v/>
      </c>
      <c r="AZ16" s="2" t="str" cm="1">
        <f t="array" ref="AZ16">IFERROR(INDEX('Raw Data'!$C:$C,MATCH(1,('Raw Data'!$A:$A=$C16)*('Raw Data'!$B:$B=AY$8+1),0)),"")</f>
        <v/>
      </c>
      <c r="BA16" s="2" t="str" cm="1">
        <f t="array" ref="BA16">IFERROR(INDEX('Raw Data'!$C:$C,MATCH(1,('Raw Data'!$A:$A=$D16)*('Raw Data'!$B:$B=AY$8+1),0)),"")</f>
        <v/>
      </c>
      <c r="BB16" s="2" t="str">
        <f t="shared" si="21"/>
        <v/>
      </c>
      <c r="BC16" s="7" t="str">
        <f t="shared" si="22"/>
        <v/>
      </c>
      <c r="BD16" s="5" t="str" cm="1">
        <f t="array" ref="BD16">IFERROR(INDEX('Raw Data'!$C:$C,MATCH(1,('Raw Data'!$A:$A=$B16)*('Raw Data'!$B:$B=BD$8+1),0)),"")</f>
        <v/>
      </c>
      <c r="BE16" s="2" t="str" cm="1">
        <f t="array" ref="BE16">IFERROR(INDEX('Raw Data'!$C:$C,MATCH(1,('Raw Data'!$A:$A=$C16)*('Raw Data'!$B:$B=BD$8+1),0)),"")</f>
        <v/>
      </c>
      <c r="BF16" s="2" t="str" cm="1">
        <f t="array" ref="BF16">IFERROR(INDEX('Raw Data'!$C:$C,MATCH(1,('Raw Data'!$A:$A=$D16)*('Raw Data'!$B:$B=BD$8+1),0)),"")</f>
        <v/>
      </c>
      <c r="BG16" s="2" t="str">
        <f t="shared" si="23"/>
        <v/>
      </c>
      <c r="BH16" s="7" t="str">
        <f t="shared" si="24"/>
        <v/>
      </c>
      <c r="BI16" s="5" t="str" cm="1">
        <f t="array" ref="BI16">IFERROR(INDEX('Raw Data'!$C:$C,MATCH(1,('Raw Data'!$A:$A=$B16)*('Raw Data'!$B:$B=BI$8+1),0)),"")</f>
        <v/>
      </c>
      <c r="BJ16" s="2" t="str" cm="1">
        <f t="array" ref="BJ16">IFERROR(INDEX('Raw Data'!$C:$C,MATCH(1,('Raw Data'!$A:$A=$C16)*('Raw Data'!$B:$B=BI$8+1),0)),"")</f>
        <v/>
      </c>
      <c r="BK16" s="2" t="str" cm="1">
        <f t="array" ref="BK16">IFERROR(INDEX('Raw Data'!$C:$C,MATCH(1,('Raw Data'!$A:$A=$D16)*('Raw Data'!$B:$B=BI$8+1),0)),"")</f>
        <v/>
      </c>
      <c r="BL16" s="2" t="str">
        <f t="shared" si="45"/>
        <v/>
      </c>
      <c r="BM16" s="7" t="str">
        <f t="shared" si="26"/>
        <v/>
      </c>
      <c r="BN16" s="5" t="str" cm="1">
        <f t="array" ref="BN16">IFERROR(INDEX('Raw Data'!$C:$C,MATCH(1,('Raw Data'!$A:$A=$B16)*('Raw Data'!$B:$B=BN$8+1),0)),"")</f>
        <v/>
      </c>
      <c r="BO16" s="2" t="str" cm="1">
        <f t="array" ref="BO16">IFERROR(INDEX('Raw Data'!$C:$C,MATCH(1,('Raw Data'!$A:$A=$C16)*('Raw Data'!$B:$B=BN$8+1),0)),"")</f>
        <v/>
      </c>
      <c r="BP16" s="2" t="str" cm="1">
        <f t="array" ref="BP16">IFERROR(INDEX('Raw Data'!$C:$C,MATCH(1,('Raw Data'!$A:$A=$D16)*('Raw Data'!$B:$B=BN$8+1),0)),"")</f>
        <v/>
      </c>
      <c r="BQ16" s="2" t="str">
        <f t="shared" si="27"/>
        <v/>
      </c>
      <c r="BR16" s="7" t="str">
        <f t="shared" si="28"/>
        <v/>
      </c>
      <c r="BS16" s="5" t="str" cm="1">
        <f t="array" ref="BS16">IFERROR(INDEX('Raw Data'!$C:$C,MATCH(1,('Raw Data'!$A:$A=$B16)*('Raw Data'!$B:$B=BS$8+1),0)),"")</f>
        <v/>
      </c>
      <c r="BT16" s="2" t="str" cm="1">
        <f t="array" ref="BT16">IFERROR(INDEX('Raw Data'!$C:$C,MATCH(1,('Raw Data'!$A:$A=$C16)*('Raw Data'!$B:$B=BS$8+1),0)),"")</f>
        <v/>
      </c>
      <c r="BU16" s="2" t="str" cm="1">
        <f t="array" ref="BU16">IFERROR(INDEX('Raw Data'!$C:$C,MATCH(1,('Raw Data'!$A:$A=$D16)*('Raw Data'!$B:$B=BS$8+1),0)),"")</f>
        <v/>
      </c>
      <c r="BV16" s="2" t="str">
        <f t="shared" si="29"/>
        <v/>
      </c>
      <c r="BW16" s="7" t="str">
        <f t="shared" si="30"/>
        <v/>
      </c>
      <c r="BX16" s="5" t="str" cm="1">
        <f t="array" ref="BX16">IFERROR(INDEX('Raw Data'!$C:$C,MATCH(1,('Raw Data'!$A:$A=$B16)*('Raw Data'!$B:$B=BX$8+1),0)),"")</f>
        <v/>
      </c>
      <c r="BY16" s="2" t="str" cm="1">
        <f t="array" ref="BY16">IFERROR(INDEX('Raw Data'!$C:$C,MATCH(1,('Raw Data'!$A:$A=$C16)*('Raw Data'!$B:$B=BX$8+1),0)),"")</f>
        <v/>
      </c>
      <c r="BZ16" s="2" t="str" cm="1">
        <f t="array" ref="BZ16">IFERROR(INDEX('Raw Data'!$C:$C,MATCH(1,('Raw Data'!$A:$A=$D16)*('Raw Data'!$B:$B=BX$8+1),0)),"")</f>
        <v/>
      </c>
      <c r="CA16" s="2" t="str">
        <f t="shared" si="31"/>
        <v/>
      </c>
      <c r="CB16" s="7" t="str">
        <f t="shared" si="32"/>
        <v/>
      </c>
      <c r="CC16" s="5" t="str" cm="1">
        <f t="array" ref="CC16">IFERROR(INDEX('Raw Data'!$C:$C,MATCH(1,('Raw Data'!$A:$A=$B16)*('Raw Data'!$B:$B=CC$8+1),0)),"")</f>
        <v/>
      </c>
      <c r="CD16" s="2" t="str" cm="1">
        <f t="array" ref="CD16">IFERROR(INDEX('Raw Data'!$C:$C,MATCH(1,('Raw Data'!$A:$A=$C16)*('Raw Data'!$B:$B=CC$8+1),0)),"")</f>
        <v/>
      </c>
      <c r="CE16" s="2" t="str" cm="1">
        <f t="array" ref="CE16">IFERROR(INDEX('Raw Data'!$C:$C,MATCH(1,('Raw Data'!$A:$A=$D16)*('Raw Data'!$B:$B=CC$8+1),0)),"")</f>
        <v/>
      </c>
      <c r="CF16" s="2" t="str">
        <f t="shared" si="33"/>
        <v/>
      </c>
      <c r="CG16" s="7" t="str">
        <f t="shared" si="34"/>
        <v/>
      </c>
      <c r="CH16" s="5" t="str" cm="1">
        <f t="array" ref="CH16">IFERROR(INDEX('Raw Data'!$C:$C,MATCH(1,('Raw Data'!$A:$A=$B16)*('Raw Data'!$B:$B=CH$8+1),0)),"")</f>
        <v/>
      </c>
      <c r="CI16" s="2" t="str" cm="1">
        <f t="array" ref="CI16">IFERROR(INDEX('Raw Data'!$C:$C,MATCH(1,('Raw Data'!$A:$A=$C16)*('Raw Data'!$B:$B=CH$8+1),0)),"")</f>
        <v/>
      </c>
      <c r="CJ16" s="2" t="str" cm="1">
        <f t="array" ref="CJ16">IFERROR(INDEX('Raw Data'!$C:$C,MATCH(1,('Raw Data'!$A:$A=$D16)*('Raw Data'!$B:$B=CH$8+1),0)),"")</f>
        <v/>
      </c>
      <c r="CK16" s="2" t="str">
        <f t="shared" si="35"/>
        <v/>
      </c>
      <c r="CL16" s="7" t="str">
        <f t="shared" si="36"/>
        <v/>
      </c>
      <c r="CM16" s="5" t="str" cm="1">
        <f t="array" ref="CM16">IFERROR(INDEX('Raw Data'!$C:$C,MATCH(1,('Raw Data'!$A:$A=$B16)*('Raw Data'!$B:$B=CM$8+1),0)),"")</f>
        <v/>
      </c>
      <c r="CN16" s="2" t="str" cm="1">
        <f t="array" ref="CN16">IFERROR(INDEX('Raw Data'!$C:$C,MATCH(1,('Raw Data'!$A:$A=$C16)*('Raw Data'!$B:$B=CM$8+1),0)),"")</f>
        <v/>
      </c>
      <c r="CO16" s="2" t="str" cm="1">
        <f t="array" ref="CO16">IFERROR(INDEX('Raw Data'!$C:$C,MATCH(1,('Raw Data'!$A:$A=$D16)*('Raw Data'!$B:$B=CM$8+1),0)),"")</f>
        <v/>
      </c>
      <c r="CP16" s="2" t="str">
        <f t="shared" si="37"/>
        <v/>
      </c>
      <c r="CQ16" s="7" t="str">
        <f t="shared" si="38"/>
        <v/>
      </c>
      <c r="CR16" s="5" t="str" cm="1">
        <f t="array" ref="CR16">IFERROR(INDEX('Raw Data'!$C:$C,MATCH(1,('Raw Data'!$A:$A=$B16)*('Raw Data'!$B:$B=CR$8+1),0)),"")</f>
        <v/>
      </c>
      <c r="CS16" s="2" t="str" cm="1">
        <f t="array" ref="CS16">IFERROR(INDEX('Raw Data'!$C:$C,MATCH(1,('Raw Data'!$A:$A=$C16)*('Raw Data'!$B:$B=CR$8+1),0)),"")</f>
        <v/>
      </c>
      <c r="CT16" s="2" t="str" cm="1">
        <f t="array" ref="CT16">IFERROR(INDEX('Raw Data'!$C:$C,MATCH(1,('Raw Data'!$A:$A=$D16)*('Raw Data'!$B:$B=CR$8+1),0)),"")</f>
        <v/>
      </c>
      <c r="CU16" s="2" t="str">
        <f t="shared" si="39"/>
        <v/>
      </c>
      <c r="CV16" s="7" t="str">
        <f t="shared" si="40"/>
        <v/>
      </c>
      <c r="CW16" s="5" t="str" cm="1">
        <f t="array" ref="CW16">IFERROR(INDEX('Raw Data'!$C:$C,MATCH(1,('Raw Data'!$A:$A=$B16)*('Raw Data'!$B:$B=CW$8+1),0)),"")</f>
        <v/>
      </c>
      <c r="CX16" s="2" t="str" cm="1">
        <f t="array" ref="CX16">IFERROR(INDEX('Raw Data'!$C:$C,MATCH(1,('Raw Data'!$A:$A=$C16)*('Raw Data'!$B:$B=CW$8+1),0)),"")</f>
        <v/>
      </c>
      <c r="CY16" s="2" t="str" cm="1">
        <f t="array" ref="CY16">IFERROR(INDEX('Raw Data'!$C:$C,MATCH(1,('Raw Data'!$A:$A=$D16)*('Raw Data'!$B:$B=CW$8+1),0)),"")</f>
        <v/>
      </c>
      <c r="CZ16" s="2" t="str">
        <f t="shared" si="41"/>
        <v/>
      </c>
      <c r="DA16" s="7" t="str">
        <f t="shared" si="42"/>
        <v/>
      </c>
      <c r="DB16" s="5" t="str" cm="1">
        <f t="array" ref="DB16">IFERROR(INDEX('Raw Data'!$C:$C,MATCH(1,('Raw Data'!$A:$A=$B16)*('Raw Data'!$B:$B=DB$8+1),0)),"")</f>
        <v/>
      </c>
      <c r="DC16" s="2" t="str" cm="1">
        <f t="array" ref="DC16">IFERROR(INDEX('Raw Data'!$C:$C,MATCH(1,('Raw Data'!$A:$A=$C16)*('Raw Data'!$B:$B=DB$8+1),0)),"")</f>
        <v/>
      </c>
      <c r="DD16" s="2" t="str" cm="1">
        <f t="array" ref="DD16">IFERROR(INDEX('Raw Data'!$C:$C,MATCH(1,('Raw Data'!$A:$A=$D16)*('Raw Data'!$B:$B=DB$8+1),0)),"")</f>
        <v/>
      </c>
      <c r="DE16" s="2" t="str">
        <f t="shared" si="43"/>
        <v/>
      </c>
      <c r="DF16" s="7" t="str">
        <f t="shared" si="44"/>
        <v/>
      </c>
    </row>
    <row r="17" spans="1:110" x14ac:dyDescent="0.25">
      <c r="A17" s="1" t="str">
        <f>IF(ISBLANK('Raw Data'!H19),'Raw Data'!F19,'Raw Data'!H19)</f>
        <v>Blank</v>
      </c>
      <c r="B17" s="1" t="e" cm="1">
        <f t="array" ref="B17">INDEX('Raw Data'!$F$2:$F$9, INT((_xlfn.XMATCH(A17, _xlfn.TOCOL('Raw Data'!$G$2:$R$9))-1)/COLUMNS('Raw Data'!$G$2:$R$9))+1)&amp;1</f>
        <v>#N/A</v>
      </c>
      <c r="C17" s="1" t="e">
        <f t="shared" si="1"/>
        <v>#N/A</v>
      </c>
      <c r="D17" s="1" t="e">
        <f t="shared" si="2"/>
        <v>#N/A</v>
      </c>
      <c r="E17" s="1">
        <v>0</v>
      </c>
      <c r="F17" s="1" t="str" cm="1">
        <f t="array" ref="F17">IFERROR(INDEX('Raw Data'!$C:$C,MATCH(1,('Raw Data'!$A:$A=$B17)*('Raw Data'!$B:$B=1),0)),"")</f>
        <v/>
      </c>
      <c r="G17" s="1" t="str" cm="1">
        <f t="array" ref="G17">IFERROR(INDEX('Raw Data'!$C:$C,MATCH(1,('Raw Data'!$A:$A=$C17)*('Raw Data'!$B:$B=1),0)),"")</f>
        <v/>
      </c>
      <c r="H17" s="1" t="str" cm="1">
        <f t="array" ref="H17">IFERROR(INDEX('Raw Data'!$C:$C,MATCH(1,('Raw Data'!$A:$A=$D17)*('Raw Data'!$B:$B=1),0)),"")</f>
        <v/>
      </c>
      <c r="I17" s="1" t="str">
        <f t="shared" si="3"/>
        <v/>
      </c>
      <c r="J17" s="1" t="str">
        <f t="shared" si="4"/>
        <v/>
      </c>
      <c r="K17" s="3" t="str" cm="1">
        <f t="array" ref="K17">IFERROR(INDEX('Raw Data'!$C:$C,MATCH(1,('Raw Data'!$A:$A=$B17)*('Raw Data'!$B:$B=K$8+1),0)),"")</f>
        <v/>
      </c>
      <c r="L17" s="1" t="str" cm="1">
        <f t="array" ref="L17">IFERROR(INDEX('Raw Data'!$C:$C,MATCH(1,('Raw Data'!$A:$A=$C17)*('Raw Data'!$B:$B=K$8+1),0)),"")</f>
        <v/>
      </c>
      <c r="M17" s="1" t="str" cm="1">
        <f t="array" ref="M17">IFERROR(INDEX('Raw Data'!$C:$C,MATCH(1,('Raw Data'!$A:$A=$D17)*('Raw Data'!$B:$B=K$8+1),0)),"")</f>
        <v/>
      </c>
      <c r="N17" s="1" t="str">
        <f t="shared" si="5"/>
        <v/>
      </c>
      <c r="O17" s="8" t="str">
        <f t="shared" si="6"/>
        <v/>
      </c>
      <c r="P17" s="3" t="str" cm="1">
        <f t="array" ref="P17">IFERROR(INDEX('Raw Data'!$C:$C,MATCH(1,('Raw Data'!$A:$A=$B17)*('Raw Data'!$B:$B=P$8+1),0)),"")</f>
        <v/>
      </c>
      <c r="Q17" s="1" t="str" cm="1">
        <f t="array" ref="Q17">IFERROR(INDEX('Raw Data'!$C:$C,MATCH(1,('Raw Data'!$A:$A=$C17)*('Raw Data'!$B:$B=P$8+1),0)),"")</f>
        <v/>
      </c>
      <c r="R17" s="1" t="str" cm="1">
        <f t="array" ref="R17">IFERROR(INDEX('Raw Data'!$C:$C,MATCH(1,('Raw Data'!$A:$A=$D17)*('Raw Data'!$B:$B=P$8+1),0)),"")</f>
        <v/>
      </c>
      <c r="S17" s="1" t="str">
        <f t="shared" si="7"/>
        <v/>
      </c>
      <c r="T17" s="8" t="str">
        <f t="shared" si="8"/>
        <v/>
      </c>
      <c r="U17" s="3" t="str" cm="1">
        <f t="array" ref="U17">IFERROR(INDEX('Raw Data'!$C:$C,MATCH(1,('Raw Data'!$A:$A=$B17)*('Raw Data'!$B:$B=U$8+1),0)),"")</f>
        <v/>
      </c>
      <c r="V17" s="1" t="str" cm="1">
        <f t="array" ref="V17">IFERROR(INDEX('Raw Data'!$C:$C,MATCH(1,('Raw Data'!$A:$A=$C17)*('Raw Data'!$B:$B=U$8+1),0)),"")</f>
        <v/>
      </c>
      <c r="W17" s="1" t="str" cm="1">
        <f t="array" ref="W17">IFERROR(INDEX('Raw Data'!$C:$C,MATCH(1,('Raw Data'!$A:$A=$D17)*('Raw Data'!$B:$B=U$8+1),0)),"")</f>
        <v/>
      </c>
      <c r="X17" s="1" t="str">
        <f t="shared" si="9"/>
        <v/>
      </c>
      <c r="Y17" s="8" t="str">
        <f t="shared" si="10"/>
        <v/>
      </c>
      <c r="Z17" s="3" t="str" cm="1">
        <f t="array" ref="Z17">IFERROR(INDEX('Raw Data'!$C:$C,MATCH(1,('Raw Data'!$A:$A=$B17)*('Raw Data'!$B:$B=Z$8+1),0)),"")</f>
        <v/>
      </c>
      <c r="AA17" s="1" t="str" cm="1">
        <f t="array" ref="AA17">IFERROR(INDEX('Raw Data'!$C:$C,MATCH(1,('Raw Data'!$A:$A=$C17)*('Raw Data'!$B:$B=Z$8+1),0)),"")</f>
        <v/>
      </c>
      <c r="AB17" s="1" t="str" cm="1">
        <f t="array" ref="AB17">IFERROR(INDEX('Raw Data'!$C:$C,MATCH(1,('Raw Data'!$A:$A=$D17)*('Raw Data'!$B:$B=Z$8+1),0)),"")</f>
        <v/>
      </c>
      <c r="AC17" s="1" t="str">
        <f t="shared" si="11"/>
        <v/>
      </c>
      <c r="AD17" s="8" t="str">
        <f t="shared" si="12"/>
        <v/>
      </c>
      <c r="AE17" s="3" t="str" cm="1">
        <f t="array" ref="AE17">IFERROR(INDEX('Raw Data'!$C:$C,MATCH(1,('Raw Data'!$A:$A=$B17)*('Raw Data'!$B:$B=AE$8+1),0)),"")</f>
        <v/>
      </c>
      <c r="AF17" s="1" t="str" cm="1">
        <f t="array" ref="AF17">IFERROR(INDEX('Raw Data'!$C:$C,MATCH(1,('Raw Data'!$A:$A=$C17)*('Raw Data'!$B:$B=AE$8+1),0)),"")</f>
        <v/>
      </c>
      <c r="AG17" s="1" t="str" cm="1">
        <f t="array" ref="AG17">IFERROR(INDEX('Raw Data'!$C:$C,MATCH(1,('Raw Data'!$A:$A=$D17)*('Raw Data'!$B:$B=AE$8+1),0)),"")</f>
        <v/>
      </c>
      <c r="AH17" s="1" t="str">
        <f t="shared" si="13"/>
        <v/>
      </c>
      <c r="AI17" s="8" t="str">
        <f t="shared" si="14"/>
        <v/>
      </c>
      <c r="AJ17" s="3" t="str" cm="1">
        <f t="array" ref="AJ17">IFERROR(INDEX('Raw Data'!$C:$C,MATCH(1,('Raw Data'!$A:$A=$B17)*('Raw Data'!$B:$B=AJ$8+1),0)),"")</f>
        <v/>
      </c>
      <c r="AK17" s="1" t="str" cm="1">
        <f t="array" ref="AK17">IFERROR(INDEX('Raw Data'!$C:$C,MATCH(1,('Raw Data'!$A:$A=$C17)*('Raw Data'!$B:$B=AJ$8+1),0)),"")</f>
        <v/>
      </c>
      <c r="AL17" s="1" t="str" cm="1">
        <f t="array" ref="AL17">IFERROR(INDEX('Raw Data'!$C:$C,MATCH(1,('Raw Data'!$A:$A=$D17)*('Raw Data'!$B:$B=AJ$8+1),0)),"")</f>
        <v/>
      </c>
      <c r="AM17" s="1" t="str">
        <f t="shared" si="15"/>
        <v/>
      </c>
      <c r="AN17" s="8" t="str">
        <f t="shared" si="16"/>
        <v/>
      </c>
      <c r="AO17" s="3" t="str" cm="1">
        <f t="array" ref="AO17">IFERROR(INDEX('Raw Data'!$C:$C,MATCH(1,('Raw Data'!$A:$A=$B17)*('Raw Data'!$B:$B=AO$8+1),0)),"")</f>
        <v/>
      </c>
      <c r="AP17" s="1" t="str" cm="1">
        <f t="array" ref="AP17">IFERROR(INDEX('Raw Data'!$C:$C,MATCH(1,('Raw Data'!$A:$A=$C17)*('Raw Data'!$B:$B=AO$8+1),0)),"")</f>
        <v/>
      </c>
      <c r="AQ17" s="1" t="str" cm="1">
        <f t="array" ref="AQ17">IFERROR(INDEX('Raw Data'!$C:$C,MATCH(1,('Raw Data'!$A:$A=$D17)*('Raw Data'!$B:$B=AO$8+1),0)),"")</f>
        <v/>
      </c>
      <c r="AR17" s="1" t="str">
        <f t="shared" si="17"/>
        <v/>
      </c>
      <c r="AS17" s="8" t="str">
        <f t="shared" si="18"/>
        <v/>
      </c>
      <c r="AT17" s="3" t="str" cm="1">
        <f t="array" ref="AT17">IFERROR(INDEX('Raw Data'!$C:$C,MATCH(1,('Raw Data'!$A:$A=$B17)*('Raw Data'!$B:$B=AT$8+1),0)),"")</f>
        <v/>
      </c>
      <c r="AU17" s="1" t="str" cm="1">
        <f t="array" ref="AU17">IFERROR(INDEX('Raw Data'!$C:$C,MATCH(1,('Raw Data'!$A:$A=$C17)*('Raw Data'!$B:$B=AT$8+1),0)),"")</f>
        <v/>
      </c>
      <c r="AV17" s="1" t="str" cm="1">
        <f t="array" ref="AV17">IFERROR(INDEX('Raw Data'!$C:$C,MATCH(1,('Raw Data'!$A:$A=$D17)*('Raw Data'!$B:$B=AT$8+1),0)),"")</f>
        <v/>
      </c>
      <c r="AW17" s="1" t="str">
        <f t="shared" si="19"/>
        <v/>
      </c>
      <c r="AX17" s="8" t="str">
        <f t="shared" si="20"/>
        <v/>
      </c>
      <c r="AY17" s="3" t="str" cm="1">
        <f t="array" ref="AY17">IFERROR(INDEX('Raw Data'!$C:$C,MATCH(1,('Raw Data'!$A:$A=$B17)*('Raw Data'!$B:$B=AY$8+1),0)),"")</f>
        <v/>
      </c>
      <c r="AZ17" s="1" t="str" cm="1">
        <f t="array" ref="AZ17">IFERROR(INDEX('Raw Data'!$C:$C,MATCH(1,('Raw Data'!$A:$A=$C17)*('Raw Data'!$B:$B=AY$8+1),0)),"")</f>
        <v/>
      </c>
      <c r="BA17" s="1" t="str" cm="1">
        <f t="array" ref="BA17">IFERROR(INDEX('Raw Data'!$C:$C,MATCH(1,('Raw Data'!$A:$A=$D17)*('Raw Data'!$B:$B=AY$8+1),0)),"")</f>
        <v/>
      </c>
      <c r="BB17" s="1" t="str">
        <f t="shared" si="21"/>
        <v/>
      </c>
      <c r="BC17" s="8" t="str">
        <f t="shared" si="22"/>
        <v/>
      </c>
      <c r="BD17" s="3" t="str" cm="1">
        <f t="array" ref="BD17">IFERROR(INDEX('Raw Data'!$C:$C,MATCH(1,('Raw Data'!$A:$A=$B17)*('Raw Data'!$B:$B=BD$8+1),0)),"")</f>
        <v/>
      </c>
      <c r="BE17" s="1" t="str" cm="1">
        <f t="array" ref="BE17">IFERROR(INDEX('Raw Data'!$C:$C,MATCH(1,('Raw Data'!$A:$A=$C17)*('Raw Data'!$B:$B=BD$8+1),0)),"")</f>
        <v/>
      </c>
      <c r="BF17" s="1" t="str" cm="1">
        <f t="array" ref="BF17">IFERROR(INDEX('Raw Data'!$C:$C,MATCH(1,('Raw Data'!$A:$A=$D17)*('Raw Data'!$B:$B=BD$8+1),0)),"")</f>
        <v/>
      </c>
      <c r="BG17" s="1" t="str">
        <f t="shared" si="23"/>
        <v/>
      </c>
      <c r="BH17" s="8" t="str">
        <f t="shared" si="24"/>
        <v/>
      </c>
      <c r="BI17" s="3" t="str" cm="1">
        <f t="array" ref="BI17">IFERROR(INDEX('Raw Data'!$C:$C,MATCH(1,('Raw Data'!$A:$A=$B17)*('Raw Data'!$B:$B=BI$8+1),0)),"")</f>
        <v/>
      </c>
      <c r="BJ17" s="1" t="str" cm="1">
        <f t="array" ref="BJ17">IFERROR(INDEX('Raw Data'!$C:$C,MATCH(1,('Raw Data'!$A:$A=$C17)*('Raw Data'!$B:$B=BI$8+1),0)),"")</f>
        <v/>
      </c>
      <c r="BK17" s="1" t="str" cm="1">
        <f t="array" ref="BK17">IFERROR(INDEX('Raw Data'!$C:$C,MATCH(1,('Raw Data'!$A:$A=$D17)*('Raw Data'!$B:$B=BI$8+1),0)),"")</f>
        <v/>
      </c>
      <c r="BL17" s="1" t="str">
        <f t="shared" si="45"/>
        <v/>
      </c>
      <c r="BM17" s="8" t="str">
        <f t="shared" si="26"/>
        <v/>
      </c>
      <c r="BN17" s="3" t="str" cm="1">
        <f t="array" ref="BN17">IFERROR(INDEX('Raw Data'!$C:$C,MATCH(1,('Raw Data'!$A:$A=$B17)*('Raw Data'!$B:$B=BN$8+1),0)),"")</f>
        <v/>
      </c>
      <c r="BO17" s="1" t="str" cm="1">
        <f t="array" ref="BO17">IFERROR(INDEX('Raw Data'!$C:$C,MATCH(1,('Raw Data'!$A:$A=$C17)*('Raw Data'!$B:$B=BN$8+1),0)),"")</f>
        <v/>
      </c>
      <c r="BP17" s="1" t="str" cm="1">
        <f t="array" ref="BP17">IFERROR(INDEX('Raw Data'!$C:$C,MATCH(1,('Raw Data'!$A:$A=$D17)*('Raw Data'!$B:$B=BN$8+1),0)),"")</f>
        <v/>
      </c>
      <c r="BQ17" s="1" t="str">
        <f t="shared" si="27"/>
        <v/>
      </c>
      <c r="BR17" s="8" t="str">
        <f t="shared" si="28"/>
        <v/>
      </c>
      <c r="BS17" s="3" t="str" cm="1">
        <f t="array" ref="BS17">IFERROR(INDEX('Raw Data'!$C:$C,MATCH(1,('Raw Data'!$A:$A=$B17)*('Raw Data'!$B:$B=BS$8+1),0)),"")</f>
        <v/>
      </c>
      <c r="BT17" s="1" t="str" cm="1">
        <f t="array" ref="BT17">IFERROR(INDEX('Raw Data'!$C:$C,MATCH(1,('Raw Data'!$A:$A=$C17)*('Raw Data'!$B:$B=BS$8+1),0)),"")</f>
        <v/>
      </c>
      <c r="BU17" s="1" t="str" cm="1">
        <f t="array" ref="BU17">IFERROR(INDEX('Raw Data'!$C:$C,MATCH(1,('Raw Data'!$A:$A=$D17)*('Raw Data'!$B:$B=BS$8+1),0)),"")</f>
        <v/>
      </c>
      <c r="BV17" s="1" t="str">
        <f t="shared" si="29"/>
        <v/>
      </c>
      <c r="BW17" s="8" t="str">
        <f t="shared" si="30"/>
        <v/>
      </c>
      <c r="BX17" s="3" t="str" cm="1">
        <f t="array" ref="BX17">IFERROR(INDEX('Raw Data'!$C:$C,MATCH(1,('Raw Data'!$A:$A=$B17)*('Raw Data'!$B:$B=BX$8+1),0)),"")</f>
        <v/>
      </c>
      <c r="BY17" s="1" t="str" cm="1">
        <f t="array" ref="BY17">IFERROR(INDEX('Raw Data'!$C:$C,MATCH(1,('Raw Data'!$A:$A=$C17)*('Raw Data'!$B:$B=BX$8+1),0)),"")</f>
        <v/>
      </c>
      <c r="BZ17" s="1" t="str" cm="1">
        <f t="array" ref="BZ17">IFERROR(INDEX('Raw Data'!$C:$C,MATCH(1,('Raw Data'!$A:$A=$D17)*('Raw Data'!$B:$B=BX$8+1),0)),"")</f>
        <v/>
      </c>
      <c r="CA17" s="1" t="str">
        <f t="shared" si="31"/>
        <v/>
      </c>
      <c r="CB17" s="8" t="str">
        <f t="shared" si="32"/>
        <v/>
      </c>
      <c r="CC17" s="3" t="str" cm="1">
        <f t="array" ref="CC17">IFERROR(INDEX('Raw Data'!$C:$C,MATCH(1,('Raw Data'!$A:$A=$B17)*('Raw Data'!$B:$B=CC$8+1),0)),"")</f>
        <v/>
      </c>
      <c r="CD17" s="1" t="str" cm="1">
        <f t="array" ref="CD17">IFERROR(INDEX('Raw Data'!$C:$C,MATCH(1,('Raw Data'!$A:$A=$C17)*('Raw Data'!$B:$B=CC$8+1),0)),"")</f>
        <v/>
      </c>
      <c r="CE17" s="1" t="str" cm="1">
        <f t="array" ref="CE17">IFERROR(INDEX('Raw Data'!$C:$C,MATCH(1,('Raw Data'!$A:$A=$D17)*('Raw Data'!$B:$B=CC$8+1),0)),"")</f>
        <v/>
      </c>
      <c r="CF17" s="1" t="str">
        <f t="shared" si="33"/>
        <v/>
      </c>
      <c r="CG17" s="8" t="str">
        <f t="shared" si="34"/>
        <v/>
      </c>
      <c r="CH17" s="3" t="str" cm="1">
        <f t="array" ref="CH17">IFERROR(INDEX('Raw Data'!$C:$C,MATCH(1,('Raw Data'!$A:$A=$B17)*('Raw Data'!$B:$B=CH$8+1),0)),"")</f>
        <v/>
      </c>
      <c r="CI17" s="1" t="str" cm="1">
        <f t="array" ref="CI17">IFERROR(INDEX('Raw Data'!$C:$C,MATCH(1,('Raw Data'!$A:$A=$C17)*('Raw Data'!$B:$B=CH$8+1),0)),"")</f>
        <v/>
      </c>
      <c r="CJ17" s="1" t="str" cm="1">
        <f t="array" ref="CJ17">IFERROR(INDEX('Raw Data'!$C:$C,MATCH(1,('Raw Data'!$A:$A=$D17)*('Raw Data'!$B:$B=CH$8+1),0)),"")</f>
        <v/>
      </c>
      <c r="CK17" s="1" t="str">
        <f t="shared" si="35"/>
        <v/>
      </c>
      <c r="CL17" s="8" t="str">
        <f t="shared" si="36"/>
        <v/>
      </c>
      <c r="CM17" s="3" t="str" cm="1">
        <f t="array" ref="CM17">IFERROR(INDEX('Raw Data'!$C:$C,MATCH(1,('Raw Data'!$A:$A=$B17)*('Raw Data'!$B:$B=CM$8+1),0)),"")</f>
        <v/>
      </c>
      <c r="CN17" s="1" t="str" cm="1">
        <f t="array" ref="CN17">IFERROR(INDEX('Raw Data'!$C:$C,MATCH(1,('Raw Data'!$A:$A=$C17)*('Raw Data'!$B:$B=CM$8+1),0)),"")</f>
        <v/>
      </c>
      <c r="CO17" s="1" t="str" cm="1">
        <f t="array" ref="CO17">IFERROR(INDEX('Raw Data'!$C:$C,MATCH(1,('Raw Data'!$A:$A=$D17)*('Raw Data'!$B:$B=CM$8+1),0)),"")</f>
        <v/>
      </c>
      <c r="CP17" s="1" t="str">
        <f t="shared" si="37"/>
        <v/>
      </c>
      <c r="CQ17" s="8" t="str">
        <f t="shared" si="38"/>
        <v/>
      </c>
      <c r="CR17" s="3" t="str" cm="1">
        <f t="array" ref="CR17">IFERROR(INDEX('Raw Data'!$C:$C,MATCH(1,('Raw Data'!$A:$A=$B17)*('Raw Data'!$B:$B=CR$8+1),0)),"")</f>
        <v/>
      </c>
      <c r="CS17" s="1" t="str" cm="1">
        <f t="array" ref="CS17">IFERROR(INDEX('Raw Data'!$C:$C,MATCH(1,('Raw Data'!$A:$A=$C17)*('Raw Data'!$B:$B=CR$8+1),0)),"")</f>
        <v/>
      </c>
      <c r="CT17" s="1" t="str" cm="1">
        <f t="array" ref="CT17">IFERROR(INDEX('Raw Data'!$C:$C,MATCH(1,('Raw Data'!$A:$A=$D17)*('Raw Data'!$B:$B=CR$8+1),0)),"")</f>
        <v/>
      </c>
      <c r="CU17" s="1" t="str">
        <f t="shared" si="39"/>
        <v/>
      </c>
      <c r="CV17" s="8" t="str">
        <f t="shared" si="40"/>
        <v/>
      </c>
      <c r="CW17" s="3" t="str" cm="1">
        <f t="array" ref="CW17">IFERROR(INDEX('Raw Data'!$C:$C,MATCH(1,('Raw Data'!$A:$A=$B17)*('Raw Data'!$B:$B=CW$8+1),0)),"")</f>
        <v/>
      </c>
      <c r="CX17" s="1" t="str" cm="1">
        <f t="array" ref="CX17">IFERROR(INDEX('Raw Data'!$C:$C,MATCH(1,('Raw Data'!$A:$A=$C17)*('Raw Data'!$B:$B=CW$8+1),0)),"")</f>
        <v/>
      </c>
      <c r="CY17" s="1" t="str" cm="1">
        <f t="array" ref="CY17">IFERROR(INDEX('Raw Data'!$C:$C,MATCH(1,('Raw Data'!$A:$A=$D17)*('Raw Data'!$B:$B=CW$8+1),0)),"")</f>
        <v/>
      </c>
      <c r="CZ17" s="1" t="str">
        <f t="shared" si="41"/>
        <v/>
      </c>
      <c r="DA17" s="8" t="str">
        <f t="shared" si="42"/>
        <v/>
      </c>
      <c r="DB17" s="3" t="str" cm="1">
        <f t="array" ref="DB17">IFERROR(INDEX('Raw Data'!$C:$C,MATCH(1,('Raw Data'!$A:$A=$B17)*('Raw Data'!$B:$B=DB$8+1),0)),"")</f>
        <v/>
      </c>
      <c r="DC17" s="1" t="str" cm="1">
        <f t="array" ref="DC17">IFERROR(INDEX('Raw Data'!$C:$C,MATCH(1,('Raw Data'!$A:$A=$C17)*('Raw Data'!$B:$B=DB$8+1),0)),"")</f>
        <v/>
      </c>
      <c r="DD17" s="1" t="str" cm="1">
        <f t="array" ref="DD17">IFERROR(INDEX('Raw Data'!$C:$C,MATCH(1,('Raw Data'!$A:$A=$D17)*('Raw Data'!$B:$B=DB$8+1),0)),"")</f>
        <v/>
      </c>
      <c r="DE17" s="1" t="str">
        <f t="shared" si="43"/>
        <v/>
      </c>
      <c r="DF17" s="8" t="str">
        <f t="shared" si="44"/>
        <v/>
      </c>
    </row>
    <row r="18" spans="1:110" x14ac:dyDescent="0.25">
      <c r="K18" s="4"/>
      <c r="O18" s="6"/>
      <c r="P18" s="4"/>
      <c r="T18" s="6"/>
      <c r="U18" s="4"/>
      <c r="Y18" s="6"/>
      <c r="Z18" s="4"/>
      <c r="AD18" s="6"/>
      <c r="AE18" s="4"/>
      <c r="AI18" s="6"/>
      <c r="AJ18" s="4"/>
      <c r="AN18" s="6"/>
      <c r="AO18" s="4"/>
      <c r="AS18" s="6"/>
      <c r="AT18" s="4"/>
      <c r="AX18" s="6"/>
      <c r="AY18" s="4"/>
      <c r="BC18" s="6"/>
      <c r="BD18" s="4"/>
      <c r="BH18" s="6"/>
      <c r="BI18" s="4"/>
      <c r="BM18" s="6"/>
      <c r="BN18" s="4"/>
      <c r="BR18" s="6"/>
      <c r="BS18" s="4"/>
      <c r="BW18" s="6"/>
      <c r="BX18" s="4"/>
      <c r="CB18" s="6"/>
      <c r="CC18" s="4"/>
      <c r="CG18" s="6"/>
      <c r="CH18" s="4"/>
      <c r="CL18" s="6"/>
      <c r="CM18" s="4"/>
      <c r="CQ18" s="6"/>
      <c r="CR18" s="4"/>
      <c r="CV18" s="6"/>
      <c r="CW18" s="4"/>
      <c r="DA18" s="6"/>
      <c r="DB18" s="4"/>
      <c r="DF18" s="6"/>
    </row>
    <row r="19" spans="1:110" x14ac:dyDescent="0.25">
      <c r="K19" s="4"/>
      <c r="O19" s="6"/>
      <c r="P19" s="4"/>
      <c r="T19" s="6"/>
      <c r="U19" s="4"/>
      <c r="Y19" s="6"/>
      <c r="Z19" s="4"/>
      <c r="AD19" s="6"/>
      <c r="AE19" s="4"/>
      <c r="AI19" s="6"/>
      <c r="AJ19" s="4"/>
      <c r="AN19" s="6"/>
      <c r="AO19" s="4"/>
      <c r="AS19" s="6"/>
      <c r="AT19" s="4"/>
      <c r="AX19" s="6"/>
      <c r="AY19" s="4"/>
      <c r="BC19" s="6"/>
      <c r="BD19" s="4"/>
      <c r="BH19" s="6"/>
      <c r="BI19" s="4"/>
      <c r="BM19" s="6"/>
      <c r="BN19" s="4"/>
      <c r="BR19" s="6"/>
      <c r="BS19" s="4"/>
      <c r="BW19" s="6"/>
      <c r="BX19" s="4"/>
      <c r="CB19" s="6"/>
      <c r="CC19" s="4"/>
      <c r="CG19" s="6"/>
      <c r="CH19" s="4"/>
      <c r="CL19" s="6"/>
      <c r="CM19" s="4"/>
      <c r="CQ19" s="6"/>
      <c r="CR19" s="4"/>
      <c r="CV19" s="6"/>
      <c r="CW19" s="4"/>
      <c r="DA19" s="6"/>
      <c r="DB19" s="4"/>
      <c r="DF19" s="6"/>
    </row>
    <row r="20" spans="1:110" ht="15" customHeight="1" x14ac:dyDescent="0.25">
      <c r="K20" s="49" t="s">
        <v>22</v>
      </c>
      <c r="L20" s="50"/>
      <c r="M20" s="50"/>
      <c r="N20" s="50"/>
      <c r="O20" s="51"/>
      <c r="P20" s="49" t="s">
        <v>22</v>
      </c>
      <c r="Q20" s="50"/>
      <c r="R20" s="50"/>
      <c r="S20" s="50"/>
      <c r="T20" s="51"/>
      <c r="U20" s="49" t="s">
        <v>22</v>
      </c>
      <c r="V20" s="50"/>
      <c r="W20" s="50"/>
      <c r="X20" s="50"/>
      <c r="Y20" s="51"/>
      <c r="Z20" s="49" t="s">
        <v>22</v>
      </c>
      <c r="AA20" s="50"/>
      <c r="AB20" s="50"/>
      <c r="AC20" s="50"/>
      <c r="AD20" s="51"/>
      <c r="AE20" s="49" t="s">
        <v>22</v>
      </c>
      <c r="AF20" s="50"/>
      <c r="AG20" s="50"/>
      <c r="AH20" s="50"/>
      <c r="AI20" s="51"/>
      <c r="AJ20" s="49" t="s">
        <v>22</v>
      </c>
      <c r="AK20" s="50"/>
      <c r="AL20" s="50"/>
      <c r="AM20" s="50"/>
      <c r="AN20" s="51"/>
      <c r="AO20" s="49" t="s">
        <v>22</v>
      </c>
      <c r="AP20" s="50"/>
      <c r="AQ20" s="50"/>
      <c r="AR20" s="50"/>
      <c r="AS20" s="51"/>
      <c r="AT20" s="49" t="s">
        <v>22</v>
      </c>
      <c r="AU20" s="50"/>
      <c r="AV20" s="50"/>
      <c r="AW20" s="50"/>
      <c r="AX20" s="51"/>
      <c r="AY20" s="49" t="s">
        <v>22</v>
      </c>
      <c r="AZ20" s="50"/>
      <c r="BA20" s="50"/>
      <c r="BB20" s="50"/>
      <c r="BC20" s="51"/>
      <c r="BD20" s="49" t="s">
        <v>22</v>
      </c>
      <c r="BE20" s="50"/>
      <c r="BF20" s="50"/>
      <c r="BG20" s="50"/>
      <c r="BH20" s="51"/>
      <c r="BI20" s="49" t="s">
        <v>22</v>
      </c>
      <c r="BJ20" s="50"/>
      <c r="BK20" s="50"/>
      <c r="BL20" s="50"/>
      <c r="BM20" s="51"/>
      <c r="BN20" s="49" t="s">
        <v>22</v>
      </c>
      <c r="BO20" s="50"/>
      <c r="BP20" s="50"/>
      <c r="BQ20" s="50"/>
      <c r="BR20" s="51"/>
      <c r="BS20" s="49" t="s">
        <v>22</v>
      </c>
      <c r="BT20" s="50"/>
      <c r="BU20" s="50"/>
      <c r="BV20" s="50"/>
      <c r="BW20" s="51"/>
      <c r="BX20" s="49" t="s">
        <v>22</v>
      </c>
      <c r="BY20" s="50"/>
      <c r="BZ20" s="50"/>
      <c r="CA20" s="50"/>
      <c r="CB20" s="51"/>
      <c r="CC20" s="49" t="s">
        <v>22</v>
      </c>
      <c r="CD20" s="50"/>
      <c r="CE20" s="50"/>
      <c r="CF20" s="50"/>
      <c r="CG20" s="51"/>
      <c r="CH20" s="49" t="s">
        <v>22</v>
      </c>
      <c r="CI20" s="50"/>
      <c r="CJ20" s="50"/>
      <c r="CK20" s="50"/>
      <c r="CL20" s="51"/>
      <c r="CM20" s="49" t="s">
        <v>22</v>
      </c>
      <c r="CN20" s="50"/>
      <c r="CO20" s="50"/>
      <c r="CP20" s="50"/>
      <c r="CQ20" s="51"/>
      <c r="CR20" s="49" t="s">
        <v>22</v>
      </c>
      <c r="CS20" s="50"/>
      <c r="CT20" s="50"/>
      <c r="CU20" s="50"/>
      <c r="CV20" s="51"/>
      <c r="CW20" s="49" t="s">
        <v>22</v>
      </c>
      <c r="CX20" s="50"/>
      <c r="CY20" s="50"/>
      <c r="CZ20" s="50"/>
      <c r="DA20" s="51"/>
      <c r="DB20" s="49" t="s">
        <v>22</v>
      </c>
      <c r="DC20" s="50"/>
      <c r="DD20" s="50"/>
      <c r="DE20" s="50"/>
      <c r="DF20" s="51"/>
    </row>
    <row r="21" spans="1:110" ht="15" customHeight="1" x14ac:dyDescent="0.25">
      <c r="K21" s="4">
        <v>1</v>
      </c>
      <c r="L21">
        <v>2</v>
      </c>
      <c r="M21">
        <v>3</v>
      </c>
      <c r="N21" t="s">
        <v>19</v>
      </c>
      <c r="O21" s="6" t="s">
        <v>20</v>
      </c>
      <c r="P21" s="4">
        <v>1</v>
      </c>
      <c r="Q21">
        <v>2</v>
      </c>
      <c r="R21">
        <v>3</v>
      </c>
      <c r="S21" t="s">
        <v>19</v>
      </c>
      <c r="T21" s="6" t="s">
        <v>20</v>
      </c>
      <c r="U21" s="4">
        <v>1</v>
      </c>
      <c r="V21">
        <v>2</v>
      </c>
      <c r="W21">
        <v>3</v>
      </c>
      <c r="X21" t="s">
        <v>19</v>
      </c>
      <c r="Y21" s="6" t="s">
        <v>20</v>
      </c>
      <c r="Z21" s="4">
        <v>1</v>
      </c>
      <c r="AA21">
        <v>2</v>
      </c>
      <c r="AB21">
        <v>3</v>
      </c>
      <c r="AC21" t="s">
        <v>19</v>
      </c>
      <c r="AD21" s="6" t="s">
        <v>20</v>
      </c>
      <c r="AE21" s="4">
        <v>1</v>
      </c>
      <c r="AF21">
        <v>2</v>
      </c>
      <c r="AG21">
        <v>3</v>
      </c>
      <c r="AH21" t="s">
        <v>19</v>
      </c>
      <c r="AI21" s="6" t="s">
        <v>20</v>
      </c>
      <c r="AJ21" s="4">
        <v>1</v>
      </c>
      <c r="AK21">
        <v>2</v>
      </c>
      <c r="AL21">
        <v>3</v>
      </c>
      <c r="AM21" t="s">
        <v>19</v>
      </c>
      <c r="AN21" s="6" t="s">
        <v>20</v>
      </c>
      <c r="AO21" s="4">
        <v>1</v>
      </c>
      <c r="AP21">
        <v>2</v>
      </c>
      <c r="AQ21">
        <v>3</v>
      </c>
      <c r="AR21" t="s">
        <v>19</v>
      </c>
      <c r="AS21" s="6" t="s">
        <v>20</v>
      </c>
      <c r="AT21" s="4">
        <v>1</v>
      </c>
      <c r="AU21">
        <v>2</v>
      </c>
      <c r="AV21">
        <v>3</v>
      </c>
      <c r="AW21" t="s">
        <v>19</v>
      </c>
      <c r="AX21" s="6" t="s">
        <v>20</v>
      </c>
      <c r="AY21" s="4">
        <v>1</v>
      </c>
      <c r="AZ21">
        <v>2</v>
      </c>
      <c r="BA21">
        <v>3</v>
      </c>
      <c r="BB21" t="s">
        <v>19</v>
      </c>
      <c r="BC21" s="6" t="s">
        <v>20</v>
      </c>
      <c r="BD21" s="4">
        <v>1</v>
      </c>
      <c r="BE21">
        <v>2</v>
      </c>
      <c r="BF21">
        <v>3</v>
      </c>
      <c r="BG21" t="s">
        <v>19</v>
      </c>
      <c r="BH21" s="6" t="s">
        <v>20</v>
      </c>
      <c r="BI21" s="4">
        <v>1</v>
      </c>
      <c r="BJ21">
        <v>2</v>
      </c>
      <c r="BK21">
        <v>3</v>
      </c>
      <c r="BL21" t="s">
        <v>19</v>
      </c>
      <c r="BM21" s="6" t="s">
        <v>20</v>
      </c>
      <c r="BN21" s="4">
        <v>1</v>
      </c>
      <c r="BO21">
        <v>2</v>
      </c>
      <c r="BP21">
        <v>3</v>
      </c>
      <c r="BQ21" t="s">
        <v>19</v>
      </c>
      <c r="BR21" s="6" t="s">
        <v>20</v>
      </c>
      <c r="BS21" s="4">
        <v>1</v>
      </c>
      <c r="BT21">
        <v>2</v>
      </c>
      <c r="BU21">
        <v>3</v>
      </c>
      <c r="BV21" t="s">
        <v>19</v>
      </c>
      <c r="BW21" s="6" t="s">
        <v>20</v>
      </c>
      <c r="BX21" s="4">
        <v>1</v>
      </c>
      <c r="BY21">
        <v>2</v>
      </c>
      <c r="BZ21">
        <v>3</v>
      </c>
      <c r="CA21" t="s">
        <v>19</v>
      </c>
      <c r="CB21" s="6" t="s">
        <v>20</v>
      </c>
      <c r="CC21" s="4">
        <v>1</v>
      </c>
      <c r="CD21">
        <v>2</v>
      </c>
      <c r="CE21">
        <v>3</v>
      </c>
      <c r="CF21" t="s">
        <v>19</v>
      </c>
      <c r="CG21" s="6" t="s">
        <v>20</v>
      </c>
      <c r="CH21" s="4">
        <v>1</v>
      </c>
      <c r="CI21">
        <v>2</v>
      </c>
      <c r="CJ21">
        <v>3</v>
      </c>
      <c r="CK21" t="s">
        <v>19</v>
      </c>
      <c r="CL21" s="6" t="s">
        <v>20</v>
      </c>
      <c r="CM21" s="4">
        <v>1</v>
      </c>
      <c r="CN21">
        <v>2</v>
      </c>
      <c r="CO21">
        <v>3</v>
      </c>
      <c r="CP21" t="s">
        <v>19</v>
      </c>
      <c r="CQ21" s="6" t="s">
        <v>20</v>
      </c>
      <c r="CR21" s="4">
        <v>1</v>
      </c>
      <c r="CS21">
        <v>2</v>
      </c>
      <c r="CT21">
        <v>3</v>
      </c>
      <c r="CU21" t="s">
        <v>19</v>
      </c>
      <c r="CV21" s="6" t="s">
        <v>20</v>
      </c>
      <c r="CW21" s="4">
        <v>1</v>
      </c>
      <c r="CX21">
        <v>2</v>
      </c>
      <c r="CY21">
        <v>3</v>
      </c>
      <c r="CZ21" t="s">
        <v>19</v>
      </c>
      <c r="DA21" s="6" t="s">
        <v>20</v>
      </c>
      <c r="DB21" s="4">
        <v>1</v>
      </c>
      <c r="DC21">
        <v>2</v>
      </c>
      <c r="DD21">
        <v>3</v>
      </c>
      <c r="DE21" t="s">
        <v>19</v>
      </c>
      <c r="DF21" s="6" t="s">
        <v>20</v>
      </c>
    </row>
    <row r="22" spans="1:110" x14ac:dyDescent="0.25">
      <c r="B22" s="16"/>
      <c r="J22">
        <f>E10</f>
        <v>2.5000000000000001E-2</v>
      </c>
      <c r="K22" s="5" t="str">
        <f t="shared" ref="K22:K28" si="46">IFERROR(MAX(MAX(K10-$F10,0)-K$7,0),"")</f>
        <v/>
      </c>
      <c r="L22" s="2" t="str">
        <f t="shared" ref="L22:L28" si="47">IFERROR(MAX(MAX(L10-$G10,0)-K$7,0),"")</f>
        <v/>
      </c>
      <c r="M22" s="2" t="str">
        <f t="shared" ref="M22:M28" si="48">IFERROR(MAX(MAX(M10-$H10,0)-K$7,0),"")</f>
        <v/>
      </c>
      <c r="N22" s="2" t="str">
        <f>IFERROR(AVERAGE(K22:M22),"")</f>
        <v/>
      </c>
      <c r="O22" s="7" t="str">
        <f>IFERROR(STDEV(K22:M22)/N22,"")</f>
        <v/>
      </c>
      <c r="P22" s="5" t="str">
        <f t="shared" ref="P22:P28" si="49">IFERROR(MAX(MAX(P10-$F10,0)-P$7,0),"")</f>
        <v/>
      </c>
      <c r="Q22" s="2" t="str">
        <f t="shared" ref="Q22:Q28" si="50">IFERROR(MAX(MAX(Q10-$G10,0)-P$7,0),"")</f>
        <v/>
      </c>
      <c r="R22" s="2" t="str">
        <f t="shared" ref="R22:R28" si="51">IFERROR(MAX(MAX(R10-$H10,0)-P$7,0),"")</f>
        <v/>
      </c>
      <c r="S22" s="2" t="str">
        <f>IFERROR(AVERAGE(P22:R22),"")</f>
        <v/>
      </c>
      <c r="T22" s="7" t="str">
        <f>IFERROR(STDEV(P22:R22)/S22,"")</f>
        <v/>
      </c>
      <c r="U22" s="5" t="str">
        <f t="shared" ref="U22:U28" si="52">IFERROR(MAX(MAX(U10-$F10,0)-U$7,0),"")</f>
        <v/>
      </c>
      <c r="V22" s="2" t="str">
        <f t="shared" ref="V22:V28" si="53">IFERROR(MAX(MAX(V10-$G10,0)-U$7,0),"")</f>
        <v/>
      </c>
      <c r="W22" s="2" t="str">
        <f t="shared" ref="W22:W28" si="54">IFERROR(MAX(MAX(W10-$H10,0)-U$7,0),"")</f>
        <v/>
      </c>
      <c r="X22" s="2" t="str">
        <f>IFERROR(AVERAGE(U22:W22),"")</f>
        <v/>
      </c>
      <c r="Y22" s="7" t="str">
        <f>IFERROR(STDEV(U22:W22)/X22,"")</f>
        <v/>
      </c>
      <c r="Z22" s="5" t="str">
        <f t="shared" ref="Z22:Z28" si="55">IFERROR(MAX(MAX(Z10-$F10,0)-Z$7,0),"")</f>
        <v/>
      </c>
      <c r="AA22" s="2" t="str">
        <f t="shared" ref="AA22:AA28" si="56">IFERROR(MAX(MAX(AA10-$G10,0)-Z$7,0),"")</f>
        <v/>
      </c>
      <c r="AB22" s="2" t="str">
        <f t="shared" ref="AB22:AB28" si="57">IFERROR(MAX(MAX(AB10-$H10,0)-Z$7,0),"")</f>
        <v/>
      </c>
      <c r="AC22" s="2" t="str">
        <f>IFERROR(AVERAGE(Z22:AB22),"")</f>
        <v/>
      </c>
      <c r="AD22" s="7" t="str">
        <f>IFERROR(STDEV(Z22:AB22)/AC22,"")</f>
        <v/>
      </c>
      <c r="AE22" s="5" t="str">
        <f t="shared" ref="AE22:AE28" si="58">IFERROR(MAX(MAX(AE10-$F10,0)-AE$7,0),"")</f>
        <v/>
      </c>
      <c r="AF22" s="2" t="str">
        <f t="shared" ref="AF22:AF28" si="59">IFERROR(MAX(MAX(AF10-$G10,0)-AE$7,0),"")</f>
        <v/>
      </c>
      <c r="AG22" s="2" t="str">
        <f t="shared" ref="AG22:AG28" si="60">IFERROR(MAX(MAX(AG10-$H10,0)-AE$7,0),"")</f>
        <v/>
      </c>
      <c r="AH22" s="2" t="str">
        <f>IFERROR(AVERAGE(AE22:AG22),"")</f>
        <v/>
      </c>
      <c r="AI22" s="7" t="str">
        <f>IFERROR(STDEV(AE22:AG22)/AH22,"")</f>
        <v/>
      </c>
      <c r="AJ22" s="5" t="str">
        <f t="shared" ref="AJ22:AJ28" si="61">IFERROR(MAX(MAX(AJ10-$F10,0)-AJ$7,0),"")</f>
        <v/>
      </c>
      <c r="AK22" s="2" t="str">
        <f t="shared" ref="AK22:AK28" si="62">IFERROR(MAX(MAX(AK10-$G10,0)-AJ$7,0),"")</f>
        <v/>
      </c>
      <c r="AL22" s="2" t="str">
        <f t="shared" ref="AL22:AL28" si="63">IFERROR(MAX(MAX(AL10-$H10,0)-AJ$7,0),"")</f>
        <v/>
      </c>
      <c r="AM22" s="2" t="str">
        <f>IFERROR(AVERAGE(AJ22:AL22),"")</f>
        <v/>
      </c>
      <c r="AN22" s="7" t="str">
        <f>IFERROR(STDEV(AJ22:AL22)/AM22,"")</f>
        <v/>
      </c>
      <c r="AO22" s="5" t="str">
        <f t="shared" ref="AO22:AO28" si="64">IFERROR(MAX(MAX(AO10-$F10,0)-AO$7,0),"")</f>
        <v/>
      </c>
      <c r="AP22" s="2" t="str">
        <f t="shared" ref="AP22:AP28" si="65">IFERROR(MAX(MAX(AP10-$G10,0)-AO$7,0),"")</f>
        <v/>
      </c>
      <c r="AQ22" s="2" t="str">
        <f t="shared" ref="AQ22:AQ28" si="66">IFERROR(MAX(MAX(AQ10-$H10,0)-AO$7,0),"")</f>
        <v/>
      </c>
      <c r="AR22" s="2" t="str">
        <f>IFERROR(AVERAGE(AO22:AQ22),"")</f>
        <v/>
      </c>
      <c r="AS22" s="7" t="str">
        <f>IFERROR(STDEV(AO22:AQ22)/AR22,"")</f>
        <v/>
      </c>
      <c r="AT22" s="5" t="str">
        <f t="shared" ref="AT22:AT28" si="67">IFERROR(MAX(MAX(AT10-$F10,0)-AT$7,0),"")</f>
        <v/>
      </c>
      <c r="AU22" s="2" t="str">
        <f t="shared" ref="AU22:AU28" si="68">IFERROR(MAX(MAX(AU10-$G10,0)-AT$7,0),"")</f>
        <v/>
      </c>
      <c r="AV22" s="2" t="str">
        <f t="shared" ref="AV22:AV28" si="69">IFERROR(MAX(MAX(AV10-$H10,0)-AT$7,0),"")</f>
        <v/>
      </c>
      <c r="AW22" s="2" t="str">
        <f>IFERROR(AVERAGE(AT22:AV22),"")</f>
        <v/>
      </c>
      <c r="AX22" s="7" t="str">
        <f>IFERROR(STDEV(AT22:AV22)/AW22,"")</f>
        <v/>
      </c>
      <c r="AY22" s="5" t="str">
        <f t="shared" ref="AY22:AY28" si="70">IFERROR(MAX(MAX(AY10-$F10,0)-AY$7,0),"")</f>
        <v/>
      </c>
      <c r="AZ22" s="2" t="str">
        <f t="shared" ref="AZ22:AZ28" si="71">IFERROR(MAX(MAX(AZ10-$G10,0)-AY$7,0),"")</f>
        <v/>
      </c>
      <c r="BA22" s="2" t="str">
        <f t="shared" ref="BA22:BA28" si="72">IFERROR(MAX(MAX(BA10-$H10,0)-AY$7,0),"")</f>
        <v/>
      </c>
      <c r="BB22" s="2" t="str">
        <f>IFERROR(AVERAGE(AY22:BA22),"")</f>
        <v/>
      </c>
      <c r="BC22" s="7" t="str">
        <f>IFERROR(STDEV(AY22:BA22)/BB22,"")</f>
        <v/>
      </c>
      <c r="BD22" s="5" t="str">
        <f t="shared" ref="BD22:BD28" si="73">IFERROR(MAX(MAX(BD10-$F10,0)-BD$7,0),"")</f>
        <v/>
      </c>
      <c r="BE22" s="2" t="str">
        <f t="shared" ref="BE22:BE28" si="74">IFERROR(MAX(MAX(BE10-$G10,0)-BD$7,0),"")</f>
        <v/>
      </c>
      <c r="BF22" s="2" t="str">
        <f t="shared" ref="BF22:BF28" si="75">IFERROR(MAX(MAX(BF10-$H10,0)-BD$7,0),"")</f>
        <v/>
      </c>
      <c r="BG22" s="2" t="str">
        <f>IFERROR(AVERAGE(BD22:BF22),"")</f>
        <v/>
      </c>
      <c r="BH22" s="7" t="str">
        <f>IFERROR(STDEV(BD22:BF22)/BG22,"")</f>
        <v/>
      </c>
      <c r="BI22" s="5" t="str">
        <f t="shared" ref="BI22:BI28" si="76">IFERROR(MAX(MAX(BI10-$F10,0)-BI$7,0),"")</f>
        <v/>
      </c>
      <c r="BJ22" s="2" t="str">
        <f t="shared" ref="BJ22:BJ28" si="77">IFERROR(MAX(MAX(BJ10-$G10,0)-BI$7,0),"")</f>
        <v/>
      </c>
      <c r="BK22" s="2" t="str">
        <f t="shared" ref="BK22:BK28" si="78">IFERROR(MAX(MAX(BK10-$H10,0)-BI$7,0),"")</f>
        <v/>
      </c>
      <c r="BL22" s="2" t="str">
        <f>IFERROR(AVERAGE(BI22:BK22),"")</f>
        <v/>
      </c>
      <c r="BM22" s="7" t="str">
        <f>IFERROR(STDEV(BI22:BK22)/BL22,"")</f>
        <v/>
      </c>
      <c r="BN22" s="5" t="str">
        <f t="shared" ref="BN22:BN28" si="79">IFERROR(MAX(MAX(BN10-$F10,0)-BN$7,0),"")</f>
        <v/>
      </c>
      <c r="BO22" s="2" t="str">
        <f t="shared" ref="BO22:BO28" si="80">IFERROR(MAX(MAX(BO10-$G10,0)-BN$7,0),"")</f>
        <v/>
      </c>
      <c r="BP22" s="2" t="str">
        <f t="shared" ref="BP22:BP28" si="81">IFERROR(MAX(MAX(BP10-$H10,0)-BN$7,0),"")</f>
        <v/>
      </c>
      <c r="BQ22" s="2" t="str">
        <f>IFERROR(AVERAGE(BN22:BP22),"")</f>
        <v/>
      </c>
      <c r="BR22" s="7" t="str">
        <f>IFERROR(STDEV(BN22:BP22)/BQ22,"")</f>
        <v/>
      </c>
      <c r="BS22" s="5" t="str">
        <f t="shared" ref="BS22:BS28" si="82">IFERROR(MAX(MAX(BS10-$F10,0)-BS$7,0),"")</f>
        <v/>
      </c>
      <c r="BT22" s="2" t="str">
        <f t="shared" ref="BT22:BT28" si="83">IFERROR(MAX(MAX(BT10-$G10,0)-BS$7,0),"")</f>
        <v/>
      </c>
      <c r="BU22" s="2" t="str">
        <f t="shared" ref="BU22:BU28" si="84">IFERROR(MAX(MAX(BU10-$H10,0)-BS$7,0),"")</f>
        <v/>
      </c>
      <c r="BV22" s="2" t="str">
        <f>IFERROR(AVERAGE(BS22:BU22),"")</f>
        <v/>
      </c>
      <c r="BW22" s="7" t="str">
        <f>IFERROR(STDEV(BS22:BU22)/BV22,"")</f>
        <v/>
      </c>
      <c r="BX22" s="5" t="str">
        <f t="shared" ref="BX22:BX28" si="85">IFERROR(MAX(MAX(BX10-$F10,0)-BX$7,0),"")</f>
        <v/>
      </c>
      <c r="BY22" s="2" t="str">
        <f t="shared" ref="BY22:BY28" si="86">IFERROR(MAX(MAX(BY10-$G10,0)-BX$7,0),"")</f>
        <v/>
      </c>
      <c r="BZ22" s="2" t="str">
        <f t="shared" ref="BZ22:BZ28" si="87">IFERROR(MAX(MAX(BZ10-$H10,0)-BX$7,0),"")</f>
        <v/>
      </c>
      <c r="CA22" s="2" t="str">
        <f>IFERROR(AVERAGE(BX22:BZ22),"")</f>
        <v/>
      </c>
      <c r="CB22" s="7" t="str">
        <f>IFERROR(STDEV(BX22:BZ22)/CA22,"")</f>
        <v/>
      </c>
      <c r="CC22" s="5" t="str">
        <f t="shared" ref="CC22:CC28" si="88">IFERROR(MAX(MAX(CC10-$F10,0)-CC$7,0),"")</f>
        <v/>
      </c>
      <c r="CD22" s="2" t="str">
        <f t="shared" ref="CD22:CD28" si="89">IFERROR(MAX(MAX(CD10-$G10,0)-CC$7,0),"")</f>
        <v/>
      </c>
      <c r="CE22" s="2" t="str">
        <f t="shared" ref="CE22:CE28" si="90">IFERROR(MAX(MAX(CE10-$H10,0)-CC$7,0),"")</f>
        <v/>
      </c>
      <c r="CF22" s="2" t="str">
        <f>IFERROR(AVERAGE(CC22:CE22),"")</f>
        <v/>
      </c>
      <c r="CG22" s="7" t="str">
        <f>IFERROR(STDEV(CC22:CE22)/CF22,"")</f>
        <v/>
      </c>
      <c r="CH22" s="5" t="str">
        <f t="shared" ref="CH22:CH28" si="91">IFERROR(MAX(MAX(CH10-$F10,0)-CH$7,0),"")</f>
        <v/>
      </c>
      <c r="CI22" s="2" t="str">
        <f t="shared" ref="CI22:CI28" si="92">IFERROR(MAX(MAX(CI10-$G10,0)-CH$7,0),"")</f>
        <v/>
      </c>
      <c r="CJ22" s="2" t="str">
        <f t="shared" ref="CJ22:CJ28" si="93">IFERROR(MAX(MAX(CJ10-$H10,0)-CH$7,0),"")</f>
        <v/>
      </c>
      <c r="CK22" s="2" t="str">
        <f>IFERROR(AVERAGE(CH22:CJ22),"")</f>
        <v/>
      </c>
      <c r="CL22" s="7" t="str">
        <f>IFERROR(STDEV(CH22:CJ22)/CK22,"")</f>
        <v/>
      </c>
      <c r="CM22" s="5" t="str">
        <f t="shared" ref="CM22:CM28" si="94">IFERROR(MAX(MAX(CM10-$F10,0)-CM$7,0),"")</f>
        <v/>
      </c>
      <c r="CN22" s="2" t="str">
        <f t="shared" ref="CN22:CN28" si="95">IFERROR(MAX(MAX(CN10-$G10,0)-CM$7,0),"")</f>
        <v/>
      </c>
      <c r="CO22" s="2" t="str">
        <f t="shared" ref="CO22:CO28" si="96">IFERROR(MAX(MAX(CO10-$H10,0)-CM$7,0),"")</f>
        <v/>
      </c>
      <c r="CP22" s="2" t="str">
        <f>IFERROR(AVERAGE(CM22:CO22),"")</f>
        <v/>
      </c>
      <c r="CQ22" s="7" t="str">
        <f>IFERROR(STDEV(CM22:CO22)/CP22,"")</f>
        <v/>
      </c>
      <c r="CR22" s="5" t="str">
        <f t="shared" ref="CR22:CR28" si="97">IFERROR(MAX(MAX(CR10-$F10,0)-CR$7,0),"")</f>
        <v/>
      </c>
      <c r="CS22" s="2" t="str">
        <f t="shared" ref="CS22:CS28" si="98">IFERROR(MAX(MAX(CS10-$G10,0)-CR$7,0),"")</f>
        <v/>
      </c>
      <c r="CT22" s="2" t="str">
        <f t="shared" ref="CT22:CT28" si="99">IFERROR(MAX(MAX(CT10-$H10,0)-CR$7,0),"")</f>
        <v/>
      </c>
      <c r="CU22" s="2" t="str">
        <f>IFERROR(AVERAGE(CR22:CT22),"")</f>
        <v/>
      </c>
      <c r="CV22" s="7" t="str">
        <f>IFERROR(STDEV(CR22:CT22)/CU22,"")</f>
        <v/>
      </c>
      <c r="CW22" s="5" t="str">
        <f t="shared" ref="CW22:CW28" si="100">IFERROR(MAX(MAX(CW10-$F10,0)-CW$7,0),"")</f>
        <v/>
      </c>
      <c r="CX22" s="2" t="str">
        <f t="shared" ref="CX22:CX28" si="101">IFERROR(MAX(MAX(CX10-$G10,0)-CW$7,0),"")</f>
        <v/>
      </c>
      <c r="CY22" s="2" t="str">
        <f t="shared" ref="CY22:CY28" si="102">IFERROR(MAX(MAX(CY10-$H10,0)-CW$7,0),"")</f>
        <v/>
      </c>
      <c r="CZ22" s="2" t="str">
        <f>IFERROR(AVERAGE(CW22:CY22),"")</f>
        <v/>
      </c>
      <c r="DA22" s="7" t="str">
        <f>IFERROR(STDEV(CW22:CY22)/CZ22,"")</f>
        <v/>
      </c>
      <c r="DB22" s="5" t="str">
        <f t="shared" ref="DB22:DB28" si="103">IFERROR(MAX(MAX(DB10-$F10,0)-DB$7,0),"")</f>
        <v/>
      </c>
      <c r="DC22" s="2" t="str">
        <f t="shared" ref="DC22:DC28" si="104">IFERROR(MAX(MAX(DC10-$G10,0)-DB$7,0),"")</f>
        <v/>
      </c>
      <c r="DD22" s="2" t="str">
        <f t="shared" ref="DD22:DD28" si="105">IFERROR(MAX(MAX(DD10-$H10,0)-DB$7,0),"")</f>
        <v/>
      </c>
      <c r="DE22" s="2" t="str">
        <f>IFERROR(AVERAGE(DB22:DD22),"")</f>
        <v/>
      </c>
      <c r="DF22" s="7" t="str">
        <f>IFERROR(STDEV(DB22:DD22)/DE22,"")</f>
        <v/>
      </c>
    </row>
    <row r="23" spans="1:110" x14ac:dyDescent="0.25">
      <c r="B23" s="16"/>
      <c r="J23">
        <f t="shared" ref="J23:J28" si="106">E11</f>
        <v>8.3333333333333332E-3</v>
      </c>
      <c r="K23" s="4" t="str">
        <f t="shared" si="46"/>
        <v/>
      </c>
      <c r="L23" t="str">
        <f t="shared" si="47"/>
        <v/>
      </c>
      <c r="M23" t="str">
        <f t="shared" si="48"/>
        <v/>
      </c>
      <c r="N23" t="str">
        <f>IFERROR(AVERAGE(K23:M23),"")</f>
        <v/>
      </c>
      <c r="O23" s="6" t="str">
        <f>IFERROR(STDEV(K23:M23)/N23,"")</f>
        <v/>
      </c>
      <c r="P23" s="4" t="str">
        <f t="shared" si="49"/>
        <v/>
      </c>
      <c r="Q23" t="str">
        <f t="shared" si="50"/>
        <v/>
      </c>
      <c r="R23" t="str">
        <f t="shared" si="51"/>
        <v/>
      </c>
      <c r="S23" t="str">
        <f t="shared" ref="S23:S28" si="107">IFERROR(AVERAGE(P23:R23),"")</f>
        <v/>
      </c>
      <c r="T23" s="6" t="str">
        <f t="shared" ref="T23:T28" si="108">IFERROR(STDEV(P23:R23)/S23,"")</f>
        <v/>
      </c>
      <c r="U23" s="4" t="str">
        <f t="shared" si="52"/>
        <v/>
      </c>
      <c r="V23" t="str">
        <f t="shared" si="53"/>
        <v/>
      </c>
      <c r="W23" t="str">
        <f t="shared" si="54"/>
        <v/>
      </c>
      <c r="X23" t="str">
        <f t="shared" ref="X23:X28" si="109">IFERROR(AVERAGE(U23:W23),"")</f>
        <v/>
      </c>
      <c r="Y23" s="6" t="str">
        <f t="shared" ref="Y23:Y28" si="110">IFERROR(STDEV(U23:W23)/X23,"")</f>
        <v/>
      </c>
      <c r="Z23" s="4" t="str">
        <f t="shared" si="55"/>
        <v/>
      </c>
      <c r="AA23" t="str">
        <f t="shared" si="56"/>
        <v/>
      </c>
      <c r="AB23" t="str">
        <f t="shared" si="57"/>
        <v/>
      </c>
      <c r="AC23" t="str">
        <f t="shared" ref="AC23:AC28" si="111">IFERROR(AVERAGE(Z23:AB23),"")</f>
        <v/>
      </c>
      <c r="AD23" s="6" t="str">
        <f t="shared" ref="AD23:AD28" si="112">IFERROR(STDEV(Z23:AB23)/AC23,"")</f>
        <v/>
      </c>
      <c r="AE23" s="4" t="str">
        <f t="shared" si="58"/>
        <v/>
      </c>
      <c r="AF23" t="str">
        <f t="shared" si="59"/>
        <v/>
      </c>
      <c r="AG23" t="str">
        <f t="shared" si="60"/>
        <v/>
      </c>
      <c r="AH23" t="str">
        <f t="shared" ref="AH23:AH28" si="113">IFERROR(AVERAGE(AE23:AG23),"")</f>
        <v/>
      </c>
      <c r="AI23" s="6" t="str">
        <f t="shared" ref="AI23:AI28" si="114">IFERROR(STDEV(AE23:AG23)/AH23,"")</f>
        <v/>
      </c>
      <c r="AJ23" s="4" t="str">
        <f t="shared" si="61"/>
        <v/>
      </c>
      <c r="AK23" t="str">
        <f t="shared" si="62"/>
        <v/>
      </c>
      <c r="AL23" t="str">
        <f t="shared" si="63"/>
        <v/>
      </c>
      <c r="AM23" t="str">
        <f t="shared" ref="AM23:AM28" si="115">IFERROR(AVERAGE(AJ23:AL23),"")</f>
        <v/>
      </c>
      <c r="AN23" s="6" t="str">
        <f t="shared" ref="AN23:AN28" si="116">IFERROR(STDEV(AJ23:AL23)/AM23,"")</f>
        <v/>
      </c>
      <c r="AO23" s="4" t="str">
        <f t="shared" si="64"/>
        <v/>
      </c>
      <c r="AP23" t="str">
        <f t="shared" si="65"/>
        <v/>
      </c>
      <c r="AQ23" t="str">
        <f t="shared" si="66"/>
        <v/>
      </c>
      <c r="AR23" t="str">
        <f t="shared" ref="AR23:AR28" si="117">IFERROR(AVERAGE(AO23:AQ23),"")</f>
        <v/>
      </c>
      <c r="AS23" s="6" t="str">
        <f t="shared" ref="AS23:AS28" si="118">IFERROR(STDEV(AO23:AQ23)/AR23,"")</f>
        <v/>
      </c>
      <c r="AT23" s="4" t="str">
        <f t="shared" si="67"/>
        <v/>
      </c>
      <c r="AU23" t="str">
        <f t="shared" si="68"/>
        <v/>
      </c>
      <c r="AV23" t="str">
        <f t="shared" si="69"/>
        <v/>
      </c>
      <c r="AW23" t="str">
        <f t="shared" ref="AW23:AW28" si="119">IFERROR(AVERAGE(AT23:AV23),"")</f>
        <v/>
      </c>
      <c r="AX23" s="6" t="str">
        <f t="shared" ref="AX23:AX28" si="120">IFERROR(STDEV(AT23:AV23)/AW23,"")</f>
        <v/>
      </c>
      <c r="AY23" s="4" t="str">
        <f t="shared" si="70"/>
        <v/>
      </c>
      <c r="AZ23" t="str">
        <f t="shared" si="71"/>
        <v/>
      </c>
      <c r="BA23" t="str">
        <f t="shared" si="72"/>
        <v/>
      </c>
      <c r="BB23" t="str">
        <f t="shared" ref="BB23:BB28" si="121">IFERROR(AVERAGE(AY23:BA23),"")</f>
        <v/>
      </c>
      <c r="BC23" s="6" t="str">
        <f t="shared" ref="BC23:BC28" si="122">IFERROR(STDEV(AY23:BA23)/BB23,"")</f>
        <v/>
      </c>
      <c r="BD23" s="4" t="str">
        <f t="shared" si="73"/>
        <v/>
      </c>
      <c r="BE23" t="str">
        <f t="shared" si="74"/>
        <v/>
      </c>
      <c r="BF23" t="str">
        <f t="shared" si="75"/>
        <v/>
      </c>
      <c r="BG23" t="str">
        <f t="shared" ref="BG23:BG28" si="123">IFERROR(AVERAGE(BD23:BF23),"")</f>
        <v/>
      </c>
      <c r="BH23" s="6" t="str">
        <f t="shared" ref="BH23:BH28" si="124">IFERROR(STDEV(BD23:BF23)/BG23,"")</f>
        <v/>
      </c>
      <c r="BI23" s="4" t="str">
        <f t="shared" si="76"/>
        <v/>
      </c>
      <c r="BJ23" t="str">
        <f t="shared" si="77"/>
        <v/>
      </c>
      <c r="BK23" t="str">
        <f t="shared" si="78"/>
        <v/>
      </c>
      <c r="BL23" t="str">
        <f>IFERROR(AVERAGE(BI23:BK23),"")</f>
        <v/>
      </c>
      <c r="BM23" s="6" t="str">
        <f>IFERROR(STDEV(BI23:BK23)/BL23,"")</f>
        <v/>
      </c>
      <c r="BN23" s="4" t="str">
        <f t="shared" si="79"/>
        <v/>
      </c>
      <c r="BO23" t="str">
        <f t="shared" si="80"/>
        <v/>
      </c>
      <c r="BP23" t="str">
        <f t="shared" si="81"/>
        <v/>
      </c>
      <c r="BQ23" t="str">
        <f t="shared" ref="BQ23:BQ28" si="125">IFERROR(AVERAGE(BN23:BP23),"")</f>
        <v/>
      </c>
      <c r="BR23" s="6" t="str">
        <f t="shared" ref="BR23:BR28" si="126">IFERROR(STDEV(BN23:BP23)/BQ23,"")</f>
        <v/>
      </c>
      <c r="BS23" s="4" t="str">
        <f t="shared" si="82"/>
        <v/>
      </c>
      <c r="BT23" t="str">
        <f t="shared" si="83"/>
        <v/>
      </c>
      <c r="BU23" t="str">
        <f t="shared" si="84"/>
        <v/>
      </c>
      <c r="BV23" t="str">
        <f t="shared" ref="BV23:BV28" si="127">IFERROR(AVERAGE(BS23:BU23),"")</f>
        <v/>
      </c>
      <c r="BW23" s="6" t="str">
        <f t="shared" ref="BW23:BW28" si="128">IFERROR(STDEV(BS23:BU23)/BV23,"")</f>
        <v/>
      </c>
      <c r="BX23" s="4" t="str">
        <f t="shared" si="85"/>
        <v/>
      </c>
      <c r="BY23" t="str">
        <f t="shared" si="86"/>
        <v/>
      </c>
      <c r="BZ23" t="str">
        <f t="shared" si="87"/>
        <v/>
      </c>
      <c r="CA23" t="str">
        <f t="shared" ref="CA23:CA28" si="129">IFERROR(AVERAGE(BX23:BZ23),"")</f>
        <v/>
      </c>
      <c r="CB23" s="6" t="str">
        <f t="shared" ref="CB23:CB28" si="130">IFERROR(STDEV(BX23:BZ23)/CA23,"")</f>
        <v/>
      </c>
      <c r="CC23" s="4" t="str">
        <f t="shared" si="88"/>
        <v/>
      </c>
      <c r="CD23" t="str">
        <f t="shared" si="89"/>
        <v/>
      </c>
      <c r="CE23" t="str">
        <f t="shared" si="90"/>
        <v/>
      </c>
      <c r="CF23" t="str">
        <f t="shared" ref="CF23:CF28" si="131">IFERROR(AVERAGE(CC23:CE23),"")</f>
        <v/>
      </c>
      <c r="CG23" s="6" t="str">
        <f t="shared" ref="CG23:CG28" si="132">IFERROR(STDEV(CC23:CE23)/CF23,"")</f>
        <v/>
      </c>
      <c r="CH23" s="4" t="str">
        <f t="shared" si="91"/>
        <v/>
      </c>
      <c r="CI23" t="str">
        <f t="shared" si="92"/>
        <v/>
      </c>
      <c r="CJ23" t="str">
        <f t="shared" si="93"/>
        <v/>
      </c>
      <c r="CK23" t="str">
        <f t="shared" ref="CK23:CK28" si="133">IFERROR(AVERAGE(CH23:CJ23),"")</f>
        <v/>
      </c>
      <c r="CL23" s="6" t="str">
        <f t="shared" ref="CL23:CL28" si="134">IFERROR(STDEV(CH23:CJ23)/CK23,"")</f>
        <v/>
      </c>
      <c r="CM23" s="4" t="str">
        <f t="shared" si="94"/>
        <v/>
      </c>
      <c r="CN23" t="str">
        <f t="shared" si="95"/>
        <v/>
      </c>
      <c r="CO23" t="str">
        <f t="shared" si="96"/>
        <v/>
      </c>
      <c r="CP23" t="str">
        <f t="shared" ref="CP23:CP28" si="135">IFERROR(AVERAGE(CM23:CO23),"")</f>
        <v/>
      </c>
      <c r="CQ23" s="6" t="str">
        <f t="shared" ref="CQ23:CQ28" si="136">IFERROR(STDEV(CM23:CO23)/CP23,"")</f>
        <v/>
      </c>
      <c r="CR23" s="4" t="str">
        <f t="shared" si="97"/>
        <v/>
      </c>
      <c r="CS23" t="str">
        <f t="shared" si="98"/>
        <v/>
      </c>
      <c r="CT23" t="str">
        <f t="shared" si="99"/>
        <v/>
      </c>
      <c r="CU23" t="str">
        <f t="shared" ref="CU23:CU28" si="137">IFERROR(AVERAGE(CR23:CT23),"")</f>
        <v/>
      </c>
      <c r="CV23" s="6" t="str">
        <f t="shared" ref="CV23:CV28" si="138">IFERROR(STDEV(CR23:CT23)/CU23,"")</f>
        <v/>
      </c>
      <c r="CW23" s="4" t="str">
        <f t="shared" si="100"/>
        <v/>
      </c>
      <c r="CX23" t="str">
        <f t="shared" si="101"/>
        <v/>
      </c>
      <c r="CY23" t="str">
        <f t="shared" si="102"/>
        <v/>
      </c>
      <c r="CZ23" t="str">
        <f t="shared" ref="CZ23:CZ28" si="139">IFERROR(AVERAGE(CW23:CY23),"")</f>
        <v/>
      </c>
      <c r="DA23" s="6" t="str">
        <f t="shared" ref="DA23:DA28" si="140">IFERROR(STDEV(CW23:CY23)/CZ23,"")</f>
        <v/>
      </c>
      <c r="DB23" s="4" t="str">
        <f t="shared" si="103"/>
        <v/>
      </c>
      <c r="DC23" t="str">
        <f t="shared" si="104"/>
        <v/>
      </c>
      <c r="DD23" t="str">
        <f t="shared" si="105"/>
        <v/>
      </c>
      <c r="DE23" t="str">
        <f t="shared" ref="DE23:DE28" si="141">IFERROR(AVERAGE(DB23:DD23),"")</f>
        <v/>
      </c>
      <c r="DF23" s="6" t="str">
        <f t="shared" ref="DF23:DF28" si="142">IFERROR(STDEV(DB23:DD23)/DE23,"")</f>
        <v/>
      </c>
    </row>
    <row r="24" spans="1:110" x14ac:dyDescent="0.25">
      <c r="B24" s="16"/>
      <c r="J24">
        <f t="shared" si="106"/>
        <v>2.7777777777777779E-3</v>
      </c>
      <c r="K24" s="5" t="str">
        <f t="shared" si="46"/>
        <v/>
      </c>
      <c r="L24" s="2" t="str">
        <f t="shared" si="47"/>
        <v/>
      </c>
      <c r="M24" s="2" t="str">
        <f t="shared" si="48"/>
        <v/>
      </c>
      <c r="N24" s="2" t="str">
        <f t="shared" ref="N24:N28" si="143">IFERROR(AVERAGE(K24:M24),"")</f>
        <v/>
      </c>
      <c r="O24" s="7" t="str">
        <f t="shared" ref="O24:O28" si="144">IFERROR(STDEV(K24:M24)/N24,"")</f>
        <v/>
      </c>
      <c r="P24" s="5" t="str">
        <f t="shared" si="49"/>
        <v/>
      </c>
      <c r="Q24" s="2" t="str">
        <f t="shared" si="50"/>
        <v/>
      </c>
      <c r="R24" s="2" t="str">
        <f t="shared" si="51"/>
        <v/>
      </c>
      <c r="S24" s="2" t="str">
        <f t="shared" si="107"/>
        <v/>
      </c>
      <c r="T24" s="7" t="str">
        <f t="shared" si="108"/>
        <v/>
      </c>
      <c r="U24" s="5" t="str">
        <f t="shared" si="52"/>
        <v/>
      </c>
      <c r="V24" s="2" t="str">
        <f t="shared" si="53"/>
        <v/>
      </c>
      <c r="W24" s="2" t="str">
        <f t="shared" si="54"/>
        <v/>
      </c>
      <c r="X24" s="2" t="str">
        <f t="shared" si="109"/>
        <v/>
      </c>
      <c r="Y24" s="7" t="str">
        <f t="shared" si="110"/>
        <v/>
      </c>
      <c r="Z24" s="5" t="str">
        <f t="shared" si="55"/>
        <v/>
      </c>
      <c r="AA24" s="2" t="str">
        <f t="shared" si="56"/>
        <v/>
      </c>
      <c r="AB24" s="2" t="str">
        <f t="shared" si="57"/>
        <v/>
      </c>
      <c r="AC24" s="2" t="str">
        <f t="shared" si="111"/>
        <v/>
      </c>
      <c r="AD24" s="7" t="str">
        <f t="shared" si="112"/>
        <v/>
      </c>
      <c r="AE24" s="5" t="str">
        <f t="shared" si="58"/>
        <v/>
      </c>
      <c r="AF24" s="2" t="str">
        <f t="shared" si="59"/>
        <v/>
      </c>
      <c r="AG24" s="2" t="str">
        <f t="shared" si="60"/>
        <v/>
      </c>
      <c r="AH24" s="2" t="str">
        <f t="shared" si="113"/>
        <v/>
      </c>
      <c r="AI24" s="7" t="str">
        <f t="shared" si="114"/>
        <v/>
      </c>
      <c r="AJ24" s="5" t="str">
        <f t="shared" si="61"/>
        <v/>
      </c>
      <c r="AK24" s="2" t="str">
        <f t="shared" si="62"/>
        <v/>
      </c>
      <c r="AL24" s="2" t="str">
        <f t="shared" si="63"/>
        <v/>
      </c>
      <c r="AM24" s="2" t="str">
        <f t="shared" si="115"/>
        <v/>
      </c>
      <c r="AN24" s="7" t="str">
        <f t="shared" si="116"/>
        <v/>
      </c>
      <c r="AO24" s="5" t="str">
        <f t="shared" si="64"/>
        <v/>
      </c>
      <c r="AP24" s="2" t="str">
        <f t="shared" si="65"/>
        <v/>
      </c>
      <c r="AQ24" s="2" t="str">
        <f t="shared" si="66"/>
        <v/>
      </c>
      <c r="AR24" s="2" t="str">
        <f t="shared" si="117"/>
        <v/>
      </c>
      <c r="AS24" s="7" t="str">
        <f t="shared" si="118"/>
        <v/>
      </c>
      <c r="AT24" s="5" t="str">
        <f t="shared" si="67"/>
        <v/>
      </c>
      <c r="AU24" s="2" t="str">
        <f t="shared" si="68"/>
        <v/>
      </c>
      <c r="AV24" s="2" t="str">
        <f t="shared" si="69"/>
        <v/>
      </c>
      <c r="AW24" s="2" t="str">
        <f t="shared" si="119"/>
        <v/>
      </c>
      <c r="AX24" s="7" t="str">
        <f t="shared" si="120"/>
        <v/>
      </c>
      <c r="AY24" s="5" t="str">
        <f t="shared" si="70"/>
        <v/>
      </c>
      <c r="AZ24" s="2" t="str">
        <f t="shared" si="71"/>
        <v/>
      </c>
      <c r="BA24" s="2" t="str">
        <f t="shared" si="72"/>
        <v/>
      </c>
      <c r="BB24" s="2" t="str">
        <f t="shared" si="121"/>
        <v/>
      </c>
      <c r="BC24" s="7" t="str">
        <f t="shared" si="122"/>
        <v/>
      </c>
      <c r="BD24" s="5" t="str">
        <f t="shared" si="73"/>
        <v/>
      </c>
      <c r="BE24" s="2" t="str">
        <f t="shared" si="74"/>
        <v/>
      </c>
      <c r="BF24" s="2" t="str">
        <f t="shared" si="75"/>
        <v/>
      </c>
      <c r="BG24" s="2" t="str">
        <f t="shared" si="123"/>
        <v/>
      </c>
      <c r="BH24" s="7" t="str">
        <f t="shared" si="124"/>
        <v/>
      </c>
      <c r="BI24" s="5" t="str">
        <f t="shared" si="76"/>
        <v/>
      </c>
      <c r="BJ24" s="2" t="str">
        <f t="shared" si="77"/>
        <v/>
      </c>
      <c r="BK24" s="2" t="str">
        <f t="shared" si="78"/>
        <v/>
      </c>
      <c r="BL24" s="2" t="str">
        <f t="shared" ref="BL24:BL28" si="145">IFERROR(AVERAGE(BI24:BK24),"")</f>
        <v/>
      </c>
      <c r="BM24" s="7" t="str">
        <f t="shared" ref="BM24:BM28" si="146">IFERROR(STDEV(BI24:BK24)/BL24,"")</f>
        <v/>
      </c>
      <c r="BN24" s="5" t="str">
        <f t="shared" si="79"/>
        <v/>
      </c>
      <c r="BO24" s="2" t="str">
        <f t="shared" si="80"/>
        <v/>
      </c>
      <c r="BP24" s="2" t="str">
        <f t="shared" si="81"/>
        <v/>
      </c>
      <c r="BQ24" s="2" t="str">
        <f t="shared" si="125"/>
        <v/>
      </c>
      <c r="BR24" s="7" t="str">
        <f t="shared" si="126"/>
        <v/>
      </c>
      <c r="BS24" s="5" t="str">
        <f t="shared" si="82"/>
        <v/>
      </c>
      <c r="BT24" s="2" t="str">
        <f t="shared" si="83"/>
        <v/>
      </c>
      <c r="BU24" s="2" t="str">
        <f t="shared" si="84"/>
        <v/>
      </c>
      <c r="BV24" s="2" t="str">
        <f t="shared" si="127"/>
        <v/>
      </c>
      <c r="BW24" s="7" t="str">
        <f t="shared" si="128"/>
        <v/>
      </c>
      <c r="BX24" s="5" t="str">
        <f t="shared" si="85"/>
        <v/>
      </c>
      <c r="BY24" s="2" t="str">
        <f t="shared" si="86"/>
        <v/>
      </c>
      <c r="BZ24" s="2" t="str">
        <f t="shared" si="87"/>
        <v/>
      </c>
      <c r="CA24" s="2" t="str">
        <f t="shared" si="129"/>
        <v/>
      </c>
      <c r="CB24" s="7" t="str">
        <f t="shared" si="130"/>
        <v/>
      </c>
      <c r="CC24" s="5" t="str">
        <f t="shared" si="88"/>
        <v/>
      </c>
      <c r="CD24" s="2" t="str">
        <f t="shared" si="89"/>
        <v/>
      </c>
      <c r="CE24" s="2" t="str">
        <f t="shared" si="90"/>
        <v/>
      </c>
      <c r="CF24" s="2" t="str">
        <f t="shared" si="131"/>
        <v/>
      </c>
      <c r="CG24" s="7" t="str">
        <f t="shared" si="132"/>
        <v/>
      </c>
      <c r="CH24" s="5" t="str">
        <f t="shared" si="91"/>
        <v/>
      </c>
      <c r="CI24" s="2" t="str">
        <f t="shared" si="92"/>
        <v/>
      </c>
      <c r="CJ24" s="2" t="str">
        <f t="shared" si="93"/>
        <v/>
      </c>
      <c r="CK24" s="2" t="str">
        <f t="shared" si="133"/>
        <v/>
      </c>
      <c r="CL24" s="7" t="str">
        <f t="shared" si="134"/>
        <v/>
      </c>
      <c r="CM24" s="5" t="str">
        <f t="shared" si="94"/>
        <v/>
      </c>
      <c r="CN24" s="2" t="str">
        <f t="shared" si="95"/>
        <v/>
      </c>
      <c r="CO24" s="2" t="str">
        <f t="shared" si="96"/>
        <v/>
      </c>
      <c r="CP24" s="2" t="str">
        <f t="shared" si="135"/>
        <v/>
      </c>
      <c r="CQ24" s="7" t="str">
        <f t="shared" si="136"/>
        <v/>
      </c>
      <c r="CR24" s="5" t="str">
        <f t="shared" si="97"/>
        <v/>
      </c>
      <c r="CS24" s="2" t="str">
        <f t="shared" si="98"/>
        <v/>
      </c>
      <c r="CT24" s="2" t="str">
        <f t="shared" si="99"/>
        <v/>
      </c>
      <c r="CU24" s="2" t="str">
        <f t="shared" si="137"/>
        <v/>
      </c>
      <c r="CV24" s="7" t="str">
        <f t="shared" si="138"/>
        <v/>
      </c>
      <c r="CW24" s="5" t="str">
        <f t="shared" si="100"/>
        <v/>
      </c>
      <c r="CX24" s="2" t="str">
        <f t="shared" si="101"/>
        <v/>
      </c>
      <c r="CY24" s="2" t="str">
        <f t="shared" si="102"/>
        <v/>
      </c>
      <c r="CZ24" s="2" t="str">
        <f t="shared" si="139"/>
        <v/>
      </c>
      <c r="DA24" s="7" t="str">
        <f t="shared" si="140"/>
        <v/>
      </c>
      <c r="DB24" s="5" t="str">
        <f t="shared" si="103"/>
        <v/>
      </c>
      <c r="DC24" s="2" t="str">
        <f t="shared" si="104"/>
        <v/>
      </c>
      <c r="DD24" s="2" t="str">
        <f t="shared" si="105"/>
        <v/>
      </c>
      <c r="DE24" s="2" t="str">
        <f t="shared" si="141"/>
        <v/>
      </c>
      <c r="DF24" s="7" t="str">
        <f t="shared" si="142"/>
        <v/>
      </c>
    </row>
    <row r="25" spans="1:110" x14ac:dyDescent="0.25">
      <c r="B25" s="16"/>
      <c r="J25">
        <f t="shared" si="106"/>
        <v>9.2592592592592596E-4</v>
      </c>
      <c r="K25" s="4" t="str">
        <f t="shared" si="46"/>
        <v/>
      </c>
      <c r="L25" t="str">
        <f t="shared" si="47"/>
        <v/>
      </c>
      <c r="M25" t="str">
        <f t="shared" si="48"/>
        <v/>
      </c>
      <c r="N25" t="str">
        <f t="shared" si="143"/>
        <v/>
      </c>
      <c r="O25" s="6" t="str">
        <f t="shared" si="144"/>
        <v/>
      </c>
      <c r="P25" s="4" t="str">
        <f t="shared" si="49"/>
        <v/>
      </c>
      <c r="Q25" t="str">
        <f t="shared" si="50"/>
        <v/>
      </c>
      <c r="R25" t="str">
        <f t="shared" si="51"/>
        <v/>
      </c>
      <c r="S25" t="str">
        <f t="shared" si="107"/>
        <v/>
      </c>
      <c r="T25" s="6" t="str">
        <f t="shared" si="108"/>
        <v/>
      </c>
      <c r="U25" s="4" t="str">
        <f t="shared" si="52"/>
        <v/>
      </c>
      <c r="V25" t="str">
        <f t="shared" si="53"/>
        <v/>
      </c>
      <c r="W25" t="str">
        <f t="shared" si="54"/>
        <v/>
      </c>
      <c r="X25" t="str">
        <f t="shared" si="109"/>
        <v/>
      </c>
      <c r="Y25" s="6" t="str">
        <f t="shared" si="110"/>
        <v/>
      </c>
      <c r="Z25" s="4" t="str">
        <f t="shared" si="55"/>
        <v/>
      </c>
      <c r="AA25" t="str">
        <f t="shared" si="56"/>
        <v/>
      </c>
      <c r="AB25" t="str">
        <f t="shared" si="57"/>
        <v/>
      </c>
      <c r="AC25" t="str">
        <f t="shared" si="111"/>
        <v/>
      </c>
      <c r="AD25" s="6" t="str">
        <f t="shared" si="112"/>
        <v/>
      </c>
      <c r="AE25" s="4" t="str">
        <f t="shared" si="58"/>
        <v/>
      </c>
      <c r="AF25" t="str">
        <f t="shared" si="59"/>
        <v/>
      </c>
      <c r="AG25" t="str">
        <f t="shared" si="60"/>
        <v/>
      </c>
      <c r="AH25" t="str">
        <f t="shared" si="113"/>
        <v/>
      </c>
      <c r="AI25" s="6" t="str">
        <f t="shared" si="114"/>
        <v/>
      </c>
      <c r="AJ25" s="4" t="str">
        <f t="shared" si="61"/>
        <v/>
      </c>
      <c r="AK25" t="str">
        <f t="shared" si="62"/>
        <v/>
      </c>
      <c r="AL25" t="str">
        <f t="shared" si="63"/>
        <v/>
      </c>
      <c r="AM25" t="str">
        <f t="shared" si="115"/>
        <v/>
      </c>
      <c r="AN25" s="6" t="str">
        <f t="shared" si="116"/>
        <v/>
      </c>
      <c r="AO25" s="4" t="str">
        <f t="shared" si="64"/>
        <v/>
      </c>
      <c r="AP25" t="str">
        <f t="shared" si="65"/>
        <v/>
      </c>
      <c r="AQ25" t="str">
        <f t="shared" si="66"/>
        <v/>
      </c>
      <c r="AR25" t="str">
        <f t="shared" si="117"/>
        <v/>
      </c>
      <c r="AS25" s="6" t="str">
        <f t="shared" si="118"/>
        <v/>
      </c>
      <c r="AT25" s="4" t="str">
        <f t="shared" si="67"/>
        <v/>
      </c>
      <c r="AU25" t="str">
        <f t="shared" si="68"/>
        <v/>
      </c>
      <c r="AV25" t="str">
        <f t="shared" si="69"/>
        <v/>
      </c>
      <c r="AW25" t="str">
        <f t="shared" si="119"/>
        <v/>
      </c>
      <c r="AX25" s="6" t="str">
        <f t="shared" si="120"/>
        <v/>
      </c>
      <c r="AY25" s="4" t="str">
        <f t="shared" si="70"/>
        <v/>
      </c>
      <c r="AZ25" t="str">
        <f t="shared" si="71"/>
        <v/>
      </c>
      <c r="BA25" t="str">
        <f t="shared" si="72"/>
        <v/>
      </c>
      <c r="BB25" t="str">
        <f t="shared" si="121"/>
        <v/>
      </c>
      <c r="BC25" s="6" t="str">
        <f t="shared" si="122"/>
        <v/>
      </c>
      <c r="BD25" s="4" t="str">
        <f t="shared" si="73"/>
        <v/>
      </c>
      <c r="BE25" t="str">
        <f t="shared" si="74"/>
        <v/>
      </c>
      <c r="BF25" t="str">
        <f t="shared" si="75"/>
        <v/>
      </c>
      <c r="BG25" t="str">
        <f t="shared" si="123"/>
        <v/>
      </c>
      <c r="BH25" s="6" t="str">
        <f t="shared" si="124"/>
        <v/>
      </c>
      <c r="BI25" s="4" t="str">
        <f t="shared" si="76"/>
        <v/>
      </c>
      <c r="BJ25" t="str">
        <f t="shared" si="77"/>
        <v/>
      </c>
      <c r="BK25" t="str">
        <f t="shared" si="78"/>
        <v/>
      </c>
      <c r="BL25" t="str">
        <f t="shared" si="145"/>
        <v/>
      </c>
      <c r="BM25" s="6" t="str">
        <f t="shared" si="146"/>
        <v/>
      </c>
      <c r="BN25" s="4" t="str">
        <f t="shared" si="79"/>
        <v/>
      </c>
      <c r="BO25" t="str">
        <f t="shared" si="80"/>
        <v/>
      </c>
      <c r="BP25" t="str">
        <f t="shared" si="81"/>
        <v/>
      </c>
      <c r="BQ25" t="str">
        <f t="shared" si="125"/>
        <v/>
      </c>
      <c r="BR25" s="6" t="str">
        <f t="shared" si="126"/>
        <v/>
      </c>
      <c r="BS25" s="4" t="str">
        <f t="shared" si="82"/>
        <v/>
      </c>
      <c r="BT25" t="str">
        <f t="shared" si="83"/>
        <v/>
      </c>
      <c r="BU25" t="str">
        <f t="shared" si="84"/>
        <v/>
      </c>
      <c r="BV25" t="str">
        <f t="shared" si="127"/>
        <v/>
      </c>
      <c r="BW25" s="6" t="str">
        <f t="shared" si="128"/>
        <v/>
      </c>
      <c r="BX25" s="4" t="str">
        <f t="shared" si="85"/>
        <v/>
      </c>
      <c r="BY25" t="str">
        <f t="shared" si="86"/>
        <v/>
      </c>
      <c r="BZ25" t="str">
        <f t="shared" si="87"/>
        <v/>
      </c>
      <c r="CA25" t="str">
        <f t="shared" si="129"/>
        <v/>
      </c>
      <c r="CB25" s="6" t="str">
        <f t="shared" si="130"/>
        <v/>
      </c>
      <c r="CC25" s="4" t="str">
        <f t="shared" si="88"/>
        <v/>
      </c>
      <c r="CD25" t="str">
        <f t="shared" si="89"/>
        <v/>
      </c>
      <c r="CE25" t="str">
        <f t="shared" si="90"/>
        <v/>
      </c>
      <c r="CF25" t="str">
        <f t="shared" si="131"/>
        <v/>
      </c>
      <c r="CG25" s="6" t="str">
        <f t="shared" si="132"/>
        <v/>
      </c>
      <c r="CH25" s="4" t="str">
        <f t="shared" si="91"/>
        <v/>
      </c>
      <c r="CI25" t="str">
        <f t="shared" si="92"/>
        <v/>
      </c>
      <c r="CJ25" t="str">
        <f t="shared" si="93"/>
        <v/>
      </c>
      <c r="CK25" t="str">
        <f t="shared" si="133"/>
        <v/>
      </c>
      <c r="CL25" s="6" t="str">
        <f t="shared" si="134"/>
        <v/>
      </c>
      <c r="CM25" s="4" t="str">
        <f t="shared" si="94"/>
        <v/>
      </c>
      <c r="CN25" t="str">
        <f t="shared" si="95"/>
        <v/>
      </c>
      <c r="CO25" t="str">
        <f t="shared" si="96"/>
        <v/>
      </c>
      <c r="CP25" t="str">
        <f t="shared" si="135"/>
        <v/>
      </c>
      <c r="CQ25" s="6" t="str">
        <f t="shared" si="136"/>
        <v/>
      </c>
      <c r="CR25" s="4" t="str">
        <f t="shared" si="97"/>
        <v/>
      </c>
      <c r="CS25" t="str">
        <f t="shared" si="98"/>
        <v/>
      </c>
      <c r="CT25" t="str">
        <f t="shared" si="99"/>
        <v/>
      </c>
      <c r="CU25" t="str">
        <f t="shared" si="137"/>
        <v/>
      </c>
      <c r="CV25" s="6" t="str">
        <f t="shared" si="138"/>
        <v/>
      </c>
      <c r="CW25" s="4" t="str">
        <f t="shared" si="100"/>
        <v/>
      </c>
      <c r="CX25" t="str">
        <f t="shared" si="101"/>
        <v/>
      </c>
      <c r="CY25" t="str">
        <f t="shared" si="102"/>
        <v/>
      </c>
      <c r="CZ25" t="str">
        <f t="shared" si="139"/>
        <v/>
      </c>
      <c r="DA25" s="6" t="str">
        <f t="shared" si="140"/>
        <v/>
      </c>
      <c r="DB25" s="4" t="str">
        <f t="shared" si="103"/>
        <v/>
      </c>
      <c r="DC25" t="str">
        <f t="shared" si="104"/>
        <v/>
      </c>
      <c r="DD25" t="str">
        <f t="shared" si="105"/>
        <v/>
      </c>
      <c r="DE25" t="str">
        <f t="shared" si="141"/>
        <v/>
      </c>
      <c r="DF25" s="6" t="str">
        <f t="shared" si="142"/>
        <v/>
      </c>
    </row>
    <row r="26" spans="1:110" x14ac:dyDescent="0.25">
      <c r="B26" s="16"/>
      <c r="J26">
        <f t="shared" si="106"/>
        <v>3.0864197530864197E-4</v>
      </c>
      <c r="K26" s="5" t="str">
        <f t="shared" si="46"/>
        <v/>
      </c>
      <c r="L26" s="2" t="str">
        <f t="shared" si="47"/>
        <v/>
      </c>
      <c r="M26" s="2" t="str">
        <f t="shared" si="48"/>
        <v/>
      </c>
      <c r="N26" s="2" t="str">
        <f t="shared" si="143"/>
        <v/>
      </c>
      <c r="O26" s="7" t="str">
        <f t="shared" si="144"/>
        <v/>
      </c>
      <c r="P26" s="5" t="str">
        <f t="shared" si="49"/>
        <v/>
      </c>
      <c r="Q26" s="2" t="str">
        <f t="shared" si="50"/>
        <v/>
      </c>
      <c r="R26" s="2" t="str">
        <f t="shared" si="51"/>
        <v/>
      </c>
      <c r="S26" s="2" t="str">
        <f t="shared" si="107"/>
        <v/>
      </c>
      <c r="T26" s="7" t="str">
        <f t="shared" si="108"/>
        <v/>
      </c>
      <c r="U26" s="5" t="str">
        <f t="shared" si="52"/>
        <v/>
      </c>
      <c r="V26" s="2" t="str">
        <f t="shared" si="53"/>
        <v/>
      </c>
      <c r="W26" s="2" t="str">
        <f t="shared" si="54"/>
        <v/>
      </c>
      <c r="X26" s="2" t="str">
        <f t="shared" si="109"/>
        <v/>
      </c>
      <c r="Y26" s="7" t="str">
        <f t="shared" si="110"/>
        <v/>
      </c>
      <c r="Z26" s="5" t="str">
        <f t="shared" si="55"/>
        <v/>
      </c>
      <c r="AA26" s="2" t="str">
        <f t="shared" si="56"/>
        <v/>
      </c>
      <c r="AB26" s="2" t="str">
        <f t="shared" si="57"/>
        <v/>
      </c>
      <c r="AC26" s="2" t="str">
        <f t="shared" si="111"/>
        <v/>
      </c>
      <c r="AD26" s="7" t="str">
        <f t="shared" si="112"/>
        <v/>
      </c>
      <c r="AE26" s="5" t="str">
        <f t="shared" si="58"/>
        <v/>
      </c>
      <c r="AF26" s="2" t="str">
        <f t="shared" si="59"/>
        <v/>
      </c>
      <c r="AG26" s="2" t="str">
        <f t="shared" si="60"/>
        <v/>
      </c>
      <c r="AH26" s="2" t="str">
        <f t="shared" si="113"/>
        <v/>
      </c>
      <c r="AI26" s="7" t="str">
        <f t="shared" si="114"/>
        <v/>
      </c>
      <c r="AJ26" s="5" t="str">
        <f t="shared" si="61"/>
        <v/>
      </c>
      <c r="AK26" s="2" t="str">
        <f t="shared" si="62"/>
        <v/>
      </c>
      <c r="AL26" s="2" t="str">
        <f t="shared" si="63"/>
        <v/>
      </c>
      <c r="AM26" s="2" t="str">
        <f t="shared" si="115"/>
        <v/>
      </c>
      <c r="AN26" s="7" t="str">
        <f t="shared" si="116"/>
        <v/>
      </c>
      <c r="AO26" s="5" t="str">
        <f t="shared" si="64"/>
        <v/>
      </c>
      <c r="AP26" s="2" t="str">
        <f t="shared" si="65"/>
        <v/>
      </c>
      <c r="AQ26" s="2" t="str">
        <f t="shared" si="66"/>
        <v/>
      </c>
      <c r="AR26" s="2" t="str">
        <f t="shared" si="117"/>
        <v/>
      </c>
      <c r="AS26" s="7" t="str">
        <f t="shared" si="118"/>
        <v/>
      </c>
      <c r="AT26" s="5" t="str">
        <f t="shared" si="67"/>
        <v/>
      </c>
      <c r="AU26" s="2" t="str">
        <f t="shared" si="68"/>
        <v/>
      </c>
      <c r="AV26" s="2" t="str">
        <f t="shared" si="69"/>
        <v/>
      </c>
      <c r="AW26" s="2" t="str">
        <f t="shared" si="119"/>
        <v/>
      </c>
      <c r="AX26" s="7" t="str">
        <f t="shared" si="120"/>
        <v/>
      </c>
      <c r="AY26" s="5" t="str">
        <f t="shared" si="70"/>
        <v/>
      </c>
      <c r="AZ26" s="2" t="str">
        <f t="shared" si="71"/>
        <v/>
      </c>
      <c r="BA26" s="2" t="str">
        <f t="shared" si="72"/>
        <v/>
      </c>
      <c r="BB26" s="2" t="str">
        <f t="shared" si="121"/>
        <v/>
      </c>
      <c r="BC26" s="7" t="str">
        <f t="shared" si="122"/>
        <v/>
      </c>
      <c r="BD26" s="5" t="str">
        <f t="shared" si="73"/>
        <v/>
      </c>
      <c r="BE26" s="2" t="str">
        <f t="shared" si="74"/>
        <v/>
      </c>
      <c r="BF26" s="2" t="str">
        <f t="shared" si="75"/>
        <v/>
      </c>
      <c r="BG26" s="2" t="str">
        <f t="shared" si="123"/>
        <v/>
      </c>
      <c r="BH26" s="7" t="str">
        <f t="shared" si="124"/>
        <v/>
      </c>
      <c r="BI26" s="5" t="str">
        <f t="shared" si="76"/>
        <v/>
      </c>
      <c r="BJ26" s="2" t="str">
        <f t="shared" si="77"/>
        <v/>
      </c>
      <c r="BK26" s="2" t="str">
        <f t="shared" si="78"/>
        <v/>
      </c>
      <c r="BL26" s="2" t="str">
        <f t="shared" si="145"/>
        <v/>
      </c>
      <c r="BM26" s="7" t="str">
        <f t="shared" si="146"/>
        <v/>
      </c>
      <c r="BN26" s="5" t="str">
        <f t="shared" si="79"/>
        <v/>
      </c>
      <c r="BO26" s="2" t="str">
        <f t="shared" si="80"/>
        <v/>
      </c>
      <c r="BP26" s="2" t="str">
        <f t="shared" si="81"/>
        <v/>
      </c>
      <c r="BQ26" s="2" t="str">
        <f t="shared" si="125"/>
        <v/>
      </c>
      <c r="BR26" s="7" t="str">
        <f t="shared" si="126"/>
        <v/>
      </c>
      <c r="BS26" s="5" t="str">
        <f t="shared" si="82"/>
        <v/>
      </c>
      <c r="BT26" s="2" t="str">
        <f t="shared" si="83"/>
        <v/>
      </c>
      <c r="BU26" s="2" t="str">
        <f t="shared" si="84"/>
        <v/>
      </c>
      <c r="BV26" s="2" t="str">
        <f t="shared" si="127"/>
        <v/>
      </c>
      <c r="BW26" s="7" t="str">
        <f t="shared" si="128"/>
        <v/>
      </c>
      <c r="BX26" s="5" t="str">
        <f t="shared" si="85"/>
        <v/>
      </c>
      <c r="BY26" s="2" t="str">
        <f t="shared" si="86"/>
        <v/>
      </c>
      <c r="BZ26" s="2" t="str">
        <f t="shared" si="87"/>
        <v/>
      </c>
      <c r="CA26" s="2" t="str">
        <f t="shared" si="129"/>
        <v/>
      </c>
      <c r="CB26" s="7" t="str">
        <f t="shared" si="130"/>
        <v/>
      </c>
      <c r="CC26" s="5" t="str">
        <f t="shared" si="88"/>
        <v/>
      </c>
      <c r="CD26" s="2" t="str">
        <f t="shared" si="89"/>
        <v/>
      </c>
      <c r="CE26" s="2" t="str">
        <f t="shared" si="90"/>
        <v/>
      </c>
      <c r="CF26" s="2" t="str">
        <f t="shared" si="131"/>
        <v/>
      </c>
      <c r="CG26" s="7" t="str">
        <f t="shared" si="132"/>
        <v/>
      </c>
      <c r="CH26" s="5" t="str">
        <f t="shared" si="91"/>
        <v/>
      </c>
      <c r="CI26" s="2" t="str">
        <f t="shared" si="92"/>
        <v/>
      </c>
      <c r="CJ26" s="2" t="str">
        <f t="shared" si="93"/>
        <v/>
      </c>
      <c r="CK26" s="2" t="str">
        <f t="shared" si="133"/>
        <v/>
      </c>
      <c r="CL26" s="7" t="str">
        <f t="shared" si="134"/>
        <v/>
      </c>
      <c r="CM26" s="5" t="str">
        <f t="shared" si="94"/>
        <v/>
      </c>
      <c r="CN26" s="2" t="str">
        <f t="shared" si="95"/>
        <v/>
      </c>
      <c r="CO26" s="2" t="str">
        <f t="shared" si="96"/>
        <v/>
      </c>
      <c r="CP26" s="2" t="str">
        <f t="shared" si="135"/>
        <v/>
      </c>
      <c r="CQ26" s="7" t="str">
        <f t="shared" si="136"/>
        <v/>
      </c>
      <c r="CR26" s="5" t="str">
        <f t="shared" si="97"/>
        <v/>
      </c>
      <c r="CS26" s="2" t="str">
        <f t="shared" si="98"/>
        <v/>
      </c>
      <c r="CT26" s="2" t="str">
        <f t="shared" si="99"/>
        <v/>
      </c>
      <c r="CU26" s="2" t="str">
        <f t="shared" si="137"/>
        <v/>
      </c>
      <c r="CV26" s="7" t="str">
        <f t="shared" si="138"/>
        <v/>
      </c>
      <c r="CW26" s="5" t="str">
        <f t="shared" si="100"/>
        <v/>
      </c>
      <c r="CX26" s="2" t="str">
        <f t="shared" si="101"/>
        <v/>
      </c>
      <c r="CY26" s="2" t="str">
        <f t="shared" si="102"/>
        <v/>
      </c>
      <c r="CZ26" s="2" t="str">
        <f t="shared" si="139"/>
        <v/>
      </c>
      <c r="DA26" s="7" t="str">
        <f t="shared" si="140"/>
        <v/>
      </c>
      <c r="DB26" s="5" t="str">
        <f t="shared" si="103"/>
        <v/>
      </c>
      <c r="DC26" s="2" t="str">
        <f t="shared" si="104"/>
        <v/>
      </c>
      <c r="DD26" s="2" t="str">
        <f t="shared" si="105"/>
        <v/>
      </c>
      <c r="DE26" s="2" t="str">
        <f t="shared" si="141"/>
        <v/>
      </c>
      <c r="DF26" s="7" t="str">
        <f t="shared" si="142"/>
        <v/>
      </c>
    </row>
    <row r="27" spans="1:110" x14ac:dyDescent="0.25">
      <c r="B27" s="16"/>
      <c r="J27">
        <f t="shared" si="106"/>
        <v>1.0288065843621399E-4</v>
      </c>
      <c r="K27" s="4" t="str">
        <f t="shared" si="46"/>
        <v/>
      </c>
      <c r="L27" t="str">
        <f t="shared" si="47"/>
        <v/>
      </c>
      <c r="M27" t="str">
        <f t="shared" si="48"/>
        <v/>
      </c>
      <c r="N27" t="str">
        <f t="shared" si="143"/>
        <v/>
      </c>
      <c r="O27" s="6" t="str">
        <f t="shared" si="144"/>
        <v/>
      </c>
      <c r="P27" s="4" t="str">
        <f t="shared" si="49"/>
        <v/>
      </c>
      <c r="Q27" t="str">
        <f t="shared" si="50"/>
        <v/>
      </c>
      <c r="R27" t="str">
        <f t="shared" si="51"/>
        <v/>
      </c>
      <c r="S27" t="str">
        <f t="shared" si="107"/>
        <v/>
      </c>
      <c r="T27" s="6" t="str">
        <f t="shared" si="108"/>
        <v/>
      </c>
      <c r="U27" s="4" t="str">
        <f t="shared" si="52"/>
        <v/>
      </c>
      <c r="V27" t="str">
        <f t="shared" si="53"/>
        <v/>
      </c>
      <c r="W27" t="str">
        <f t="shared" si="54"/>
        <v/>
      </c>
      <c r="X27" t="str">
        <f t="shared" si="109"/>
        <v/>
      </c>
      <c r="Y27" s="6" t="str">
        <f t="shared" si="110"/>
        <v/>
      </c>
      <c r="Z27" s="4" t="str">
        <f t="shared" si="55"/>
        <v/>
      </c>
      <c r="AA27" t="str">
        <f t="shared" si="56"/>
        <v/>
      </c>
      <c r="AB27" t="str">
        <f t="shared" si="57"/>
        <v/>
      </c>
      <c r="AC27" t="str">
        <f t="shared" si="111"/>
        <v/>
      </c>
      <c r="AD27" s="6" t="str">
        <f t="shared" si="112"/>
        <v/>
      </c>
      <c r="AE27" s="4" t="str">
        <f t="shared" si="58"/>
        <v/>
      </c>
      <c r="AF27" t="str">
        <f t="shared" si="59"/>
        <v/>
      </c>
      <c r="AG27" t="str">
        <f t="shared" si="60"/>
        <v/>
      </c>
      <c r="AH27" t="str">
        <f t="shared" si="113"/>
        <v/>
      </c>
      <c r="AI27" s="6" t="str">
        <f t="shared" si="114"/>
        <v/>
      </c>
      <c r="AJ27" s="4" t="str">
        <f t="shared" si="61"/>
        <v/>
      </c>
      <c r="AK27" t="str">
        <f t="shared" si="62"/>
        <v/>
      </c>
      <c r="AL27" t="str">
        <f t="shared" si="63"/>
        <v/>
      </c>
      <c r="AM27" t="str">
        <f t="shared" si="115"/>
        <v/>
      </c>
      <c r="AN27" s="6" t="str">
        <f t="shared" si="116"/>
        <v/>
      </c>
      <c r="AO27" s="4" t="str">
        <f t="shared" si="64"/>
        <v/>
      </c>
      <c r="AP27" t="str">
        <f t="shared" si="65"/>
        <v/>
      </c>
      <c r="AQ27" t="str">
        <f t="shared" si="66"/>
        <v/>
      </c>
      <c r="AR27" t="str">
        <f t="shared" si="117"/>
        <v/>
      </c>
      <c r="AS27" s="6" t="str">
        <f t="shared" si="118"/>
        <v/>
      </c>
      <c r="AT27" s="4" t="str">
        <f t="shared" si="67"/>
        <v/>
      </c>
      <c r="AU27" t="str">
        <f t="shared" si="68"/>
        <v/>
      </c>
      <c r="AV27" t="str">
        <f t="shared" si="69"/>
        <v/>
      </c>
      <c r="AW27" t="str">
        <f t="shared" si="119"/>
        <v/>
      </c>
      <c r="AX27" s="6" t="str">
        <f t="shared" si="120"/>
        <v/>
      </c>
      <c r="AY27" s="4" t="str">
        <f t="shared" si="70"/>
        <v/>
      </c>
      <c r="AZ27" t="str">
        <f t="shared" si="71"/>
        <v/>
      </c>
      <c r="BA27" t="str">
        <f t="shared" si="72"/>
        <v/>
      </c>
      <c r="BB27" t="str">
        <f t="shared" si="121"/>
        <v/>
      </c>
      <c r="BC27" s="6" t="str">
        <f t="shared" si="122"/>
        <v/>
      </c>
      <c r="BD27" s="4" t="str">
        <f t="shared" si="73"/>
        <v/>
      </c>
      <c r="BE27" t="str">
        <f t="shared" si="74"/>
        <v/>
      </c>
      <c r="BF27" t="str">
        <f t="shared" si="75"/>
        <v/>
      </c>
      <c r="BG27" t="str">
        <f t="shared" si="123"/>
        <v/>
      </c>
      <c r="BH27" s="6" t="str">
        <f t="shared" si="124"/>
        <v/>
      </c>
      <c r="BI27" s="4" t="str">
        <f t="shared" si="76"/>
        <v/>
      </c>
      <c r="BJ27" t="str">
        <f t="shared" si="77"/>
        <v/>
      </c>
      <c r="BK27" t="str">
        <f t="shared" si="78"/>
        <v/>
      </c>
      <c r="BL27" t="str">
        <f t="shared" si="145"/>
        <v/>
      </c>
      <c r="BM27" s="6" t="str">
        <f t="shared" si="146"/>
        <v/>
      </c>
      <c r="BN27" s="4" t="str">
        <f t="shared" si="79"/>
        <v/>
      </c>
      <c r="BO27" t="str">
        <f t="shared" si="80"/>
        <v/>
      </c>
      <c r="BP27" t="str">
        <f t="shared" si="81"/>
        <v/>
      </c>
      <c r="BQ27" t="str">
        <f t="shared" si="125"/>
        <v/>
      </c>
      <c r="BR27" s="6" t="str">
        <f t="shared" si="126"/>
        <v/>
      </c>
      <c r="BS27" s="4" t="str">
        <f t="shared" si="82"/>
        <v/>
      </c>
      <c r="BT27" t="str">
        <f t="shared" si="83"/>
        <v/>
      </c>
      <c r="BU27" t="str">
        <f t="shared" si="84"/>
        <v/>
      </c>
      <c r="BV27" t="str">
        <f t="shared" si="127"/>
        <v/>
      </c>
      <c r="BW27" s="6" t="str">
        <f t="shared" si="128"/>
        <v/>
      </c>
      <c r="BX27" s="4" t="str">
        <f t="shared" si="85"/>
        <v/>
      </c>
      <c r="BY27" t="str">
        <f t="shared" si="86"/>
        <v/>
      </c>
      <c r="BZ27" t="str">
        <f t="shared" si="87"/>
        <v/>
      </c>
      <c r="CA27" t="str">
        <f t="shared" si="129"/>
        <v/>
      </c>
      <c r="CB27" s="6" t="str">
        <f t="shared" si="130"/>
        <v/>
      </c>
      <c r="CC27" s="4" t="str">
        <f t="shared" si="88"/>
        <v/>
      </c>
      <c r="CD27" t="str">
        <f t="shared" si="89"/>
        <v/>
      </c>
      <c r="CE27" t="str">
        <f t="shared" si="90"/>
        <v/>
      </c>
      <c r="CF27" t="str">
        <f t="shared" si="131"/>
        <v/>
      </c>
      <c r="CG27" s="6" t="str">
        <f t="shared" si="132"/>
        <v/>
      </c>
      <c r="CH27" s="4" t="str">
        <f t="shared" si="91"/>
        <v/>
      </c>
      <c r="CI27" t="str">
        <f t="shared" si="92"/>
        <v/>
      </c>
      <c r="CJ27" t="str">
        <f t="shared" si="93"/>
        <v/>
      </c>
      <c r="CK27" t="str">
        <f t="shared" si="133"/>
        <v/>
      </c>
      <c r="CL27" s="6" t="str">
        <f t="shared" si="134"/>
        <v/>
      </c>
      <c r="CM27" s="4" t="str">
        <f t="shared" si="94"/>
        <v/>
      </c>
      <c r="CN27" t="str">
        <f t="shared" si="95"/>
        <v/>
      </c>
      <c r="CO27" t="str">
        <f t="shared" si="96"/>
        <v/>
      </c>
      <c r="CP27" t="str">
        <f t="shared" si="135"/>
        <v/>
      </c>
      <c r="CQ27" s="6" t="str">
        <f t="shared" si="136"/>
        <v/>
      </c>
      <c r="CR27" s="4" t="str">
        <f t="shared" si="97"/>
        <v/>
      </c>
      <c r="CS27" t="str">
        <f t="shared" si="98"/>
        <v/>
      </c>
      <c r="CT27" t="str">
        <f t="shared" si="99"/>
        <v/>
      </c>
      <c r="CU27" t="str">
        <f t="shared" si="137"/>
        <v/>
      </c>
      <c r="CV27" s="6" t="str">
        <f t="shared" si="138"/>
        <v/>
      </c>
      <c r="CW27" s="4" t="str">
        <f t="shared" si="100"/>
        <v/>
      </c>
      <c r="CX27" t="str">
        <f t="shared" si="101"/>
        <v/>
      </c>
      <c r="CY27" t="str">
        <f t="shared" si="102"/>
        <v/>
      </c>
      <c r="CZ27" t="str">
        <f t="shared" si="139"/>
        <v/>
      </c>
      <c r="DA27" s="6" t="str">
        <f t="shared" si="140"/>
        <v/>
      </c>
      <c r="DB27" s="4" t="str">
        <f t="shared" si="103"/>
        <v/>
      </c>
      <c r="DC27" t="str">
        <f t="shared" si="104"/>
        <v/>
      </c>
      <c r="DD27" t="str">
        <f t="shared" si="105"/>
        <v/>
      </c>
      <c r="DE27" t="str">
        <f t="shared" si="141"/>
        <v/>
      </c>
      <c r="DF27" s="6" t="str">
        <f t="shared" si="142"/>
        <v/>
      </c>
    </row>
    <row r="28" spans="1:110" x14ac:dyDescent="0.25">
      <c r="B28" s="16"/>
      <c r="J28">
        <f t="shared" si="106"/>
        <v>3.4293552812071332E-5</v>
      </c>
      <c r="K28" s="5" t="str">
        <f t="shared" si="46"/>
        <v/>
      </c>
      <c r="L28" s="2" t="str">
        <f t="shared" si="47"/>
        <v/>
      </c>
      <c r="M28" s="2" t="str">
        <f t="shared" si="48"/>
        <v/>
      </c>
      <c r="N28" s="2" t="str">
        <f t="shared" si="143"/>
        <v/>
      </c>
      <c r="O28" s="7" t="str">
        <f t="shared" si="144"/>
        <v/>
      </c>
      <c r="P28" s="5" t="str">
        <f t="shared" si="49"/>
        <v/>
      </c>
      <c r="Q28" s="2" t="str">
        <f t="shared" si="50"/>
        <v/>
      </c>
      <c r="R28" s="2" t="str">
        <f t="shared" si="51"/>
        <v/>
      </c>
      <c r="S28" s="2" t="str">
        <f t="shared" si="107"/>
        <v/>
      </c>
      <c r="T28" s="7" t="str">
        <f t="shared" si="108"/>
        <v/>
      </c>
      <c r="U28" s="5" t="str">
        <f t="shared" si="52"/>
        <v/>
      </c>
      <c r="V28" s="2" t="str">
        <f t="shared" si="53"/>
        <v/>
      </c>
      <c r="W28" s="2" t="str">
        <f t="shared" si="54"/>
        <v/>
      </c>
      <c r="X28" s="2" t="str">
        <f t="shared" si="109"/>
        <v/>
      </c>
      <c r="Y28" s="7" t="str">
        <f t="shared" si="110"/>
        <v/>
      </c>
      <c r="Z28" s="5" t="str">
        <f t="shared" si="55"/>
        <v/>
      </c>
      <c r="AA28" s="2" t="str">
        <f t="shared" si="56"/>
        <v/>
      </c>
      <c r="AB28" s="2" t="str">
        <f t="shared" si="57"/>
        <v/>
      </c>
      <c r="AC28" s="2" t="str">
        <f t="shared" si="111"/>
        <v/>
      </c>
      <c r="AD28" s="7" t="str">
        <f t="shared" si="112"/>
        <v/>
      </c>
      <c r="AE28" s="5" t="str">
        <f t="shared" si="58"/>
        <v/>
      </c>
      <c r="AF28" s="2" t="str">
        <f t="shared" si="59"/>
        <v/>
      </c>
      <c r="AG28" s="2" t="str">
        <f t="shared" si="60"/>
        <v/>
      </c>
      <c r="AH28" s="2" t="str">
        <f t="shared" si="113"/>
        <v/>
      </c>
      <c r="AI28" s="7" t="str">
        <f t="shared" si="114"/>
        <v/>
      </c>
      <c r="AJ28" s="5" t="str">
        <f t="shared" si="61"/>
        <v/>
      </c>
      <c r="AK28" s="2" t="str">
        <f t="shared" si="62"/>
        <v/>
      </c>
      <c r="AL28" s="2" t="str">
        <f t="shared" si="63"/>
        <v/>
      </c>
      <c r="AM28" s="2" t="str">
        <f t="shared" si="115"/>
        <v/>
      </c>
      <c r="AN28" s="7" t="str">
        <f t="shared" si="116"/>
        <v/>
      </c>
      <c r="AO28" s="5" t="str">
        <f t="shared" si="64"/>
        <v/>
      </c>
      <c r="AP28" s="2" t="str">
        <f t="shared" si="65"/>
        <v/>
      </c>
      <c r="AQ28" s="2" t="str">
        <f t="shared" si="66"/>
        <v/>
      </c>
      <c r="AR28" s="2" t="str">
        <f t="shared" si="117"/>
        <v/>
      </c>
      <c r="AS28" s="7" t="str">
        <f t="shared" si="118"/>
        <v/>
      </c>
      <c r="AT28" s="5" t="str">
        <f t="shared" si="67"/>
        <v/>
      </c>
      <c r="AU28" s="2" t="str">
        <f t="shared" si="68"/>
        <v/>
      </c>
      <c r="AV28" s="2" t="str">
        <f t="shared" si="69"/>
        <v/>
      </c>
      <c r="AW28" s="2" t="str">
        <f t="shared" si="119"/>
        <v/>
      </c>
      <c r="AX28" s="7" t="str">
        <f t="shared" si="120"/>
        <v/>
      </c>
      <c r="AY28" s="5" t="str">
        <f t="shared" si="70"/>
        <v/>
      </c>
      <c r="AZ28" s="2" t="str">
        <f t="shared" si="71"/>
        <v/>
      </c>
      <c r="BA28" s="2" t="str">
        <f t="shared" si="72"/>
        <v/>
      </c>
      <c r="BB28" s="2" t="str">
        <f t="shared" si="121"/>
        <v/>
      </c>
      <c r="BC28" s="7" t="str">
        <f t="shared" si="122"/>
        <v/>
      </c>
      <c r="BD28" s="5" t="str">
        <f t="shared" si="73"/>
        <v/>
      </c>
      <c r="BE28" s="2" t="str">
        <f t="shared" si="74"/>
        <v/>
      </c>
      <c r="BF28" s="2" t="str">
        <f t="shared" si="75"/>
        <v/>
      </c>
      <c r="BG28" s="2" t="str">
        <f t="shared" si="123"/>
        <v/>
      </c>
      <c r="BH28" s="7" t="str">
        <f t="shared" si="124"/>
        <v/>
      </c>
      <c r="BI28" s="5" t="str">
        <f t="shared" si="76"/>
        <v/>
      </c>
      <c r="BJ28" s="2" t="str">
        <f t="shared" si="77"/>
        <v/>
      </c>
      <c r="BK28" s="2" t="str">
        <f t="shared" si="78"/>
        <v/>
      </c>
      <c r="BL28" s="2" t="str">
        <f t="shared" si="145"/>
        <v/>
      </c>
      <c r="BM28" s="7" t="str">
        <f t="shared" si="146"/>
        <v/>
      </c>
      <c r="BN28" s="5" t="str">
        <f t="shared" si="79"/>
        <v/>
      </c>
      <c r="BO28" s="2" t="str">
        <f t="shared" si="80"/>
        <v/>
      </c>
      <c r="BP28" s="2" t="str">
        <f t="shared" si="81"/>
        <v/>
      </c>
      <c r="BQ28" s="2" t="str">
        <f t="shared" si="125"/>
        <v/>
      </c>
      <c r="BR28" s="7" t="str">
        <f t="shared" si="126"/>
        <v/>
      </c>
      <c r="BS28" s="5" t="str">
        <f t="shared" si="82"/>
        <v/>
      </c>
      <c r="BT28" s="2" t="str">
        <f t="shared" si="83"/>
        <v/>
      </c>
      <c r="BU28" s="2" t="str">
        <f t="shared" si="84"/>
        <v/>
      </c>
      <c r="BV28" s="2" t="str">
        <f t="shared" si="127"/>
        <v/>
      </c>
      <c r="BW28" s="7" t="str">
        <f t="shared" si="128"/>
        <v/>
      </c>
      <c r="BX28" s="5" t="str">
        <f t="shared" si="85"/>
        <v/>
      </c>
      <c r="BY28" s="2" t="str">
        <f t="shared" si="86"/>
        <v/>
      </c>
      <c r="BZ28" s="2" t="str">
        <f t="shared" si="87"/>
        <v/>
      </c>
      <c r="CA28" s="2" t="str">
        <f t="shared" si="129"/>
        <v/>
      </c>
      <c r="CB28" s="7" t="str">
        <f t="shared" si="130"/>
        <v/>
      </c>
      <c r="CC28" s="5" t="str">
        <f t="shared" si="88"/>
        <v/>
      </c>
      <c r="CD28" s="2" t="str">
        <f t="shared" si="89"/>
        <v/>
      </c>
      <c r="CE28" s="2" t="str">
        <f t="shared" si="90"/>
        <v/>
      </c>
      <c r="CF28" s="2" t="str">
        <f t="shared" si="131"/>
        <v/>
      </c>
      <c r="CG28" s="7" t="str">
        <f t="shared" si="132"/>
        <v/>
      </c>
      <c r="CH28" s="5" t="str">
        <f t="shared" si="91"/>
        <v/>
      </c>
      <c r="CI28" s="2" t="str">
        <f t="shared" si="92"/>
        <v/>
      </c>
      <c r="CJ28" s="2" t="str">
        <f t="shared" si="93"/>
        <v/>
      </c>
      <c r="CK28" s="2" t="str">
        <f t="shared" si="133"/>
        <v/>
      </c>
      <c r="CL28" s="7" t="str">
        <f t="shared" si="134"/>
        <v/>
      </c>
      <c r="CM28" s="5" t="str">
        <f t="shared" si="94"/>
        <v/>
      </c>
      <c r="CN28" s="2" t="str">
        <f t="shared" si="95"/>
        <v/>
      </c>
      <c r="CO28" s="2" t="str">
        <f t="shared" si="96"/>
        <v/>
      </c>
      <c r="CP28" s="2" t="str">
        <f t="shared" si="135"/>
        <v/>
      </c>
      <c r="CQ28" s="7" t="str">
        <f t="shared" si="136"/>
        <v/>
      </c>
      <c r="CR28" s="5" t="str">
        <f t="shared" si="97"/>
        <v/>
      </c>
      <c r="CS28" s="2" t="str">
        <f t="shared" si="98"/>
        <v/>
      </c>
      <c r="CT28" s="2" t="str">
        <f t="shared" si="99"/>
        <v/>
      </c>
      <c r="CU28" s="2" t="str">
        <f t="shared" si="137"/>
        <v/>
      </c>
      <c r="CV28" s="7" t="str">
        <f t="shared" si="138"/>
        <v/>
      </c>
      <c r="CW28" s="5" t="str">
        <f t="shared" si="100"/>
        <v/>
      </c>
      <c r="CX28" s="2" t="str">
        <f t="shared" si="101"/>
        <v/>
      </c>
      <c r="CY28" s="2" t="str">
        <f t="shared" si="102"/>
        <v/>
      </c>
      <c r="CZ28" s="2" t="str">
        <f t="shared" si="139"/>
        <v/>
      </c>
      <c r="DA28" s="7" t="str">
        <f t="shared" si="140"/>
        <v/>
      </c>
      <c r="DB28" s="5" t="str">
        <f t="shared" si="103"/>
        <v/>
      </c>
      <c r="DC28" s="2" t="str">
        <f t="shared" si="104"/>
        <v/>
      </c>
      <c r="DD28" s="2" t="str">
        <f t="shared" si="105"/>
        <v/>
      </c>
      <c r="DE28" s="2" t="str">
        <f t="shared" si="141"/>
        <v/>
      </c>
      <c r="DF28" s="7" t="str">
        <f t="shared" si="142"/>
        <v/>
      </c>
    </row>
    <row r="29" spans="1:110" x14ac:dyDescent="0.25">
      <c r="B29" s="16"/>
    </row>
  </sheetData>
  <mergeCells count="64">
    <mergeCell ref="DB20:DF20"/>
    <mergeCell ref="DB8:DF8"/>
    <mergeCell ref="BI20:BM20"/>
    <mergeCell ref="BN20:BR20"/>
    <mergeCell ref="BS20:BW20"/>
    <mergeCell ref="BX20:CB20"/>
    <mergeCell ref="CC20:CG20"/>
    <mergeCell ref="CH20:CL20"/>
    <mergeCell ref="CM20:CQ20"/>
    <mergeCell ref="CR20:CV20"/>
    <mergeCell ref="CW20:DA20"/>
    <mergeCell ref="CW7:DA7"/>
    <mergeCell ref="DB7:DF7"/>
    <mergeCell ref="BN8:BR8"/>
    <mergeCell ref="BS8:BW8"/>
    <mergeCell ref="BX8:CB8"/>
    <mergeCell ref="CC8:CG8"/>
    <mergeCell ref="CH8:CL8"/>
    <mergeCell ref="CM8:CQ8"/>
    <mergeCell ref="CR8:CV8"/>
    <mergeCell ref="CW8:DA8"/>
    <mergeCell ref="BS7:BW7"/>
    <mergeCell ref="BX7:CB7"/>
    <mergeCell ref="CC7:CG7"/>
    <mergeCell ref="CH7:CL7"/>
    <mergeCell ref="CM7:CQ7"/>
    <mergeCell ref="CR7:CV7"/>
    <mergeCell ref="BD7:BH7"/>
    <mergeCell ref="BI8:BM8"/>
    <mergeCell ref="BI7:BM7"/>
    <mergeCell ref="BN7:BR7"/>
    <mergeCell ref="BD8:BH8"/>
    <mergeCell ref="U7:Y7"/>
    <mergeCell ref="Z7:AD7"/>
    <mergeCell ref="AE7:AI7"/>
    <mergeCell ref="AJ7:AN7"/>
    <mergeCell ref="AO7:AS7"/>
    <mergeCell ref="AT7:AX7"/>
    <mergeCell ref="AT8:AX8"/>
    <mergeCell ref="AT20:AX20"/>
    <mergeCell ref="AY8:BC8"/>
    <mergeCell ref="AY20:BC20"/>
    <mergeCell ref="AY7:BC7"/>
    <mergeCell ref="U8:Y8"/>
    <mergeCell ref="U20:Y20"/>
    <mergeCell ref="Z8:AD8"/>
    <mergeCell ref="Z20:AD20"/>
    <mergeCell ref="BD20:BH20"/>
    <mergeCell ref="AE8:AI8"/>
    <mergeCell ref="AE20:AI20"/>
    <mergeCell ref="AJ8:AN8"/>
    <mergeCell ref="AJ20:AN20"/>
    <mergeCell ref="AO8:AS8"/>
    <mergeCell ref="AO20:AS20"/>
    <mergeCell ref="K8:O8"/>
    <mergeCell ref="K20:O20"/>
    <mergeCell ref="K7:O7"/>
    <mergeCell ref="P7:T7"/>
    <mergeCell ref="A8:A9"/>
    <mergeCell ref="B8:D9"/>
    <mergeCell ref="E8:E9"/>
    <mergeCell ref="F8:J8"/>
    <mergeCell ref="P8:T8"/>
    <mergeCell ref="P20:T20"/>
  </mergeCells>
  <conditionalFormatting sqref="A10 A12 A14 A16">
    <cfRule type="notContainsBlanks" dxfId="5" priority="32">
      <formula>LEN(TRIM(A10))&gt;0</formula>
    </cfRule>
  </conditionalFormatting>
  <conditionalFormatting sqref="A10:A17">
    <cfRule type="containsBlanks" dxfId="4" priority="33">
      <formula>LEN(TRIM(A10))=0</formula>
    </cfRule>
  </conditionalFormatting>
  <conditionalFormatting sqref="A11 A13 A15 A17">
    <cfRule type="notContainsBlanks" priority="31">
      <formula>LEN(TRIM(A11))&gt;0</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3A714-0A05-4B49-BE82-E9FDCCD94746}">
  <sheetPr codeName="Sheet4"/>
  <dimension ref="A1:BC28"/>
  <sheetViews>
    <sheetView zoomScale="64" workbookViewId="0">
      <selection activeCell="Y5" sqref="Y5"/>
    </sheetView>
  </sheetViews>
  <sheetFormatPr defaultRowHeight="15" x14ac:dyDescent="0.25"/>
  <cols>
    <col min="1" max="1" width="16.85546875" customWidth="1"/>
    <col min="4" max="5" width="9" bestFit="1" customWidth="1"/>
    <col min="6" max="9" width="9.42578125" bestFit="1" customWidth="1"/>
    <col min="10" max="10" width="9" bestFit="1" customWidth="1"/>
    <col min="11" max="14" width="9.42578125" bestFit="1" customWidth="1"/>
    <col min="15" max="15" width="9" bestFit="1" customWidth="1"/>
    <col min="16" max="18" width="9.42578125" bestFit="1" customWidth="1"/>
    <col min="19" max="19" width="11.5703125" bestFit="1" customWidth="1"/>
    <col min="20" max="20" width="9" bestFit="1" customWidth="1"/>
    <col min="21" max="23" width="9.42578125" bestFit="1" customWidth="1"/>
  </cols>
  <sheetData>
    <row r="1" spans="1:55" x14ac:dyDescent="0.25">
      <c r="D1" t="e">
        <f>K8&amp;" min"</f>
        <v>#N/A</v>
      </c>
      <c r="E1" t="e">
        <f>P8&amp;" min"</f>
        <v>#N/A</v>
      </c>
      <c r="F1" t="e">
        <f>U8&amp;" min"</f>
        <v>#N/A</v>
      </c>
      <c r="G1" t="e">
        <f>Z8&amp;" min"</f>
        <v>#N/A</v>
      </c>
      <c r="H1" t="e">
        <f>AE8&amp;" min"</f>
        <v>#N/A</v>
      </c>
      <c r="I1" t="e">
        <f>AJ8&amp;" min"</f>
        <v>#N/A</v>
      </c>
      <c r="J1" t="e">
        <f>AO8&amp;" min"</f>
        <v>#N/A</v>
      </c>
      <c r="K1" t="e">
        <f>AT8&amp;" min"</f>
        <v>#N/A</v>
      </c>
      <c r="L1" t="e">
        <f>AY8&amp;" min"</f>
        <v>#N/A</v>
      </c>
    </row>
    <row r="2" spans="1:55" x14ac:dyDescent="0.25">
      <c r="D2" t="e">
        <f>K8</f>
        <v>#N/A</v>
      </c>
      <c r="E2" t="e">
        <f>P8</f>
        <v>#N/A</v>
      </c>
      <c r="F2" t="e">
        <f>U8</f>
        <v>#N/A</v>
      </c>
      <c r="G2" t="e">
        <f>Z8</f>
        <v>#N/A</v>
      </c>
      <c r="H2" t="e">
        <f>AE8</f>
        <v>#N/A</v>
      </c>
      <c r="I2" t="e">
        <f>AJ8</f>
        <v>#N/A</v>
      </c>
      <c r="J2" t="e">
        <f>AO8</f>
        <v>#N/A</v>
      </c>
      <c r="K2" t="e">
        <f>AT8</f>
        <v>#N/A</v>
      </c>
      <c r="L2" t="e">
        <f>AY8</f>
        <v>#N/A</v>
      </c>
    </row>
    <row r="3" spans="1:55" x14ac:dyDescent="0.25">
      <c r="C3" t="s">
        <v>32</v>
      </c>
      <c r="D3" t="e" cm="1">
        <f t="array" ref="D3">RSQ(IFERROR(LOG(N22:N28),""),IFERROR(LOG($J$22:$J$28),""))</f>
        <v>#DIV/0!</v>
      </c>
      <c r="E3" t="e" cm="1">
        <f t="array" ref="E3">RSQ(IFERROR(LOG(S22:S28),""),IFERROR(LOG($J$22:$J$28),""))</f>
        <v>#DIV/0!</v>
      </c>
      <c r="F3" t="e" cm="1">
        <f t="array" ref="F3">RSQ(IFERROR(LOG(X22:X28),""),IFERROR(LOG($J$22:$J$28),""))</f>
        <v>#DIV/0!</v>
      </c>
      <c r="G3" t="e" cm="1">
        <f t="array" ref="G3">RSQ(IFERROR(LOG(AC22:AC28),""),IFERROR(LOG($J$22:$J$28),""))</f>
        <v>#DIV/0!</v>
      </c>
      <c r="H3" t="e" cm="1">
        <f t="array" ref="H3">RSQ(IFERROR(LOG(AH22:AH28),""),IFERROR(LOG($J$22:$J$28),""))</f>
        <v>#DIV/0!</v>
      </c>
      <c r="I3" t="e" cm="1">
        <f t="array" ref="I3">RSQ(IFERROR(LOG(AM22:AM28),""),IFERROR(LOG($J$22:$J$28),""))</f>
        <v>#DIV/0!</v>
      </c>
      <c r="J3" t="e" cm="1">
        <f t="array" ref="J3">RSQ(IFERROR(LOG(AR22:AR28),""),IFERROR(LOG($J$22:$J$28),""))</f>
        <v>#DIV/0!</v>
      </c>
      <c r="K3" t="e" cm="1">
        <f t="array" ref="K3">RSQ(IFERROR(LOG(AW22:AW28),""),IFERROR(LOG($J$22:$J$28),""))</f>
        <v>#DIV/0!</v>
      </c>
      <c r="L3" t="e" cm="1">
        <f t="array" ref="L3">RSQ(IFERROR(LOG(BB22:BB28),""),IFERROR(LOG($J$22:$J$28),""))</f>
        <v>#DIV/0!</v>
      </c>
      <c r="M3" t="e">
        <f>INDEX(C2:L2,MATCH(O3,C3:L3,0))</f>
        <v>#N/A</v>
      </c>
      <c r="N3" t="e">
        <f>INDEX(D1:L1,MATCH(O3,D3:L3,0))</f>
        <v>#N/A</v>
      </c>
      <c r="O3" cm="1">
        <f t="array" ref="O3">MAX(IFERROR(D3:L3,""))</f>
        <v>0</v>
      </c>
    </row>
    <row r="4" spans="1:55" x14ac:dyDescent="0.25">
      <c r="C4" t="s">
        <v>30</v>
      </c>
      <c r="D4" t="e" cm="1">
        <f t="array" ref="D4">RSQ(IFERROR(LOG(N22:N27),""),IFERROR(LOG($J$22:$J$27),""))</f>
        <v>#DIV/0!</v>
      </c>
      <c r="E4" t="e" cm="1">
        <f t="array" ref="E4">RSQ(IFERROR(LOG(S22:S27),""),IFERROR(LOG($J$22:$J$27),""))</f>
        <v>#DIV/0!</v>
      </c>
      <c r="F4" t="e" cm="1">
        <f t="array" ref="F4">RSQ(IFERROR(LOG(X22:X27),""),IFERROR(LOG($J$22:$J$27),""))</f>
        <v>#DIV/0!</v>
      </c>
      <c r="G4" t="e" cm="1">
        <f t="array" ref="G4">RSQ(IFERROR(LOG(AC22:AC27),""),IFERROR(LOG($J$22:$J$27),""))</f>
        <v>#DIV/0!</v>
      </c>
      <c r="H4" t="e" cm="1">
        <f t="array" ref="H4">RSQ(IFERROR(LOG(AH22:AH27),""),IFERROR(LOG($J$22:$J$27),""))</f>
        <v>#DIV/0!</v>
      </c>
      <c r="I4" t="e" cm="1">
        <f t="array" ref="I4">RSQ(IFERROR(LOG(AM22:AM27),""),IFERROR(LOG($J$22:$J$27),""))</f>
        <v>#DIV/0!</v>
      </c>
      <c r="J4" t="e" cm="1">
        <f t="array" ref="J4">RSQ(IFERROR(LOG(AR22:AR27),""),IFERROR(LOG($J$22:$J$27),""))</f>
        <v>#DIV/0!</v>
      </c>
      <c r="K4" t="e" cm="1">
        <f t="array" ref="K4">RSQ(IFERROR(LOG(AW22:AW27),""),IFERROR(LOG($J$22:$J$27),""))</f>
        <v>#DIV/0!</v>
      </c>
      <c r="L4" t="e" cm="1">
        <f t="array" ref="L4">RSQ(IFERROR(LOG(BB22:BB27),""),IFERROR(LOG($J$22:$J$27),""))</f>
        <v>#DIV/0!</v>
      </c>
      <c r="M4" t="e">
        <f>INDEX(C2:L2,MATCH(O4,C4:L4,0))</f>
        <v>#N/A</v>
      </c>
      <c r="N4" t="e">
        <f>INDEX(D1:L1,MATCH(O4,D4:L4,0))</f>
        <v>#N/A</v>
      </c>
      <c r="O4" cm="1">
        <f t="array" ref="O4">MAX(IFERROR(D4:L4,""))</f>
        <v>0</v>
      </c>
    </row>
    <row r="5" spans="1:55" x14ac:dyDescent="0.25">
      <c r="C5" t="s">
        <v>31</v>
      </c>
      <c r="D5" t="e" cm="1">
        <f t="array" ref="D5">RSQ(IFERROR(LOG(N23:N28),""),IFERROR(LOG($J$23:$J$28),""))</f>
        <v>#DIV/0!</v>
      </c>
      <c r="E5" t="e" cm="1">
        <f t="array" ref="E5">RSQ(IFERROR(LOG(S23:S28),""),IFERROR(LOG($J$23:$J$28),""))</f>
        <v>#DIV/0!</v>
      </c>
      <c r="F5" t="e" cm="1">
        <f t="array" ref="F5">RSQ(IFERROR(LOG(X23:X28),""),IFERROR(LOG($J$23:$J$28),""))</f>
        <v>#DIV/0!</v>
      </c>
      <c r="G5" t="e" cm="1">
        <f t="array" ref="G5">RSQ(IFERROR(LOG(AC23:AC28),""),IFERROR(LOG($J$23:$J$28),""))</f>
        <v>#DIV/0!</v>
      </c>
      <c r="H5" t="e" cm="1">
        <f t="array" ref="H5">RSQ(IFERROR(LOG(AH23:AH28),""),IFERROR(LOG($J$23:$J$28),""))</f>
        <v>#DIV/0!</v>
      </c>
      <c r="I5" t="e" cm="1">
        <f t="array" ref="I5">RSQ(IFERROR(LOG(AM23:AM28),""),IFERROR(LOG($J$23:$J$28),""))</f>
        <v>#DIV/0!</v>
      </c>
      <c r="J5" t="e" cm="1">
        <f t="array" ref="J5">RSQ(IFERROR(LOG(AR23:AR28),""),IFERROR(LOG($J$23:$J$28),""))</f>
        <v>#DIV/0!</v>
      </c>
      <c r="K5" t="e" cm="1">
        <f t="array" ref="K5">RSQ(IFERROR(LOG(AW23:AW28),""),IFERROR(LOG($J$23:$J$28),""))</f>
        <v>#DIV/0!</v>
      </c>
      <c r="L5" t="e" cm="1">
        <f t="array" ref="L5">RSQ(IFERROR(LOG(BB23:BB28),""),IFERROR(LOG($J$23:$J$28),""))</f>
        <v>#DIV/0!</v>
      </c>
      <c r="M5" t="e">
        <f>INDEX(C2:L2,MATCH(O5,C5:L5,0))</f>
        <v>#N/A</v>
      </c>
      <c r="N5" t="e">
        <f>INDEX(D1:L1,MATCH(O5,D5:L5,0))</f>
        <v>#N/A</v>
      </c>
      <c r="O5" cm="1">
        <f t="array" ref="O5">MAX(IFERROR(D5:L5,""))</f>
        <v>0</v>
      </c>
    </row>
    <row r="7" spans="1:55" x14ac:dyDescent="0.25">
      <c r="K7" s="42" t="e">
        <f>N17-$I$17</f>
        <v>#VALUE!</v>
      </c>
      <c r="L7" s="42"/>
      <c r="M7" s="42"/>
      <c r="N7" s="42"/>
      <c r="O7" s="42"/>
      <c r="P7" s="42" t="e">
        <f>S17-$I$17</f>
        <v>#VALUE!</v>
      </c>
      <c r="Q7" s="42"/>
      <c r="R7" s="42"/>
      <c r="S7" s="42"/>
      <c r="T7" s="42"/>
      <c r="U7" s="42" t="e">
        <f>X17-$I$17</f>
        <v>#VALUE!</v>
      </c>
      <c r="V7" s="42"/>
      <c r="W7" s="42"/>
      <c r="X7" s="42"/>
      <c r="Y7" s="42"/>
      <c r="Z7" s="42" t="e">
        <f>AC17-$I$17</f>
        <v>#VALUE!</v>
      </c>
      <c r="AA7" s="42"/>
      <c r="AB7" s="42"/>
      <c r="AC7" s="42"/>
      <c r="AD7" s="42"/>
      <c r="AE7" s="42" t="e">
        <f>AH17-$I$17</f>
        <v>#VALUE!</v>
      </c>
      <c r="AF7" s="42"/>
      <c r="AG7" s="42"/>
      <c r="AH7" s="42"/>
      <c r="AI7" s="42"/>
      <c r="AJ7" s="42" t="e">
        <f>AM17-$I$17</f>
        <v>#VALUE!</v>
      </c>
      <c r="AK7" s="42"/>
      <c r="AL7" s="42"/>
      <c r="AM7" s="42"/>
      <c r="AN7" s="42"/>
      <c r="AO7" s="42" t="e">
        <f>AR17-$I$17</f>
        <v>#VALUE!</v>
      </c>
      <c r="AP7" s="42"/>
      <c r="AQ7" s="42"/>
      <c r="AR7" s="42"/>
      <c r="AS7" s="42"/>
      <c r="AT7" s="42" t="e">
        <f>AW17-$I$17</f>
        <v>#VALUE!</v>
      </c>
      <c r="AU7" s="42"/>
      <c r="AV7" s="42"/>
      <c r="AW7" s="42"/>
      <c r="AX7" s="42"/>
      <c r="AY7" s="42" t="e">
        <f>BB17-$I$17</f>
        <v>#VALUE!</v>
      </c>
      <c r="AZ7" s="42"/>
      <c r="BA7" s="42"/>
      <c r="BB7" s="42"/>
      <c r="BC7" s="42"/>
    </row>
    <row r="8" spans="1:55" x14ac:dyDescent="0.25">
      <c r="A8" s="50" t="s">
        <v>25</v>
      </c>
      <c r="B8" s="42" t="s">
        <v>24</v>
      </c>
      <c r="C8" s="42"/>
      <c r="D8" s="42"/>
      <c r="E8" s="50" t="s">
        <v>26</v>
      </c>
      <c r="F8" s="42" t="s">
        <v>21</v>
      </c>
      <c r="G8" s="42"/>
      <c r="H8" s="42"/>
      <c r="I8" s="42"/>
      <c r="J8" s="42"/>
      <c r="K8" s="41" t="e">
        <f>IF('Data Analysis'!C1="Full",'Helper Tab 1'!X3,IF('Data Analysis'!C1="High",'Helper Tab 1'!X4,IF('Data Analysis'!C1="Low",'Helper Tab 1'!X5,"")))</f>
        <v>#N/A</v>
      </c>
      <c r="L8" s="42"/>
      <c r="M8" s="42"/>
      <c r="N8" s="42"/>
      <c r="O8" s="48"/>
      <c r="P8" s="41" t="e">
        <f>K8-4</f>
        <v>#N/A</v>
      </c>
      <c r="Q8" s="42"/>
      <c r="R8" s="42"/>
      <c r="S8" s="42"/>
      <c r="T8" s="48"/>
      <c r="U8" s="41" t="e">
        <f>K8-3</f>
        <v>#N/A</v>
      </c>
      <c r="V8" s="42"/>
      <c r="W8" s="42"/>
      <c r="X8" s="42"/>
      <c r="Y8" s="48"/>
      <c r="Z8" s="41" t="e">
        <f>K8-2</f>
        <v>#N/A</v>
      </c>
      <c r="AA8" s="42"/>
      <c r="AB8" s="42"/>
      <c r="AC8" s="42"/>
      <c r="AD8" s="48"/>
      <c r="AE8" s="41" t="e">
        <f>K8-1</f>
        <v>#N/A</v>
      </c>
      <c r="AF8" s="42"/>
      <c r="AG8" s="42"/>
      <c r="AH8" s="42"/>
      <c r="AI8" s="48"/>
      <c r="AJ8" s="41" t="e">
        <f>K8+4</f>
        <v>#N/A</v>
      </c>
      <c r="AK8" s="42"/>
      <c r="AL8" s="42"/>
      <c r="AM8" s="42"/>
      <c r="AN8" s="48"/>
      <c r="AO8" s="41" t="e">
        <f>K8+3</f>
        <v>#N/A</v>
      </c>
      <c r="AP8" s="42"/>
      <c r="AQ8" s="42"/>
      <c r="AR8" s="42"/>
      <c r="AS8" s="48"/>
      <c r="AT8" s="41" t="e">
        <f>K8+2</f>
        <v>#N/A</v>
      </c>
      <c r="AU8" s="42"/>
      <c r="AV8" s="42"/>
      <c r="AW8" s="42"/>
      <c r="AX8" s="48"/>
      <c r="AY8" s="41" t="e">
        <f>K8+1</f>
        <v>#N/A</v>
      </c>
      <c r="AZ8" s="42"/>
      <c r="BA8" s="42"/>
      <c r="BB8" s="42"/>
      <c r="BC8" s="48"/>
    </row>
    <row r="9" spans="1:55" x14ac:dyDescent="0.25">
      <c r="A9" s="50"/>
      <c r="B9" s="42"/>
      <c r="C9" s="42"/>
      <c r="D9" s="42"/>
      <c r="E9" s="42"/>
      <c r="F9">
        <v>1</v>
      </c>
      <c r="G9">
        <v>2</v>
      </c>
      <c r="H9">
        <v>3</v>
      </c>
      <c r="I9" t="s">
        <v>19</v>
      </c>
      <c r="J9" t="s">
        <v>20</v>
      </c>
      <c r="K9" s="4">
        <v>1</v>
      </c>
      <c r="L9">
        <v>2</v>
      </c>
      <c r="M9">
        <v>3</v>
      </c>
      <c r="N9" t="s">
        <v>19</v>
      </c>
      <c r="O9" s="6" t="s">
        <v>20</v>
      </c>
      <c r="P9" s="4">
        <v>1</v>
      </c>
      <c r="Q9">
        <v>2</v>
      </c>
      <c r="R9">
        <v>3</v>
      </c>
      <c r="S9" t="s">
        <v>19</v>
      </c>
      <c r="T9" s="6" t="s">
        <v>20</v>
      </c>
      <c r="U9" s="4">
        <v>1</v>
      </c>
      <c r="V9">
        <v>2</v>
      </c>
      <c r="W9">
        <v>3</v>
      </c>
      <c r="X9" t="s">
        <v>19</v>
      </c>
      <c r="Y9" s="6" t="s">
        <v>20</v>
      </c>
      <c r="Z9" s="4">
        <v>1</v>
      </c>
      <c r="AA9">
        <v>2</v>
      </c>
      <c r="AB9">
        <v>3</v>
      </c>
      <c r="AC9" t="s">
        <v>19</v>
      </c>
      <c r="AD9" s="6" t="s">
        <v>20</v>
      </c>
      <c r="AE9" s="4">
        <v>1</v>
      </c>
      <c r="AF9">
        <v>2</v>
      </c>
      <c r="AG9">
        <v>3</v>
      </c>
      <c r="AH9" t="s">
        <v>19</v>
      </c>
      <c r="AI9" s="6" t="s">
        <v>20</v>
      </c>
      <c r="AJ9" s="4">
        <v>1</v>
      </c>
      <c r="AK9">
        <v>2</v>
      </c>
      <c r="AL9">
        <v>3</v>
      </c>
      <c r="AM9" t="s">
        <v>19</v>
      </c>
      <c r="AN9" s="6" t="s">
        <v>20</v>
      </c>
      <c r="AO9" s="4">
        <v>1</v>
      </c>
      <c r="AP9">
        <v>2</v>
      </c>
      <c r="AQ9">
        <v>3</v>
      </c>
      <c r="AR9" t="s">
        <v>19</v>
      </c>
      <c r="AS9" s="6" t="s">
        <v>20</v>
      </c>
      <c r="AT9" s="4">
        <v>1</v>
      </c>
      <c r="AU9">
        <v>2</v>
      </c>
      <c r="AV9">
        <v>3</v>
      </c>
      <c r="AW9" t="s">
        <v>19</v>
      </c>
      <c r="AX9" s="6" t="s">
        <v>20</v>
      </c>
      <c r="AY9" s="4">
        <v>1</v>
      </c>
      <c r="AZ9">
        <v>2</v>
      </c>
      <c r="BA9">
        <v>3</v>
      </c>
      <c r="BB9" t="s">
        <v>19</v>
      </c>
      <c r="BC9" s="6" t="s">
        <v>20</v>
      </c>
    </row>
    <row r="10" spans="1:55" x14ac:dyDescent="0.25">
      <c r="A10" s="2" t="str">
        <f>IF(ISBLANK('Raw Data'!H12),'Raw Data'!F12,'Raw Data'!H12)</f>
        <v>Standard 1</v>
      </c>
      <c r="B10" s="2" t="e" cm="1">
        <f t="array" ref="B10">INDEX('Raw Data'!$F$2:$F$9, INT((_xlfn.XMATCH(A10, _xlfn.TOCOL('Raw Data'!$G$2:$R$9))-1)/COLUMNS('Raw Data'!$G$2:$R$9))+1)&amp;1</f>
        <v>#N/A</v>
      </c>
      <c r="C10" s="2" t="e">
        <f t="shared" ref="C10:C17" si="0">LEFT(B10,1)&amp;2</f>
        <v>#N/A</v>
      </c>
      <c r="D10" s="2" t="e">
        <f t="shared" ref="D10:D17" si="1">LEFT(B10,1)&amp;3</f>
        <v>#N/A</v>
      </c>
      <c r="E10" s="2" cm="1">
        <f t="array" ref="E10:E17">'Raw Data'!J12:J19</f>
        <v>2.5000000000000001E-2</v>
      </c>
      <c r="F10" s="2" t="str" cm="1">
        <f t="array" ref="F10">IFERROR(INDEX('Raw Data'!$C:$C,MATCH(1,('Raw Data'!$A:$A=$B10)*('Raw Data'!$B:$B=1),0)),"")</f>
        <v/>
      </c>
      <c r="G10" s="2" t="str" cm="1">
        <f t="array" ref="G10">IFERROR(INDEX('Raw Data'!$C:$C,MATCH(1,('Raw Data'!$A:$A=$C10)*('Raw Data'!$B:$B=1),0)),"")</f>
        <v/>
      </c>
      <c r="H10" s="2" t="str" cm="1">
        <f t="array" ref="H10">IFERROR(INDEX('Raw Data'!$C:$C,MATCH(1,('Raw Data'!$A:$A=$D10)*('Raw Data'!$B:$B=1),0)),"")</f>
        <v/>
      </c>
      <c r="I10" s="2" t="str">
        <f>IFERROR(AVERAGE(F10:H10),"")</f>
        <v/>
      </c>
      <c r="J10" s="2" t="str">
        <f>IFERROR(STDEV(F10:H10)/I10,"")</f>
        <v/>
      </c>
      <c r="K10" s="5" t="str" cm="1">
        <f t="array" ref="K10">IFERROR(INDEX('Raw Data'!$C:$C,MATCH(1,('Raw Data'!$A:$A=$B10)*('Raw Data'!$B:$B=K$8+1),0)),"")</f>
        <v/>
      </c>
      <c r="L10" s="2" t="str" cm="1">
        <f t="array" ref="L10">IFERROR(INDEX('Raw Data'!$C:$C,MATCH(1,('Raw Data'!$A:$A=$C10)*('Raw Data'!$B:$B=K$8+1),0)),"")</f>
        <v/>
      </c>
      <c r="M10" s="2" t="str" cm="1">
        <f t="array" ref="M10">IFERROR(INDEX('Raw Data'!$C:$C,MATCH(1,('Raw Data'!$A:$A=$D10)*('Raw Data'!$B:$B=K$8+1),0)),"")</f>
        <v/>
      </c>
      <c r="N10" s="2" t="str">
        <f t="shared" ref="N10:N17" si="2">IFERROR(AVERAGE(K10:M10),"")</f>
        <v/>
      </c>
      <c r="O10" s="7" t="str">
        <f t="shared" ref="O10:O17" si="3">IFERROR(STDEV(K10:M10)/N10,"")</f>
        <v/>
      </c>
      <c r="P10" s="5" t="str" cm="1">
        <f t="array" ref="P10">IFERROR(INDEX('Raw Data'!$C:$C,MATCH(1,('Raw Data'!$A:$A=$B10)*('Raw Data'!$B:$B=P$8+1),0)),"")</f>
        <v/>
      </c>
      <c r="Q10" s="2" t="str" cm="1">
        <f t="array" ref="Q10">IFERROR(INDEX('Raw Data'!$C:$C,MATCH(1,('Raw Data'!$A:$A=$C10)*('Raw Data'!$B:$B=P$8+1),0)),"")</f>
        <v/>
      </c>
      <c r="R10" s="2" t="str" cm="1">
        <f t="array" ref="R10">IFERROR(INDEX('Raw Data'!$C:$C,MATCH(1,('Raw Data'!$A:$A=$D10)*('Raw Data'!$B:$B=P$8+1),0)),"")</f>
        <v/>
      </c>
      <c r="S10" s="2" t="str">
        <f>IFERROR(AVERAGE(P10:R10),"")</f>
        <v/>
      </c>
      <c r="T10" s="7" t="str">
        <f>IFERROR(STDEV(P10:R10)/S10,"")</f>
        <v/>
      </c>
      <c r="U10" s="5" t="str" cm="1">
        <f t="array" ref="U10">IFERROR(INDEX('Raw Data'!$C:$C,MATCH(1,('Raw Data'!$A:$A=$B10)*('Raw Data'!$B:$B=U$8+1),0)),"")</f>
        <v/>
      </c>
      <c r="V10" s="2" t="str" cm="1">
        <f t="array" ref="V10">IFERROR(INDEX('Raw Data'!$C:$C,MATCH(1,('Raw Data'!$A:$A=$C10)*('Raw Data'!$B:$B=U$8+1),0)),"")</f>
        <v/>
      </c>
      <c r="W10" s="2" t="str" cm="1">
        <f t="array" ref="W10">IFERROR(INDEX('Raw Data'!$C:$C,MATCH(1,('Raw Data'!$A:$A=$D10)*('Raw Data'!$B:$B=U$8+1),0)),"")</f>
        <v/>
      </c>
      <c r="X10" s="2" t="str">
        <f t="shared" ref="X10:X17" si="4">IFERROR(AVERAGE(U10:W10),"")</f>
        <v/>
      </c>
      <c r="Y10" s="7" t="str">
        <f t="shared" ref="Y10:Y17" si="5">IFERROR(STDEV(U10:W10)/X10,"")</f>
        <v/>
      </c>
      <c r="Z10" s="5" t="str" cm="1">
        <f t="array" ref="Z10">IFERROR(INDEX('Raw Data'!$C:$C,MATCH(1,('Raw Data'!$A:$A=$B10)*('Raw Data'!$B:$B=Z$8+1),0)),"")</f>
        <v/>
      </c>
      <c r="AA10" s="2" t="str" cm="1">
        <f t="array" ref="AA10">IFERROR(INDEX('Raw Data'!$C:$C,MATCH(1,('Raw Data'!$A:$A=$C10)*('Raw Data'!$B:$B=Z$8+1),0)),"")</f>
        <v/>
      </c>
      <c r="AB10" s="2" t="str" cm="1">
        <f t="array" ref="AB10">IFERROR(INDEX('Raw Data'!$C:$C,MATCH(1,('Raw Data'!$A:$A=$D10)*('Raw Data'!$B:$B=Z$8+1),0)),"")</f>
        <v/>
      </c>
      <c r="AC10" s="2" t="str">
        <f>IFERROR(AVERAGE(Z10:AB10),"")</f>
        <v/>
      </c>
      <c r="AD10" s="7" t="str">
        <f>IFERROR(STDEV(Z10:AB10)/AC10,"")</f>
        <v/>
      </c>
      <c r="AE10" s="5" t="str" cm="1">
        <f t="array" ref="AE10">IFERROR(INDEX('Raw Data'!$C:$C,MATCH(1,('Raw Data'!$A:$A=$B10)*('Raw Data'!$B:$B=AE$8+1),0)),"")</f>
        <v/>
      </c>
      <c r="AF10" s="2" t="str" cm="1">
        <f t="array" ref="AF10">IFERROR(INDEX('Raw Data'!$C:$C,MATCH(1,('Raw Data'!$A:$A=$C10)*('Raw Data'!$B:$B=AE$8+1),0)),"")</f>
        <v/>
      </c>
      <c r="AG10" s="2" t="str" cm="1">
        <f t="array" ref="AG10">IFERROR(INDEX('Raw Data'!$C:$C,MATCH(1,('Raw Data'!$A:$A=$D10)*('Raw Data'!$B:$B=AE$8+1),0)),"")</f>
        <v/>
      </c>
      <c r="AH10" s="2" t="str">
        <f>IFERROR(AVERAGE(AE10:AG10),"")</f>
        <v/>
      </c>
      <c r="AI10" s="7" t="str">
        <f>IFERROR(STDEV(AE10:AG10)/AH10,"")</f>
        <v/>
      </c>
      <c r="AJ10" s="5" t="str" cm="1">
        <f t="array" ref="AJ10">IFERROR(INDEX('Raw Data'!$C:$C,MATCH(1,('Raw Data'!$A:$A=$B10)*('Raw Data'!$B:$B=AJ$8+1),0)),"")</f>
        <v/>
      </c>
      <c r="AK10" s="2" t="str" cm="1">
        <f t="array" ref="AK10">IFERROR(INDEX('Raw Data'!$C:$C,MATCH(1,('Raw Data'!$A:$A=$C10)*('Raw Data'!$B:$B=AJ$8+1),0)),"")</f>
        <v/>
      </c>
      <c r="AL10" s="2" t="str" cm="1">
        <f t="array" ref="AL10">IFERROR(INDEX('Raw Data'!$C:$C,MATCH(1,('Raw Data'!$A:$A=$D10)*('Raw Data'!$B:$B=AJ$8+1),0)),"")</f>
        <v/>
      </c>
      <c r="AM10" s="2" t="str">
        <f>IFERROR(AVERAGE(AJ10:AL10),"")</f>
        <v/>
      </c>
      <c r="AN10" s="7" t="str">
        <f>IFERROR(STDEV(AJ10:AL10)/AM10,"")</f>
        <v/>
      </c>
      <c r="AO10" s="5" t="str" cm="1">
        <f t="array" ref="AO10">IFERROR(INDEX('Raw Data'!$C:$C,MATCH(1,('Raw Data'!$A:$A=$B10)*('Raw Data'!$B:$B=AO$8+1),0)),"")</f>
        <v/>
      </c>
      <c r="AP10" s="2" t="str" cm="1">
        <f t="array" ref="AP10">IFERROR(INDEX('Raw Data'!$C:$C,MATCH(1,('Raw Data'!$A:$A=$C10)*('Raw Data'!$B:$B=AO$8+1),0)),"")</f>
        <v/>
      </c>
      <c r="AQ10" s="2" t="str" cm="1">
        <f t="array" ref="AQ10">IFERROR(INDEX('Raw Data'!$C:$C,MATCH(1,('Raw Data'!$A:$A=$D10)*('Raw Data'!$B:$B=AO$8+1),0)),"")</f>
        <v/>
      </c>
      <c r="AR10" s="2" t="str">
        <f>IFERROR(AVERAGE(AO10:AQ10),"")</f>
        <v/>
      </c>
      <c r="AS10" s="7" t="str">
        <f>IFERROR(STDEV(AO10:AQ10)/AR10,"")</f>
        <v/>
      </c>
      <c r="AT10" s="5" t="str" cm="1">
        <f t="array" ref="AT10">IFERROR(INDEX('Raw Data'!$C:$C,MATCH(1,('Raw Data'!$A:$A=$B10)*('Raw Data'!$B:$B=AT$8+1),0)),"")</f>
        <v/>
      </c>
      <c r="AU10" s="2" t="str" cm="1">
        <f t="array" ref="AU10">IFERROR(INDEX('Raw Data'!$C:$C,MATCH(1,('Raw Data'!$A:$A=$C10)*('Raw Data'!$B:$B=AT$8+1),0)),"")</f>
        <v/>
      </c>
      <c r="AV10" s="2" t="str" cm="1">
        <f t="array" ref="AV10">IFERROR(INDEX('Raw Data'!$C:$C,MATCH(1,('Raw Data'!$A:$A=$D10)*('Raw Data'!$B:$B=AT$8+1),0)),"")</f>
        <v/>
      </c>
      <c r="AW10" s="2" t="str">
        <f>IFERROR(AVERAGE(AT10:AV10),"")</f>
        <v/>
      </c>
      <c r="AX10" s="7" t="str">
        <f>IFERROR(STDEV(AT10:AV10)/AW10,"")</f>
        <v/>
      </c>
      <c r="AY10" s="5" t="str" cm="1">
        <f t="array" ref="AY10">IFERROR(INDEX('Raw Data'!$C:$C,MATCH(1,('Raw Data'!$A:$A=$B10)*('Raw Data'!$B:$B=AY$8+1),0)),"")</f>
        <v/>
      </c>
      <c r="AZ10" s="2" t="str" cm="1">
        <f t="array" ref="AZ10">IFERROR(INDEX('Raw Data'!$C:$C,MATCH(1,('Raw Data'!$A:$A=$C10)*('Raw Data'!$B:$B=AY$8+1),0)),"")</f>
        <v/>
      </c>
      <c r="BA10" s="2" t="str" cm="1">
        <f t="array" ref="BA10">IFERROR(INDEX('Raw Data'!$C:$C,MATCH(1,('Raw Data'!$A:$A=$D10)*('Raw Data'!$B:$B=AY$8+1),0)),"")</f>
        <v/>
      </c>
      <c r="BB10" s="2" t="str">
        <f>IFERROR(AVERAGE(AY10:BA10),"")</f>
        <v/>
      </c>
      <c r="BC10" s="7" t="str">
        <f>IFERROR(STDEV(AY10:BA10)/BB10,"")</f>
        <v/>
      </c>
    </row>
    <row r="11" spans="1:55" x14ac:dyDescent="0.25">
      <c r="A11" t="str">
        <f>IF(ISBLANK('Raw Data'!H13),'Raw Data'!F13,'Raw Data'!H13)</f>
        <v>Standard 2</v>
      </c>
      <c r="B11" t="e" cm="1">
        <f t="array" ref="B11">INDEX('Raw Data'!$F$2:$F$9, INT((_xlfn.XMATCH(A11, _xlfn.TOCOL('Raw Data'!$G$2:$R$9))-1)/COLUMNS('Raw Data'!$G$2:$R$9))+1)&amp;1</f>
        <v>#N/A</v>
      </c>
      <c r="C11" t="e">
        <f t="shared" si="0"/>
        <v>#N/A</v>
      </c>
      <c r="D11" t="e">
        <f t="shared" si="1"/>
        <v>#N/A</v>
      </c>
      <c r="E11">
        <v>8.3333333333333332E-3</v>
      </c>
      <c r="F11" t="str" cm="1">
        <f t="array" ref="F11">IFERROR(INDEX('Raw Data'!$C:$C,MATCH(1,('Raw Data'!$A:$A=$B11)*('Raw Data'!$B:$B=1),0)),"")</f>
        <v/>
      </c>
      <c r="G11" t="str" cm="1">
        <f t="array" ref="G11">IFERROR(INDEX('Raw Data'!$C:$C,MATCH(1,('Raw Data'!$A:$A=$C11)*('Raw Data'!$B:$B=1),0)),"")</f>
        <v/>
      </c>
      <c r="H11" t="str" cm="1">
        <f t="array" ref="H11">IFERROR(INDEX('Raw Data'!$C:$C,MATCH(1,('Raw Data'!$A:$A=$D11)*('Raw Data'!$B:$B=1),0)),"")</f>
        <v/>
      </c>
      <c r="I11" t="str">
        <f t="shared" ref="I11:I17" si="6">IFERROR(AVERAGE(F11:H11),"")</f>
        <v/>
      </c>
      <c r="J11" t="str">
        <f t="shared" ref="J11:J17" si="7">IFERROR(STDEV(F11:H11)/I11,"")</f>
        <v/>
      </c>
      <c r="K11" s="4" t="str" cm="1">
        <f t="array" ref="K11">IFERROR(INDEX('Raw Data'!$C:$C,MATCH(1,('Raw Data'!$A:$A=$B11)*('Raw Data'!$B:$B=K$8+1),0)),"")</f>
        <v/>
      </c>
      <c r="L11" t="str" cm="1">
        <f t="array" ref="L11">IFERROR(INDEX('Raw Data'!$C:$C,MATCH(1,('Raw Data'!$A:$A=$C11)*('Raw Data'!$B:$B=K$8+1),0)),"")</f>
        <v/>
      </c>
      <c r="M11" t="str" cm="1">
        <f t="array" ref="M11">IFERROR(INDEX('Raw Data'!$C:$C,MATCH(1,('Raw Data'!$A:$A=$D11)*('Raw Data'!$B:$B=K$8+1),0)),"")</f>
        <v/>
      </c>
      <c r="N11" t="str">
        <f t="shared" si="2"/>
        <v/>
      </c>
      <c r="O11" s="6" t="str">
        <f t="shared" si="3"/>
        <v/>
      </c>
      <c r="P11" s="4" t="str" cm="1">
        <f t="array" ref="P11">IFERROR(INDEX('Raw Data'!$C:$C,MATCH(1,('Raw Data'!$A:$A=$B11)*('Raw Data'!$B:$B=P$8+1),0)),"")</f>
        <v/>
      </c>
      <c r="Q11" t="str" cm="1">
        <f t="array" ref="Q11">IFERROR(INDEX('Raw Data'!$C:$C,MATCH(1,('Raw Data'!$A:$A=$C11)*('Raw Data'!$B:$B=P$8+1),0)),"")</f>
        <v/>
      </c>
      <c r="R11" t="str" cm="1">
        <f t="array" ref="R11">IFERROR(INDEX('Raw Data'!$C:$C,MATCH(1,('Raw Data'!$A:$A=$D11)*('Raw Data'!$B:$B=P$8+1),0)),"")</f>
        <v/>
      </c>
      <c r="S11" t="str">
        <f t="shared" ref="S11:S17" si="8">IFERROR(AVERAGE(P11:R11),"")</f>
        <v/>
      </c>
      <c r="T11" s="6" t="str">
        <f t="shared" ref="T11:T17" si="9">IFERROR(STDEV(P11:R11)/S11,"")</f>
        <v/>
      </c>
      <c r="U11" s="4" t="str" cm="1">
        <f t="array" ref="U11">IFERROR(INDEX('Raw Data'!$C:$C,MATCH(1,('Raw Data'!$A:$A=$B11)*('Raw Data'!$B:$B=U$8+1),0)),"")</f>
        <v/>
      </c>
      <c r="V11" t="str" cm="1">
        <f t="array" ref="V11">IFERROR(INDEX('Raw Data'!$C:$C,MATCH(1,('Raw Data'!$A:$A=$C11)*('Raw Data'!$B:$B=U$8+1),0)),"")</f>
        <v/>
      </c>
      <c r="W11" t="str" cm="1">
        <f t="array" ref="W11">IFERROR(INDEX('Raw Data'!$C:$C,MATCH(1,('Raw Data'!$A:$A=$D11)*('Raw Data'!$B:$B=U$8+1),0)),"")</f>
        <v/>
      </c>
      <c r="X11" t="str">
        <f t="shared" si="4"/>
        <v/>
      </c>
      <c r="Y11" s="6" t="str">
        <f t="shared" si="5"/>
        <v/>
      </c>
      <c r="Z11" s="4" t="str" cm="1">
        <f t="array" ref="Z11">IFERROR(INDEX('Raw Data'!$C:$C,MATCH(1,('Raw Data'!$A:$A=$B11)*('Raw Data'!$B:$B=Z$8+1),0)),"")</f>
        <v/>
      </c>
      <c r="AA11" t="str" cm="1">
        <f t="array" ref="AA11">IFERROR(INDEX('Raw Data'!$C:$C,MATCH(1,('Raw Data'!$A:$A=$C11)*('Raw Data'!$B:$B=Z$8+1),0)),"")</f>
        <v/>
      </c>
      <c r="AB11" t="str" cm="1">
        <f t="array" ref="AB11">IFERROR(INDEX('Raw Data'!$C:$C,MATCH(1,('Raw Data'!$A:$A=$D11)*('Raw Data'!$B:$B=Z$8+1),0)),"")</f>
        <v/>
      </c>
      <c r="AC11" t="str">
        <f t="shared" ref="AC11:AC17" si="10">IFERROR(AVERAGE(Z11:AB11),"")</f>
        <v/>
      </c>
      <c r="AD11" s="6" t="str">
        <f t="shared" ref="AD11:AD17" si="11">IFERROR(STDEV(Z11:AB11)/AC11,"")</f>
        <v/>
      </c>
      <c r="AE11" s="4" t="str" cm="1">
        <f t="array" ref="AE11">IFERROR(INDEX('Raw Data'!$C:$C,MATCH(1,('Raw Data'!$A:$A=$B11)*('Raw Data'!$B:$B=AE$8+1),0)),"")</f>
        <v/>
      </c>
      <c r="AF11" t="str" cm="1">
        <f t="array" ref="AF11">IFERROR(INDEX('Raw Data'!$C:$C,MATCH(1,('Raw Data'!$A:$A=$C11)*('Raw Data'!$B:$B=AE$8+1),0)),"")</f>
        <v/>
      </c>
      <c r="AG11" t="str" cm="1">
        <f t="array" ref="AG11">IFERROR(INDEX('Raw Data'!$C:$C,MATCH(1,('Raw Data'!$A:$A=$D11)*('Raw Data'!$B:$B=AE$8+1),0)),"")</f>
        <v/>
      </c>
      <c r="AH11" t="str">
        <f t="shared" ref="AH11:AH17" si="12">IFERROR(AVERAGE(AE11:AG11),"")</f>
        <v/>
      </c>
      <c r="AI11" s="6" t="str">
        <f t="shared" ref="AI11:AI17" si="13">IFERROR(STDEV(AE11:AG11)/AH11,"")</f>
        <v/>
      </c>
      <c r="AJ11" s="4" t="str" cm="1">
        <f t="array" ref="AJ11">IFERROR(INDEX('Raw Data'!$C:$C,MATCH(1,('Raw Data'!$A:$A=$B11)*('Raw Data'!$B:$B=AJ$8+1),0)),"")</f>
        <v/>
      </c>
      <c r="AK11" t="str" cm="1">
        <f t="array" ref="AK11">IFERROR(INDEX('Raw Data'!$C:$C,MATCH(1,('Raw Data'!$A:$A=$C11)*('Raw Data'!$B:$B=AJ$8+1),0)),"")</f>
        <v/>
      </c>
      <c r="AL11" t="str" cm="1">
        <f t="array" ref="AL11">IFERROR(INDEX('Raw Data'!$C:$C,MATCH(1,('Raw Data'!$A:$A=$D11)*('Raw Data'!$B:$B=AJ$8+1),0)),"")</f>
        <v/>
      </c>
      <c r="AM11" t="str">
        <f t="shared" ref="AM11:AM17" si="14">IFERROR(AVERAGE(AJ11:AL11),"")</f>
        <v/>
      </c>
      <c r="AN11" s="6" t="str">
        <f t="shared" ref="AN11:AN17" si="15">IFERROR(STDEV(AJ11:AL11)/AM11,"")</f>
        <v/>
      </c>
      <c r="AO11" s="4" t="str" cm="1">
        <f t="array" ref="AO11">IFERROR(INDEX('Raw Data'!$C:$C,MATCH(1,('Raw Data'!$A:$A=$B11)*('Raw Data'!$B:$B=AO$8+1),0)),"")</f>
        <v/>
      </c>
      <c r="AP11" t="str" cm="1">
        <f t="array" ref="AP11">IFERROR(INDEX('Raw Data'!$C:$C,MATCH(1,('Raw Data'!$A:$A=$C11)*('Raw Data'!$B:$B=AO$8+1),0)),"")</f>
        <v/>
      </c>
      <c r="AQ11" t="str" cm="1">
        <f t="array" ref="AQ11">IFERROR(INDEX('Raw Data'!$C:$C,MATCH(1,('Raw Data'!$A:$A=$D11)*('Raw Data'!$B:$B=AO$8+1),0)),"")</f>
        <v/>
      </c>
      <c r="AR11" t="str">
        <f t="shared" ref="AR11:AR17" si="16">IFERROR(AVERAGE(AO11:AQ11),"")</f>
        <v/>
      </c>
      <c r="AS11" s="6" t="str">
        <f t="shared" ref="AS11:AS17" si="17">IFERROR(STDEV(AO11:AQ11)/AR11,"")</f>
        <v/>
      </c>
      <c r="AT11" s="4" t="str" cm="1">
        <f t="array" ref="AT11">IFERROR(INDEX('Raw Data'!$C:$C,MATCH(1,('Raw Data'!$A:$A=$B11)*('Raw Data'!$B:$B=AT$8+1),0)),"")</f>
        <v/>
      </c>
      <c r="AU11" t="str" cm="1">
        <f t="array" ref="AU11">IFERROR(INDEX('Raw Data'!$C:$C,MATCH(1,('Raw Data'!$A:$A=$C11)*('Raw Data'!$B:$B=AT$8+1),0)),"")</f>
        <v/>
      </c>
      <c r="AV11" t="str" cm="1">
        <f t="array" ref="AV11">IFERROR(INDEX('Raw Data'!$C:$C,MATCH(1,('Raw Data'!$A:$A=$D11)*('Raw Data'!$B:$B=AT$8+1),0)),"")</f>
        <v/>
      </c>
      <c r="AW11" t="str">
        <f t="shared" ref="AW11:AW17" si="18">IFERROR(AVERAGE(AT11:AV11),"")</f>
        <v/>
      </c>
      <c r="AX11" s="6" t="str">
        <f t="shared" ref="AX11:AX17" si="19">IFERROR(STDEV(AT11:AV11)/AW11,"")</f>
        <v/>
      </c>
      <c r="AY11" s="4" t="str" cm="1">
        <f t="array" ref="AY11">IFERROR(INDEX('Raw Data'!$C:$C,MATCH(1,('Raw Data'!$A:$A=$B11)*('Raw Data'!$B:$B=AY$8+1),0)),"")</f>
        <v/>
      </c>
      <c r="AZ11" t="str" cm="1">
        <f t="array" ref="AZ11">IFERROR(INDEX('Raw Data'!$C:$C,MATCH(1,('Raw Data'!$A:$A=$C11)*('Raw Data'!$B:$B=AY$8+1),0)),"")</f>
        <v/>
      </c>
      <c r="BA11" t="str" cm="1">
        <f t="array" ref="BA11">IFERROR(INDEX('Raw Data'!$C:$C,MATCH(1,('Raw Data'!$A:$A=$D11)*('Raw Data'!$B:$B=AY$8+1),0)),"")</f>
        <v/>
      </c>
      <c r="BB11" t="str">
        <f t="shared" ref="BB11:BB17" si="20">IFERROR(AVERAGE(AY11:BA11),"")</f>
        <v/>
      </c>
      <c r="BC11" s="6" t="str">
        <f t="shared" ref="BC11:BC17" si="21">IFERROR(STDEV(AY11:BA11)/BB11,"")</f>
        <v/>
      </c>
    </row>
    <row r="12" spans="1:55" x14ac:dyDescent="0.25">
      <c r="A12" s="2" t="str">
        <f>IF(ISBLANK('Raw Data'!H14),'Raw Data'!F14,'Raw Data'!H14)</f>
        <v>Standard 3</v>
      </c>
      <c r="B12" s="2" t="e" cm="1">
        <f t="array" ref="B12">INDEX('Raw Data'!$F$2:$F$9, INT((_xlfn.XMATCH(A12, _xlfn.TOCOL('Raw Data'!$G$2:$R$9))-1)/COLUMNS('Raw Data'!$G$2:$R$9))+1)&amp;1</f>
        <v>#N/A</v>
      </c>
      <c r="C12" s="2" t="e">
        <f t="shared" si="0"/>
        <v>#N/A</v>
      </c>
      <c r="D12" s="2" t="e">
        <f t="shared" si="1"/>
        <v>#N/A</v>
      </c>
      <c r="E12" s="2">
        <v>2.7777777777777779E-3</v>
      </c>
      <c r="F12" s="2" t="str" cm="1">
        <f t="array" ref="F12">IFERROR(INDEX('Raw Data'!$C:$C,MATCH(1,('Raw Data'!$A:$A=$B12)*('Raw Data'!$B:$B=1),0)),"")</f>
        <v/>
      </c>
      <c r="G12" s="2" t="str" cm="1">
        <f t="array" ref="G12">IFERROR(INDEX('Raw Data'!$C:$C,MATCH(1,('Raw Data'!$A:$A=$C12)*('Raw Data'!$B:$B=1),0)),"")</f>
        <v/>
      </c>
      <c r="H12" s="2" t="str" cm="1">
        <f t="array" ref="H12">IFERROR(INDEX('Raw Data'!$C:$C,MATCH(1,('Raw Data'!$A:$A=$D12)*('Raw Data'!$B:$B=1),0)),"")</f>
        <v/>
      </c>
      <c r="I12" s="2" t="str">
        <f t="shared" si="6"/>
        <v/>
      </c>
      <c r="J12" s="2" t="str">
        <f t="shared" si="7"/>
        <v/>
      </c>
      <c r="K12" s="5" t="str" cm="1">
        <f t="array" ref="K12">IFERROR(INDEX('Raw Data'!$C:$C,MATCH(1,('Raw Data'!$A:$A=$B12)*('Raw Data'!$B:$B=K$8+1),0)),"")</f>
        <v/>
      </c>
      <c r="L12" s="2" t="str" cm="1">
        <f t="array" ref="L12">IFERROR(INDEX('Raw Data'!$C:$C,MATCH(1,('Raw Data'!$A:$A=$C12)*('Raw Data'!$B:$B=K$8+1),0)),"")</f>
        <v/>
      </c>
      <c r="M12" s="2" t="str" cm="1">
        <f t="array" ref="M12">IFERROR(INDEX('Raw Data'!$C:$C,MATCH(1,('Raw Data'!$A:$A=$D12)*('Raw Data'!$B:$B=K$8+1),0)),"")</f>
        <v/>
      </c>
      <c r="N12" s="2" t="str">
        <f t="shared" si="2"/>
        <v/>
      </c>
      <c r="O12" s="7" t="str">
        <f t="shared" si="3"/>
        <v/>
      </c>
      <c r="P12" s="5" t="str" cm="1">
        <f t="array" ref="P12">IFERROR(INDEX('Raw Data'!$C:$C,MATCH(1,('Raw Data'!$A:$A=$B12)*('Raw Data'!$B:$B=P$8+1),0)),"")</f>
        <v/>
      </c>
      <c r="Q12" s="2" t="str" cm="1">
        <f t="array" ref="Q12">IFERROR(INDEX('Raw Data'!$C:$C,MATCH(1,('Raw Data'!$A:$A=$C12)*('Raw Data'!$B:$B=P$8+1),0)),"")</f>
        <v/>
      </c>
      <c r="R12" s="2" t="str" cm="1">
        <f t="array" ref="R12">IFERROR(INDEX('Raw Data'!$C:$C,MATCH(1,('Raw Data'!$A:$A=$D12)*('Raw Data'!$B:$B=P$8+1),0)),"")</f>
        <v/>
      </c>
      <c r="S12" s="2" t="str">
        <f t="shared" si="8"/>
        <v/>
      </c>
      <c r="T12" s="7" t="str">
        <f t="shared" si="9"/>
        <v/>
      </c>
      <c r="U12" s="5" t="str" cm="1">
        <f t="array" ref="U12">IFERROR(INDEX('Raw Data'!$C:$C,MATCH(1,('Raw Data'!$A:$A=$B12)*('Raw Data'!$B:$B=U$8+1),0)),"")</f>
        <v/>
      </c>
      <c r="V12" s="2" t="str" cm="1">
        <f t="array" ref="V12">IFERROR(INDEX('Raw Data'!$C:$C,MATCH(1,('Raw Data'!$A:$A=$C12)*('Raw Data'!$B:$B=U$8+1),0)),"")</f>
        <v/>
      </c>
      <c r="W12" s="2" t="str" cm="1">
        <f t="array" ref="W12">IFERROR(INDEX('Raw Data'!$C:$C,MATCH(1,('Raw Data'!$A:$A=$D12)*('Raw Data'!$B:$B=U$8+1),0)),"")</f>
        <v/>
      </c>
      <c r="X12" s="2" t="str">
        <f t="shared" si="4"/>
        <v/>
      </c>
      <c r="Y12" s="7" t="str">
        <f t="shared" si="5"/>
        <v/>
      </c>
      <c r="Z12" s="5" t="str" cm="1">
        <f t="array" ref="Z12">IFERROR(INDEX('Raw Data'!$C:$C,MATCH(1,('Raw Data'!$A:$A=$B12)*('Raw Data'!$B:$B=Z$8+1),0)),"")</f>
        <v/>
      </c>
      <c r="AA12" s="2" t="str" cm="1">
        <f t="array" ref="AA12">IFERROR(INDEX('Raw Data'!$C:$C,MATCH(1,('Raw Data'!$A:$A=$C12)*('Raw Data'!$B:$B=Z$8+1),0)),"")</f>
        <v/>
      </c>
      <c r="AB12" s="2" t="str" cm="1">
        <f t="array" ref="AB12">IFERROR(INDEX('Raw Data'!$C:$C,MATCH(1,('Raw Data'!$A:$A=$D12)*('Raw Data'!$B:$B=Z$8+1),0)),"")</f>
        <v/>
      </c>
      <c r="AC12" s="2" t="str">
        <f t="shared" si="10"/>
        <v/>
      </c>
      <c r="AD12" s="7" t="str">
        <f t="shared" si="11"/>
        <v/>
      </c>
      <c r="AE12" s="5" t="str" cm="1">
        <f t="array" ref="AE12">IFERROR(INDEX('Raw Data'!$C:$C,MATCH(1,('Raw Data'!$A:$A=$B12)*('Raw Data'!$B:$B=AE$8+1),0)),"")</f>
        <v/>
      </c>
      <c r="AF12" s="2" t="str" cm="1">
        <f t="array" ref="AF12">IFERROR(INDEX('Raw Data'!$C:$C,MATCH(1,('Raw Data'!$A:$A=$C12)*('Raw Data'!$B:$B=AE$8+1),0)),"")</f>
        <v/>
      </c>
      <c r="AG12" s="2" t="str" cm="1">
        <f t="array" ref="AG12">IFERROR(INDEX('Raw Data'!$C:$C,MATCH(1,('Raw Data'!$A:$A=$D12)*('Raw Data'!$B:$B=AE$8+1),0)),"")</f>
        <v/>
      </c>
      <c r="AH12" s="2" t="str">
        <f t="shared" si="12"/>
        <v/>
      </c>
      <c r="AI12" s="7" t="str">
        <f t="shared" si="13"/>
        <v/>
      </c>
      <c r="AJ12" s="5" t="str" cm="1">
        <f t="array" ref="AJ12">IFERROR(INDEX('Raw Data'!$C:$C,MATCH(1,('Raw Data'!$A:$A=$B12)*('Raw Data'!$B:$B=AJ$8+1),0)),"")</f>
        <v/>
      </c>
      <c r="AK12" s="2" t="str" cm="1">
        <f t="array" ref="AK12">IFERROR(INDEX('Raw Data'!$C:$C,MATCH(1,('Raw Data'!$A:$A=$C12)*('Raw Data'!$B:$B=AJ$8+1),0)),"")</f>
        <v/>
      </c>
      <c r="AL12" s="2" t="str" cm="1">
        <f t="array" ref="AL12">IFERROR(INDEX('Raw Data'!$C:$C,MATCH(1,('Raw Data'!$A:$A=$D12)*('Raw Data'!$B:$B=AJ$8+1),0)),"")</f>
        <v/>
      </c>
      <c r="AM12" s="2" t="str">
        <f t="shared" si="14"/>
        <v/>
      </c>
      <c r="AN12" s="7" t="str">
        <f t="shared" si="15"/>
        <v/>
      </c>
      <c r="AO12" s="5" t="str" cm="1">
        <f t="array" ref="AO12">IFERROR(INDEX('Raw Data'!$C:$C,MATCH(1,('Raw Data'!$A:$A=$B12)*('Raw Data'!$B:$B=AO$8+1),0)),"")</f>
        <v/>
      </c>
      <c r="AP12" s="2" t="str" cm="1">
        <f t="array" ref="AP12">IFERROR(INDEX('Raw Data'!$C:$C,MATCH(1,('Raw Data'!$A:$A=$C12)*('Raw Data'!$B:$B=AO$8+1),0)),"")</f>
        <v/>
      </c>
      <c r="AQ12" s="2" t="str" cm="1">
        <f t="array" ref="AQ12">IFERROR(INDEX('Raw Data'!$C:$C,MATCH(1,('Raw Data'!$A:$A=$D12)*('Raw Data'!$B:$B=AO$8+1),0)),"")</f>
        <v/>
      </c>
      <c r="AR12" s="2" t="str">
        <f t="shared" si="16"/>
        <v/>
      </c>
      <c r="AS12" s="7" t="str">
        <f t="shared" si="17"/>
        <v/>
      </c>
      <c r="AT12" s="5" t="str" cm="1">
        <f t="array" ref="AT12">IFERROR(INDEX('Raw Data'!$C:$C,MATCH(1,('Raw Data'!$A:$A=$B12)*('Raw Data'!$B:$B=AT$8+1),0)),"")</f>
        <v/>
      </c>
      <c r="AU12" s="2" t="str" cm="1">
        <f t="array" ref="AU12">IFERROR(INDEX('Raw Data'!$C:$C,MATCH(1,('Raw Data'!$A:$A=$C12)*('Raw Data'!$B:$B=AT$8+1),0)),"")</f>
        <v/>
      </c>
      <c r="AV12" s="2" t="str" cm="1">
        <f t="array" ref="AV12">IFERROR(INDEX('Raw Data'!$C:$C,MATCH(1,('Raw Data'!$A:$A=$D12)*('Raw Data'!$B:$B=AT$8+1),0)),"")</f>
        <v/>
      </c>
      <c r="AW12" s="2" t="str">
        <f t="shared" si="18"/>
        <v/>
      </c>
      <c r="AX12" s="7" t="str">
        <f t="shared" si="19"/>
        <v/>
      </c>
      <c r="AY12" s="5" t="str" cm="1">
        <f t="array" ref="AY12">IFERROR(INDEX('Raw Data'!$C:$C,MATCH(1,('Raw Data'!$A:$A=$B12)*('Raw Data'!$B:$B=AY$8+1),0)),"")</f>
        <v/>
      </c>
      <c r="AZ12" s="2" t="str" cm="1">
        <f t="array" ref="AZ12">IFERROR(INDEX('Raw Data'!$C:$C,MATCH(1,('Raw Data'!$A:$A=$C12)*('Raw Data'!$B:$B=AY$8+1),0)),"")</f>
        <v/>
      </c>
      <c r="BA12" s="2" t="str" cm="1">
        <f t="array" ref="BA12">IFERROR(INDEX('Raw Data'!$C:$C,MATCH(1,('Raw Data'!$A:$A=$D12)*('Raw Data'!$B:$B=AY$8+1),0)),"")</f>
        <v/>
      </c>
      <c r="BB12" s="2" t="str">
        <f t="shared" si="20"/>
        <v/>
      </c>
      <c r="BC12" s="7" t="str">
        <f t="shared" si="21"/>
        <v/>
      </c>
    </row>
    <row r="13" spans="1:55" x14ac:dyDescent="0.25">
      <c r="A13" t="str">
        <f>IF(ISBLANK('Raw Data'!H15),'Raw Data'!F15,'Raw Data'!H15)</f>
        <v>Standard 4</v>
      </c>
      <c r="B13" t="e" cm="1">
        <f t="array" ref="B13">INDEX('Raw Data'!$F$2:$F$9, INT((_xlfn.XMATCH(A13, _xlfn.TOCOL('Raw Data'!$G$2:$R$9))-1)/COLUMNS('Raw Data'!$G$2:$R$9))+1)&amp;1</f>
        <v>#N/A</v>
      </c>
      <c r="C13" t="e">
        <f t="shared" si="0"/>
        <v>#N/A</v>
      </c>
      <c r="D13" t="e">
        <f t="shared" si="1"/>
        <v>#N/A</v>
      </c>
      <c r="E13">
        <v>9.2592592592592596E-4</v>
      </c>
      <c r="F13" t="str" cm="1">
        <f t="array" ref="F13">IFERROR(INDEX('Raw Data'!$C:$C,MATCH(1,('Raw Data'!$A:$A=$B13)*('Raw Data'!$B:$B=1),0)),"")</f>
        <v/>
      </c>
      <c r="G13" t="str" cm="1">
        <f t="array" ref="G13">IFERROR(INDEX('Raw Data'!$C:$C,MATCH(1,('Raw Data'!$A:$A=$C13)*('Raw Data'!$B:$B=1),0)),"")</f>
        <v/>
      </c>
      <c r="H13" t="str" cm="1">
        <f t="array" ref="H13">IFERROR(INDEX('Raw Data'!$C:$C,MATCH(1,('Raw Data'!$A:$A=$D13)*('Raw Data'!$B:$B=1),0)),"")</f>
        <v/>
      </c>
      <c r="I13" t="str">
        <f t="shared" si="6"/>
        <v/>
      </c>
      <c r="J13" t="str">
        <f t="shared" si="7"/>
        <v/>
      </c>
      <c r="K13" s="4" t="str" cm="1">
        <f t="array" ref="K13">IFERROR(INDEX('Raw Data'!$C:$C,MATCH(1,('Raw Data'!$A:$A=$B13)*('Raw Data'!$B:$B=K$8+1),0)),"")</f>
        <v/>
      </c>
      <c r="L13" t="str" cm="1">
        <f t="array" ref="L13">IFERROR(INDEX('Raw Data'!$C:$C,MATCH(1,('Raw Data'!$A:$A=$C13)*('Raw Data'!$B:$B=K$8+1),0)),"")</f>
        <v/>
      </c>
      <c r="M13" t="str" cm="1">
        <f t="array" ref="M13">IFERROR(INDEX('Raw Data'!$C:$C,MATCH(1,('Raw Data'!$A:$A=$D13)*('Raw Data'!$B:$B=K$8+1),0)),"")</f>
        <v/>
      </c>
      <c r="N13" t="str">
        <f t="shared" si="2"/>
        <v/>
      </c>
      <c r="O13" s="6" t="str">
        <f t="shared" si="3"/>
        <v/>
      </c>
      <c r="P13" s="4" t="str" cm="1">
        <f t="array" ref="P13">IFERROR(INDEX('Raw Data'!$C:$C,MATCH(1,('Raw Data'!$A:$A=$B13)*('Raw Data'!$B:$B=P$8+1),0)),"")</f>
        <v/>
      </c>
      <c r="Q13" t="str" cm="1">
        <f t="array" ref="Q13">IFERROR(INDEX('Raw Data'!$C:$C,MATCH(1,('Raw Data'!$A:$A=$C13)*('Raw Data'!$B:$B=P$8+1),0)),"")</f>
        <v/>
      </c>
      <c r="R13" t="str" cm="1">
        <f t="array" ref="R13">IFERROR(INDEX('Raw Data'!$C:$C,MATCH(1,('Raw Data'!$A:$A=$D13)*('Raw Data'!$B:$B=P$8+1),0)),"")</f>
        <v/>
      </c>
      <c r="S13" t="str">
        <f t="shared" si="8"/>
        <v/>
      </c>
      <c r="T13" s="6" t="str">
        <f t="shared" si="9"/>
        <v/>
      </c>
      <c r="U13" s="4" t="str" cm="1">
        <f t="array" ref="U13">IFERROR(INDEX('Raw Data'!$C:$C,MATCH(1,('Raw Data'!$A:$A=$B13)*('Raw Data'!$B:$B=U$8+1),0)),"")</f>
        <v/>
      </c>
      <c r="V13" t="str" cm="1">
        <f t="array" ref="V13">IFERROR(INDEX('Raw Data'!$C:$C,MATCH(1,('Raw Data'!$A:$A=$C13)*('Raw Data'!$B:$B=U$8+1),0)),"")</f>
        <v/>
      </c>
      <c r="W13" t="str" cm="1">
        <f t="array" ref="W13">IFERROR(INDEX('Raw Data'!$C:$C,MATCH(1,('Raw Data'!$A:$A=$D13)*('Raw Data'!$B:$B=U$8+1),0)),"")</f>
        <v/>
      </c>
      <c r="X13" t="str">
        <f t="shared" si="4"/>
        <v/>
      </c>
      <c r="Y13" s="6" t="str">
        <f t="shared" si="5"/>
        <v/>
      </c>
      <c r="Z13" s="4" t="str" cm="1">
        <f t="array" ref="Z13">IFERROR(INDEX('Raw Data'!$C:$C,MATCH(1,('Raw Data'!$A:$A=$B13)*('Raw Data'!$B:$B=Z$8+1),0)),"")</f>
        <v/>
      </c>
      <c r="AA13" t="str" cm="1">
        <f t="array" ref="AA13">IFERROR(INDEX('Raw Data'!$C:$C,MATCH(1,('Raw Data'!$A:$A=$C13)*('Raw Data'!$B:$B=Z$8+1),0)),"")</f>
        <v/>
      </c>
      <c r="AB13" t="str" cm="1">
        <f t="array" ref="AB13">IFERROR(INDEX('Raw Data'!$C:$C,MATCH(1,('Raw Data'!$A:$A=$D13)*('Raw Data'!$B:$B=Z$8+1),0)),"")</f>
        <v/>
      </c>
      <c r="AC13" t="str">
        <f t="shared" si="10"/>
        <v/>
      </c>
      <c r="AD13" s="6" t="str">
        <f t="shared" si="11"/>
        <v/>
      </c>
      <c r="AE13" s="4" t="str" cm="1">
        <f t="array" ref="AE13">IFERROR(INDEX('Raw Data'!$C:$C,MATCH(1,('Raw Data'!$A:$A=$B13)*('Raw Data'!$B:$B=AE$8+1),0)),"")</f>
        <v/>
      </c>
      <c r="AF13" t="str" cm="1">
        <f t="array" ref="AF13">IFERROR(INDEX('Raw Data'!$C:$C,MATCH(1,('Raw Data'!$A:$A=$C13)*('Raw Data'!$B:$B=AE$8+1),0)),"")</f>
        <v/>
      </c>
      <c r="AG13" t="str" cm="1">
        <f t="array" ref="AG13">IFERROR(INDEX('Raw Data'!$C:$C,MATCH(1,('Raw Data'!$A:$A=$D13)*('Raw Data'!$B:$B=AE$8+1),0)),"")</f>
        <v/>
      </c>
      <c r="AH13" t="str">
        <f t="shared" si="12"/>
        <v/>
      </c>
      <c r="AI13" s="6" t="str">
        <f t="shared" si="13"/>
        <v/>
      </c>
      <c r="AJ13" s="4" t="str" cm="1">
        <f t="array" ref="AJ13">IFERROR(INDEX('Raw Data'!$C:$C,MATCH(1,('Raw Data'!$A:$A=$B13)*('Raw Data'!$B:$B=AJ$8+1),0)),"")</f>
        <v/>
      </c>
      <c r="AK13" t="str" cm="1">
        <f t="array" ref="AK13">IFERROR(INDEX('Raw Data'!$C:$C,MATCH(1,('Raw Data'!$A:$A=$C13)*('Raw Data'!$B:$B=AJ$8+1),0)),"")</f>
        <v/>
      </c>
      <c r="AL13" t="str" cm="1">
        <f t="array" ref="AL13">IFERROR(INDEX('Raw Data'!$C:$C,MATCH(1,('Raw Data'!$A:$A=$D13)*('Raw Data'!$B:$B=AJ$8+1),0)),"")</f>
        <v/>
      </c>
      <c r="AM13" t="str">
        <f t="shared" si="14"/>
        <v/>
      </c>
      <c r="AN13" s="6" t="str">
        <f t="shared" si="15"/>
        <v/>
      </c>
      <c r="AO13" s="4" t="str" cm="1">
        <f t="array" ref="AO13">IFERROR(INDEX('Raw Data'!$C:$C,MATCH(1,('Raw Data'!$A:$A=$B13)*('Raw Data'!$B:$B=AO$8+1),0)),"")</f>
        <v/>
      </c>
      <c r="AP13" t="str" cm="1">
        <f t="array" ref="AP13">IFERROR(INDEX('Raw Data'!$C:$C,MATCH(1,('Raw Data'!$A:$A=$C13)*('Raw Data'!$B:$B=AO$8+1),0)),"")</f>
        <v/>
      </c>
      <c r="AQ13" t="str" cm="1">
        <f t="array" ref="AQ13">IFERROR(INDEX('Raw Data'!$C:$C,MATCH(1,('Raw Data'!$A:$A=$D13)*('Raw Data'!$B:$B=AO$8+1),0)),"")</f>
        <v/>
      </c>
      <c r="AR13" t="str">
        <f t="shared" si="16"/>
        <v/>
      </c>
      <c r="AS13" s="6" t="str">
        <f t="shared" si="17"/>
        <v/>
      </c>
      <c r="AT13" s="4" t="str" cm="1">
        <f t="array" ref="AT13">IFERROR(INDEX('Raw Data'!$C:$C,MATCH(1,('Raw Data'!$A:$A=$B13)*('Raw Data'!$B:$B=AT$8+1),0)),"")</f>
        <v/>
      </c>
      <c r="AU13" t="str" cm="1">
        <f t="array" ref="AU13">IFERROR(INDEX('Raw Data'!$C:$C,MATCH(1,('Raw Data'!$A:$A=$C13)*('Raw Data'!$B:$B=AT$8+1),0)),"")</f>
        <v/>
      </c>
      <c r="AV13" t="str" cm="1">
        <f t="array" ref="AV13">IFERROR(INDEX('Raw Data'!$C:$C,MATCH(1,('Raw Data'!$A:$A=$D13)*('Raw Data'!$B:$B=AT$8+1),0)),"")</f>
        <v/>
      </c>
      <c r="AW13" t="str">
        <f t="shared" si="18"/>
        <v/>
      </c>
      <c r="AX13" s="6" t="str">
        <f t="shared" si="19"/>
        <v/>
      </c>
      <c r="AY13" s="4" t="str" cm="1">
        <f t="array" ref="AY13">IFERROR(INDEX('Raw Data'!$C:$C,MATCH(1,('Raw Data'!$A:$A=$B13)*('Raw Data'!$B:$B=AY$8+1),0)),"")</f>
        <v/>
      </c>
      <c r="AZ13" t="str" cm="1">
        <f t="array" ref="AZ13">IFERROR(INDEX('Raw Data'!$C:$C,MATCH(1,('Raw Data'!$A:$A=$C13)*('Raw Data'!$B:$B=AY$8+1),0)),"")</f>
        <v/>
      </c>
      <c r="BA13" t="str" cm="1">
        <f t="array" ref="BA13">IFERROR(INDEX('Raw Data'!$C:$C,MATCH(1,('Raw Data'!$A:$A=$D13)*('Raw Data'!$B:$B=AY$8+1),0)),"")</f>
        <v/>
      </c>
      <c r="BB13" t="str">
        <f t="shared" si="20"/>
        <v/>
      </c>
      <c r="BC13" s="6" t="str">
        <f t="shared" si="21"/>
        <v/>
      </c>
    </row>
    <row r="14" spans="1:55" x14ac:dyDescent="0.25">
      <c r="A14" s="2" t="str">
        <f>IF(ISBLANK('Raw Data'!H16),'Raw Data'!F16,'Raw Data'!H16)</f>
        <v>Standard 5</v>
      </c>
      <c r="B14" s="2" t="e" cm="1">
        <f t="array" ref="B14">INDEX('Raw Data'!$F$2:$F$9, INT((_xlfn.XMATCH(A14, _xlfn.TOCOL('Raw Data'!$G$2:$R$9))-1)/COLUMNS('Raw Data'!$G$2:$R$9))+1)&amp;1</f>
        <v>#N/A</v>
      </c>
      <c r="C14" s="2" t="e">
        <f t="shared" si="0"/>
        <v>#N/A</v>
      </c>
      <c r="D14" s="2" t="e">
        <f t="shared" si="1"/>
        <v>#N/A</v>
      </c>
      <c r="E14" s="2">
        <v>3.0864197530864197E-4</v>
      </c>
      <c r="F14" s="2" t="str" cm="1">
        <f t="array" ref="F14">IFERROR(INDEX('Raw Data'!$C:$C,MATCH(1,('Raw Data'!$A:$A=$B14)*('Raw Data'!$B:$B=1),0)),"")</f>
        <v/>
      </c>
      <c r="G14" s="2" t="str" cm="1">
        <f t="array" ref="G14">IFERROR(INDEX('Raw Data'!$C:$C,MATCH(1,('Raw Data'!$A:$A=$C14)*('Raw Data'!$B:$B=1),0)),"")</f>
        <v/>
      </c>
      <c r="H14" s="2" t="str" cm="1">
        <f t="array" ref="H14">IFERROR(INDEX('Raw Data'!$C:$C,MATCH(1,('Raw Data'!$A:$A=$D14)*('Raw Data'!$B:$B=1),0)),"")</f>
        <v/>
      </c>
      <c r="I14" s="2" t="str">
        <f t="shared" si="6"/>
        <v/>
      </c>
      <c r="J14" s="2" t="str">
        <f t="shared" si="7"/>
        <v/>
      </c>
      <c r="K14" s="5" t="str" cm="1">
        <f t="array" ref="K14">IFERROR(INDEX('Raw Data'!$C:$C,MATCH(1,('Raw Data'!$A:$A=$B14)*('Raw Data'!$B:$B=K$8+1),0)),"")</f>
        <v/>
      </c>
      <c r="L14" s="2" t="str" cm="1">
        <f t="array" ref="L14">IFERROR(INDEX('Raw Data'!$C:$C,MATCH(1,('Raw Data'!$A:$A=$C14)*('Raw Data'!$B:$B=K$8+1),0)),"")</f>
        <v/>
      </c>
      <c r="M14" s="2" t="str" cm="1">
        <f t="array" ref="M14">IFERROR(INDEX('Raw Data'!$C:$C,MATCH(1,('Raw Data'!$A:$A=$D14)*('Raw Data'!$B:$B=K$8+1),0)),"")</f>
        <v/>
      </c>
      <c r="N14" s="2" t="str">
        <f t="shared" si="2"/>
        <v/>
      </c>
      <c r="O14" s="7" t="str">
        <f t="shared" si="3"/>
        <v/>
      </c>
      <c r="P14" s="5" t="str" cm="1">
        <f t="array" ref="P14">IFERROR(INDEX('Raw Data'!$C:$C,MATCH(1,('Raw Data'!$A:$A=$B14)*('Raw Data'!$B:$B=P$8+1),0)),"")</f>
        <v/>
      </c>
      <c r="Q14" s="2" t="str" cm="1">
        <f t="array" ref="Q14">IFERROR(INDEX('Raw Data'!$C:$C,MATCH(1,('Raw Data'!$A:$A=$C14)*('Raw Data'!$B:$B=P$8+1),0)),"")</f>
        <v/>
      </c>
      <c r="R14" s="2" t="str" cm="1">
        <f t="array" ref="R14">IFERROR(INDEX('Raw Data'!$C:$C,MATCH(1,('Raw Data'!$A:$A=$D14)*('Raw Data'!$B:$B=P$8+1),0)),"")</f>
        <v/>
      </c>
      <c r="S14" s="2" t="str">
        <f t="shared" si="8"/>
        <v/>
      </c>
      <c r="T14" s="7" t="str">
        <f t="shared" si="9"/>
        <v/>
      </c>
      <c r="U14" s="5" t="str" cm="1">
        <f t="array" ref="U14">IFERROR(INDEX('Raw Data'!$C:$C,MATCH(1,('Raw Data'!$A:$A=$B14)*('Raw Data'!$B:$B=U$8+1),0)),"")</f>
        <v/>
      </c>
      <c r="V14" s="2" t="str" cm="1">
        <f t="array" ref="V14">IFERROR(INDEX('Raw Data'!$C:$C,MATCH(1,('Raw Data'!$A:$A=$C14)*('Raw Data'!$B:$B=U$8+1),0)),"")</f>
        <v/>
      </c>
      <c r="W14" s="2" t="str" cm="1">
        <f t="array" ref="W14">IFERROR(INDEX('Raw Data'!$C:$C,MATCH(1,('Raw Data'!$A:$A=$D14)*('Raw Data'!$B:$B=U$8+1),0)),"")</f>
        <v/>
      </c>
      <c r="X14" s="2" t="str">
        <f t="shared" si="4"/>
        <v/>
      </c>
      <c r="Y14" s="7" t="str">
        <f t="shared" si="5"/>
        <v/>
      </c>
      <c r="Z14" s="5" t="str" cm="1">
        <f t="array" ref="Z14">IFERROR(INDEX('Raw Data'!$C:$C,MATCH(1,('Raw Data'!$A:$A=$B14)*('Raw Data'!$B:$B=Z$8+1),0)),"")</f>
        <v/>
      </c>
      <c r="AA14" s="2" t="str" cm="1">
        <f t="array" ref="AA14">IFERROR(INDEX('Raw Data'!$C:$C,MATCH(1,('Raw Data'!$A:$A=$C14)*('Raw Data'!$B:$B=Z$8+1),0)),"")</f>
        <v/>
      </c>
      <c r="AB14" s="2" t="str" cm="1">
        <f t="array" ref="AB14">IFERROR(INDEX('Raw Data'!$C:$C,MATCH(1,('Raw Data'!$A:$A=$D14)*('Raw Data'!$B:$B=Z$8+1),0)),"")</f>
        <v/>
      </c>
      <c r="AC14" s="2" t="str">
        <f t="shared" si="10"/>
        <v/>
      </c>
      <c r="AD14" s="7" t="str">
        <f t="shared" si="11"/>
        <v/>
      </c>
      <c r="AE14" s="5" t="str" cm="1">
        <f t="array" ref="AE14">IFERROR(INDEX('Raw Data'!$C:$C,MATCH(1,('Raw Data'!$A:$A=$B14)*('Raw Data'!$B:$B=AE$8+1),0)),"")</f>
        <v/>
      </c>
      <c r="AF14" s="2" t="str" cm="1">
        <f t="array" ref="AF14">IFERROR(INDEX('Raw Data'!$C:$C,MATCH(1,('Raw Data'!$A:$A=$C14)*('Raw Data'!$B:$B=AE$8+1),0)),"")</f>
        <v/>
      </c>
      <c r="AG14" s="2" t="str" cm="1">
        <f t="array" ref="AG14">IFERROR(INDEX('Raw Data'!$C:$C,MATCH(1,('Raw Data'!$A:$A=$D14)*('Raw Data'!$B:$B=AE$8+1),0)),"")</f>
        <v/>
      </c>
      <c r="AH14" s="2" t="str">
        <f t="shared" si="12"/>
        <v/>
      </c>
      <c r="AI14" s="7" t="str">
        <f t="shared" si="13"/>
        <v/>
      </c>
      <c r="AJ14" s="5" t="str" cm="1">
        <f t="array" ref="AJ14">IFERROR(INDEX('Raw Data'!$C:$C,MATCH(1,('Raw Data'!$A:$A=$B14)*('Raw Data'!$B:$B=AJ$8+1),0)),"")</f>
        <v/>
      </c>
      <c r="AK14" s="2" t="str" cm="1">
        <f t="array" ref="AK14">IFERROR(INDEX('Raw Data'!$C:$C,MATCH(1,('Raw Data'!$A:$A=$C14)*('Raw Data'!$B:$B=AJ$8+1),0)),"")</f>
        <v/>
      </c>
      <c r="AL14" s="2" t="str" cm="1">
        <f t="array" ref="AL14">IFERROR(INDEX('Raw Data'!$C:$C,MATCH(1,('Raw Data'!$A:$A=$D14)*('Raw Data'!$B:$B=AJ$8+1),0)),"")</f>
        <v/>
      </c>
      <c r="AM14" s="2" t="str">
        <f t="shared" si="14"/>
        <v/>
      </c>
      <c r="AN14" s="7" t="str">
        <f t="shared" si="15"/>
        <v/>
      </c>
      <c r="AO14" s="5" t="str" cm="1">
        <f t="array" ref="AO14">IFERROR(INDEX('Raw Data'!$C:$C,MATCH(1,('Raw Data'!$A:$A=$B14)*('Raw Data'!$B:$B=AO$8+1),0)),"")</f>
        <v/>
      </c>
      <c r="AP14" s="2" t="str" cm="1">
        <f t="array" ref="AP14">IFERROR(INDEX('Raw Data'!$C:$C,MATCH(1,('Raw Data'!$A:$A=$C14)*('Raw Data'!$B:$B=AO$8+1),0)),"")</f>
        <v/>
      </c>
      <c r="AQ14" s="2" t="str" cm="1">
        <f t="array" ref="AQ14">IFERROR(INDEX('Raw Data'!$C:$C,MATCH(1,('Raw Data'!$A:$A=$D14)*('Raw Data'!$B:$B=AO$8+1),0)),"")</f>
        <v/>
      </c>
      <c r="AR14" s="2" t="str">
        <f t="shared" si="16"/>
        <v/>
      </c>
      <c r="AS14" s="7" t="str">
        <f t="shared" si="17"/>
        <v/>
      </c>
      <c r="AT14" s="5" t="str" cm="1">
        <f t="array" ref="AT14">IFERROR(INDEX('Raw Data'!$C:$C,MATCH(1,('Raw Data'!$A:$A=$B14)*('Raw Data'!$B:$B=AT$8+1),0)),"")</f>
        <v/>
      </c>
      <c r="AU14" s="2" t="str" cm="1">
        <f t="array" ref="AU14">IFERROR(INDEX('Raw Data'!$C:$C,MATCH(1,('Raw Data'!$A:$A=$C14)*('Raw Data'!$B:$B=AT$8+1),0)),"")</f>
        <v/>
      </c>
      <c r="AV14" s="2" t="str" cm="1">
        <f t="array" ref="AV14">IFERROR(INDEX('Raw Data'!$C:$C,MATCH(1,('Raw Data'!$A:$A=$D14)*('Raw Data'!$B:$B=AT$8+1),0)),"")</f>
        <v/>
      </c>
      <c r="AW14" s="2" t="str">
        <f t="shared" si="18"/>
        <v/>
      </c>
      <c r="AX14" s="7" t="str">
        <f t="shared" si="19"/>
        <v/>
      </c>
      <c r="AY14" s="5" t="str" cm="1">
        <f t="array" ref="AY14">IFERROR(INDEX('Raw Data'!$C:$C,MATCH(1,('Raw Data'!$A:$A=$B14)*('Raw Data'!$B:$B=AY$8+1),0)),"")</f>
        <v/>
      </c>
      <c r="AZ14" s="2" t="str" cm="1">
        <f t="array" ref="AZ14">IFERROR(INDEX('Raw Data'!$C:$C,MATCH(1,('Raw Data'!$A:$A=$C14)*('Raw Data'!$B:$B=AY$8+1),0)),"")</f>
        <v/>
      </c>
      <c r="BA14" s="2" t="str" cm="1">
        <f t="array" ref="BA14">IFERROR(INDEX('Raw Data'!$C:$C,MATCH(1,('Raw Data'!$A:$A=$D14)*('Raw Data'!$B:$B=AY$8+1),0)),"")</f>
        <v/>
      </c>
      <c r="BB14" s="2" t="str">
        <f t="shared" si="20"/>
        <v/>
      </c>
      <c r="BC14" s="7" t="str">
        <f t="shared" si="21"/>
        <v/>
      </c>
    </row>
    <row r="15" spans="1:55" x14ac:dyDescent="0.25">
      <c r="A15" t="str">
        <f>IF(ISBLANK('Raw Data'!H17),'Raw Data'!F17,'Raw Data'!H17)</f>
        <v>Standard 6</v>
      </c>
      <c r="B15" t="e" cm="1">
        <f t="array" ref="B15">INDEX('Raw Data'!$F$2:$F$9, INT((_xlfn.XMATCH(A15, _xlfn.TOCOL('Raw Data'!$G$2:$R$9))-1)/COLUMNS('Raw Data'!$G$2:$R$9))+1)&amp;1</f>
        <v>#N/A</v>
      </c>
      <c r="C15" t="e">
        <f t="shared" si="0"/>
        <v>#N/A</v>
      </c>
      <c r="D15" t="e">
        <f t="shared" si="1"/>
        <v>#N/A</v>
      </c>
      <c r="E15">
        <v>1.0288065843621399E-4</v>
      </c>
      <c r="F15" t="str" cm="1">
        <f t="array" ref="F15">IFERROR(INDEX('Raw Data'!$C:$C,MATCH(1,('Raw Data'!$A:$A=$B15)*('Raw Data'!$B:$B=1),0)),"")</f>
        <v/>
      </c>
      <c r="G15" t="str" cm="1">
        <f t="array" ref="G15">IFERROR(INDEX('Raw Data'!$C:$C,MATCH(1,('Raw Data'!$A:$A=$C15)*('Raw Data'!$B:$B=1),0)),"")</f>
        <v/>
      </c>
      <c r="H15" t="str" cm="1">
        <f t="array" ref="H15">IFERROR(INDEX('Raw Data'!$C:$C,MATCH(1,('Raw Data'!$A:$A=$D15)*('Raw Data'!$B:$B=1),0)),"")</f>
        <v/>
      </c>
      <c r="I15" t="str">
        <f t="shared" si="6"/>
        <v/>
      </c>
      <c r="J15" t="str">
        <f t="shared" si="7"/>
        <v/>
      </c>
      <c r="K15" s="4" t="str" cm="1">
        <f t="array" ref="K15">IFERROR(INDEX('Raw Data'!$C:$C,MATCH(1,('Raw Data'!$A:$A=$B15)*('Raw Data'!$B:$B=K$8+1),0)),"")</f>
        <v/>
      </c>
      <c r="L15" t="str" cm="1">
        <f t="array" ref="L15">IFERROR(INDEX('Raw Data'!$C:$C,MATCH(1,('Raw Data'!$A:$A=$C15)*('Raw Data'!$B:$B=K$8+1),0)),"")</f>
        <v/>
      </c>
      <c r="M15" t="str" cm="1">
        <f t="array" ref="M15">IFERROR(INDEX('Raw Data'!$C:$C,MATCH(1,('Raw Data'!$A:$A=$D15)*('Raw Data'!$B:$B=K$8+1),0)),"")</f>
        <v/>
      </c>
      <c r="N15" t="str">
        <f t="shared" si="2"/>
        <v/>
      </c>
      <c r="O15" s="6" t="str">
        <f t="shared" si="3"/>
        <v/>
      </c>
      <c r="P15" s="4" t="str" cm="1">
        <f t="array" ref="P15">IFERROR(INDEX('Raw Data'!$C:$C,MATCH(1,('Raw Data'!$A:$A=$B15)*('Raw Data'!$B:$B=P$8+1),0)),"")</f>
        <v/>
      </c>
      <c r="Q15" t="str" cm="1">
        <f t="array" ref="Q15">IFERROR(INDEX('Raw Data'!$C:$C,MATCH(1,('Raw Data'!$A:$A=$C15)*('Raw Data'!$B:$B=P$8+1),0)),"")</f>
        <v/>
      </c>
      <c r="R15" t="str" cm="1">
        <f t="array" ref="R15">IFERROR(INDEX('Raw Data'!$C:$C,MATCH(1,('Raw Data'!$A:$A=$D15)*('Raw Data'!$B:$B=P$8+1),0)),"")</f>
        <v/>
      </c>
      <c r="S15" t="str">
        <f t="shared" si="8"/>
        <v/>
      </c>
      <c r="T15" s="6" t="str">
        <f t="shared" si="9"/>
        <v/>
      </c>
      <c r="U15" s="4" t="str" cm="1">
        <f t="array" ref="U15">IFERROR(INDEX('Raw Data'!$C:$C,MATCH(1,('Raw Data'!$A:$A=$B15)*('Raw Data'!$B:$B=U$8+1),0)),"")</f>
        <v/>
      </c>
      <c r="V15" t="str" cm="1">
        <f t="array" ref="V15">IFERROR(INDEX('Raw Data'!$C:$C,MATCH(1,('Raw Data'!$A:$A=$C15)*('Raw Data'!$B:$B=U$8+1),0)),"")</f>
        <v/>
      </c>
      <c r="W15" t="str" cm="1">
        <f t="array" ref="W15">IFERROR(INDEX('Raw Data'!$C:$C,MATCH(1,('Raw Data'!$A:$A=$D15)*('Raw Data'!$B:$B=U$8+1),0)),"")</f>
        <v/>
      </c>
      <c r="X15" t="str">
        <f t="shared" si="4"/>
        <v/>
      </c>
      <c r="Y15" s="6" t="str">
        <f t="shared" si="5"/>
        <v/>
      </c>
      <c r="Z15" s="4" t="str" cm="1">
        <f t="array" ref="Z15">IFERROR(INDEX('Raw Data'!$C:$C,MATCH(1,('Raw Data'!$A:$A=$B15)*('Raw Data'!$B:$B=Z$8+1),0)),"")</f>
        <v/>
      </c>
      <c r="AA15" t="str" cm="1">
        <f t="array" ref="AA15">IFERROR(INDEX('Raw Data'!$C:$C,MATCH(1,('Raw Data'!$A:$A=$C15)*('Raw Data'!$B:$B=Z$8+1),0)),"")</f>
        <v/>
      </c>
      <c r="AB15" t="str" cm="1">
        <f t="array" ref="AB15">IFERROR(INDEX('Raw Data'!$C:$C,MATCH(1,('Raw Data'!$A:$A=$D15)*('Raw Data'!$B:$B=Z$8+1),0)),"")</f>
        <v/>
      </c>
      <c r="AC15" t="str">
        <f t="shared" si="10"/>
        <v/>
      </c>
      <c r="AD15" s="6" t="str">
        <f t="shared" si="11"/>
        <v/>
      </c>
      <c r="AE15" s="4" t="str" cm="1">
        <f t="array" ref="AE15">IFERROR(INDEX('Raw Data'!$C:$C,MATCH(1,('Raw Data'!$A:$A=$B15)*('Raw Data'!$B:$B=AE$8+1),0)),"")</f>
        <v/>
      </c>
      <c r="AF15" t="str" cm="1">
        <f t="array" ref="AF15">IFERROR(INDEX('Raw Data'!$C:$C,MATCH(1,('Raw Data'!$A:$A=$C15)*('Raw Data'!$B:$B=AE$8+1),0)),"")</f>
        <v/>
      </c>
      <c r="AG15" t="str" cm="1">
        <f t="array" ref="AG15">IFERROR(INDEX('Raw Data'!$C:$C,MATCH(1,('Raw Data'!$A:$A=$D15)*('Raw Data'!$B:$B=AE$8+1),0)),"")</f>
        <v/>
      </c>
      <c r="AH15" t="str">
        <f t="shared" si="12"/>
        <v/>
      </c>
      <c r="AI15" s="6" t="str">
        <f t="shared" si="13"/>
        <v/>
      </c>
      <c r="AJ15" s="4" t="str" cm="1">
        <f t="array" ref="AJ15">IFERROR(INDEX('Raw Data'!$C:$C,MATCH(1,('Raw Data'!$A:$A=$B15)*('Raw Data'!$B:$B=AJ$8+1),0)),"")</f>
        <v/>
      </c>
      <c r="AK15" t="str" cm="1">
        <f t="array" ref="AK15">IFERROR(INDEX('Raw Data'!$C:$C,MATCH(1,('Raw Data'!$A:$A=$C15)*('Raw Data'!$B:$B=AJ$8+1),0)),"")</f>
        <v/>
      </c>
      <c r="AL15" t="str" cm="1">
        <f t="array" ref="AL15">IFERROR(INDEX('Raw Data'!$C:$C,MATCH(1,('Raw Data'!$A:$A=$D15)*('Raw Data'!$B:$B=AJ$8+1),0)),"")</f>
        <v/>
      </c>
      <c r="AM15" t="str">
        <f t="shared" si="14"/>
        <v/>
      </c>
      <c r="AN15" s="6" t="str">
        <f t="shared" si="15"/>
        <v/>
      </c>
      <c r="AO15" s="4" t="str" cm="1">
        <f t="array" ref="AO15">IFERROR(INDEX('Raw Data'!$C:$C,MATCH(1,('Raw Data'!$A:$A=$B15)*('Raw Data'!$B:$B=AO$8+1),0)),"")</f>
        <v/>
      </c>
      <c r="AP15" t="str" cm="1">
        <f t="array" ref="AP15">IFERROR(INDEX('Raw Data'!$C:$C,MATCH(1,('Raw Data'!$A:$A=$C15)*('Raw Data'!$B:$B=AO$8+1),0)),"")</f>
        <v/>
      </c>
      <c r="AQ15" t="str" cm="1">
        <f t="array" ref="AQ15">IFERROR(INDEX('Raw Data'!$C:$C,MATCH(1,('Raw Data'!$A:$A=$D15)*('Raw Data'!$B:$B=AO$8+1),0)),"")</f>
        <v/>
      </c>
      <c r="AR15" t="str">
        <f t="shared" si="16"/>
        <v/>
      </c>
      <c r="AS15" s="6" t="str">
        <f t="shared" si="17"/>
        <v/>
      </c>
      <c r="AT15" s="4" t="str" cm="1">
        <f t="array" ref="AT15">IFERROR(INDEX('Raw Data'!$C:$C,MATCH(1,('Raw Data'!$A:$A=$B15)*('Raw Data'!$B:$B=AT$8+1),0)),"")</f>
        <v/>
      </c>
      <c r="AU15" t="str" cm="1">
        <f t="array" ref="AU15">IFERROR(INDEX('Raw Data'!$C:$C,MATCH(1,('Raw Data'!$A:$A=$C15)*('Raw Data'!$B:$B=AT$8+1),0)),"")</f>
        <v/>
      </c>
      <c r="AV15" t="str" cm="1">
        <f t="array" ref="AV15">IFERROR(INDEX('Raw Data'!$C:$C,MATCH(1,('Raw Data'!$A:$A=$D15)*('Raw Data'!$B:$B=AT$8+1),0)),"")</f>
        <v/>
      </c>
      <c r="AW15" t="str">
        <f t="shared" si="18"/>
        <v/>
      </c>
      <c r="AX15" s="6" t="str">
        <f t="shared" si="19"/>
        <v/>
      </c>
      <c r="AY15" s="4" t="str" cm="1">
        <f t="array" ref="AY15">IFERROR(INDEX('Raw Data'!$C:$C,MATCH(1,('Raw Data'!$A:$A=$B15)*('Raw Data'!$B:$B=AY$8+1),0)),"")</f>
        <v/>
      </c>
      <c r="AZ15" t="str" cm="1">
        <f t="array" ref="AZ15">IFERROR(INDEX('Raw Data'!$C:$C,MATCH(1,('Raw Data'!$A:$A=$C15)*('Raw Data'!$B:$B=AY$8+1),0)),"")</f>
        <v/>
      </c>
      <c r="BA15" t="str" cm="1">
        <f t="array" ref="BA15">IFERROR(INDEX('Raw Data'!$C:$C,MATCH(1,('Raw Data'!$A:$A=$D15)*('Raw Data'!$B:$B=AY$8+1),0)),"")</f>
        <v/>
      </c>
      <c r="BB15" t="str">
        <f t="shared" si="20"/>
        <v/>
      </c>
      <c r="BC15" s="6" t="str">
        <f t="shared" si="21"/>
        <v/>
      </c>
    </row>
    <row r="16" spans="1:55" x14ac:dyDescent="0.25">
      <c r="A16" s="2" t="str">
        <f>IF(ISBLANK('Raw Data'!H18),'Raw Data'!F18,'Raw Data'!H18)</f>
        <v>Standard 7</v>
      </c>
      <c r="B16" s="2" t="e" cm="1">
        <f t="array" ref="B16">INDEX('Raw Data'!$F$2:$F$9, INT((_xlfn.XMATCH(A16, _xlfn.TOCOL('Raw Data'!$G$2:$R$9))-1)/COLUMNS('Raw Data'!$G$2:$R$9))+1)&amp;1</f>
        <v>#N/A</v>
      </c>
      <c r="C16" s="2" t="e">
        <f t="shared" si="0"/>
        <v>#N/A</v>
      </c>
      <c r="D16" s="2" t="e">
        <f t="shared" si="1"/>
        <v>#N/A</v>
      </c>
      <c r="E16" s="2">
        <v>3.4293552812071332E-5</v>
      </c>
      <c r="F16" s="2" t="str" cm="1">
        <f t="array" ref="F16">IFERROR(INDEX('Raw Data'!$C:$C,MATCH(1,('Raw Data'!$A:$A=$B16)*('Raw Data'!$B:$B=1),0)),"")</f>
        <v/>
      </c>
      <c r="G16" s="2" t="str" cm="1">
        <f t="array" ref="G16">IFERROR(INDEX('Raw Data'!$C:$C,MATCH(1,('Raw Data'!$A:$A=$C16)*('Raw Data'!$B:$B=1),0)),"")</f>
        <v/>
      </c>
      <c r="H16" s="2" t="str" cm="1">
        <f t="array" ref="H16">IFERROR(INDEX('Raw Data'!$C:$C,MATCH(1,('Raw Data'!$A:$A=$D16)*('Raw Data'!$B:$B=1),0)),"")</f>
        <v/>
      </c>
      <c r="I16" s="2" t="str">
        <f t="shared" si="6"/>
        <v/>
      </c>
      <c r="J16" s="2" t="str">
        <f t="shared" si="7"/>
        <v/>
      </c>
      <c r="K16" s="5" t="str" cm="1">
        <f t="array" ref="K16">IFERROR(INDEX('Raw Data'!$C:$C,MATCH(1,('Raw Data'!$A:$A=$B16)*('Raw Data'!$B:$B=K$8+1),0)),"")</f>
        <v/>
      </c>
      <c r="L16" s="2" t="str" cm="1">
        <f t="array" ref="L16">IFERROR(INDEX('Raw Data'!$C:$C,MATCH(1,('Raw Data'!$A:$A=$C16)*('Raw Data'!$B:$B=K$8+1),0)),"")</f>
        <v/>
      </c>
      <c r="M16" s="2" t="str" cm="1">
        <f t="array" ref="M16">IFERROR(INDEX('Raw Data'!$C:$C,MATCH(1,('Raw Data'!$A:$A=$D16)*('Raw Data'!$B:$B=K$8+1),0)),"")</f>
        <v/>
      </c>
      <c r="N16" s="2" t="str">
        <f t="shared" si="2"/>
        <v/>
      </c>
      <c r="O16" s="7" t="str">
        <f t="shared" si="3"/>
        <v/>
      </c>
      <c r="P16" s="5" t="str" cm="1">
        <f t="array" ref="P16">IFERROR(INDEX('Raw Data'!$C:$C,MATCH(1,('Raw Data'!$A:$A=$B16)*('Raw Data'!$B:$B=P$8+1),0)),"")</f>
        <v/>
      </c>
      <c r="Q16" s="2" t="str" cm="1">
        <f t="array" ref="Q16">IFERROR(INDEX('Raw Data'!$C:$C,MATCH(1,('Raw Data'!$A:$A=$C16)*('Raw Data'!$B:$B=P$8+1),0)),"")</f>
        <v/>
      </c>
      <c r="R16" s="2" t="str" cm="1">
        <f t="array" ref="R16">IFERROR(INDEX('Raw Data'!$C:$C,MATCH(1,('Raw Data'!$A:$A=$D16)*('Raw Data'!$B:$B=P$8+1),0)),"")</f>
        <v/>
      </c>
      <c r="S16" s="2" t="str">
        <f t="shared" si="8"/>
        <v/>
      </c>
      <c r="T16" s="7" t="str">
        <f t="shared" si="9"/>
        <v/>
      </c>
      <c r="U16" s="5" t="str" cm="1">
        <f t="array" ref="U16">IFERROR(INDEX('Raw Data'!$C:$C,MATCH(1,('Raw Data'!$A:$A=$B16)*('Raw Data'!$B:$B=U$8+1),0)),"")</f>
        <v/>
      </c>
      <c r="V16" s="2" t="str" cm="1">
        <f t="array" ref="V16">IFERROR(INDEX('Raw Data'!$C:$C,MATCH(1,('Raw Data'!$A:$A=$C16)*('Raw Data'!$B:$B=U$8+1),0)),"")</f>
        <v/>
      </c>
      <c r="W16" s="2" t="str" cm="1">
        <f t="array" ref="W16">IFERROR(INDEX('Raw Data'!$C:$C,MATCH(1,('Raw Data'!$A:$A=$D16)*('Raw Data'!$B:$B=U$8+1),0)),"")</f>
        <v/>
      </c>
      <c r="X16" s="2" t="str">
        <f t="shared" si="4"/>
        <v/>
      </c>
      <c r="Y16" s="7" t="str">
        <f t="shared" si="5"/>
        <v/>
      </c>
      <c r="Z16" s="5" t="str" cm="1">
        <f t="array" ref="Z16">IFERROR(INDEX('Raw Data'!$C:$C,MATCH(1,('Raw Data'!$A:$A=$B16)*('Raw Data'!$B:$B=Z$8+1),0)),"")</f>
        <v/>
      </c>
      <c r="AA16" s="2" t="str" cm="1">
        <f t="array" ref="AA16">IFERROR(INDEX('Raw Data'!$C:$C,MATCH(1,('Raw Data'!$A:$A=$C16)*('Raw Data'!$B:$B=Z$8+1),0)),"")</f>
        <v/>
      </c>
      <c r="AB16" s="2" t="str" cm="1">
        <f t="array" ref="AB16">IFERROR(INDEX('Raw Data'!$C:$C,MATCH(1,('Raw Data'!$A:$A=$D16)*('Raw Data'!$B:$B=Z$8+1),0)),"")</f>
        <v/>
      </c>
      <c r="AC16" s="2" t="str">
        <f t="shared" si="10"/>
        <v/>
      </c>
      <c r="AD16" s="7" t="str">
        <f t="shared" si="11"/>
        <v/>
      </c>
      <c r="AE16" s="5" t="str" cm="1">
        <f t="array" ref="AE16">IFERROR(INDEX('Raw Data'!$C:$C,MATCH(1,('Raw Data'!$A:$A=$B16)*('Raw Data'!$B:$B=AE$8+1),0)),"")</f>
        <v/>
      </c>
      <c r="AF16" s="2" t="str" cm="1">
        <f t="array" ref="AF16">IFERROR(INDEX('Raw Data'!$C:$C,MATCH(1,('Raw Data'!$A:$A=$C16)*('Raw Data'!$B:$B=AE$8+1),0)),"")</f>
        <v/>
      </c>
      <c r="AG16" s="2" t="str" cm="1">
        <f t="array" ref="AG16">IFERROR(INDEX('Raw Data'!$C:$C,MATCH(1,('Raw Data'!$A:$A=$D16)*('Raw Data'!$B:$B=AE$8+1),0)),"")</f>
        <v/>
      </c>
      <c r="AH16" s="2" t="str">
        <f t="shared" si="12"/>
        <v/>
      </c>
      <c r="AI16" s="7" t="str">
        <f t="shared" si="13"/>
        <v/>
      </c>
      <c r="AJ16" s="5" t="str" cm="1">
        <f t="array" ref="AJ16">IFERROR(INDEX('Raw Data'!$C:$C,MATCH(1,('Raw Data'!$A:$A=$B16)*('Raw Data'!$B:$B=AJ$8+1),0)),"")</f>
        <v/>
      </c>
      <c r="AK16" s="2" t="str" cm="1">
        <f t="array" ref="AK16">IFERROR(INDEX('Raw Data'!$C:$C,MATCH(1,('Raw Data'!$A:$A=$C16)*('Raw Data'!$B:$B=AJ$8+1),0)),"")</f>
        <v/>
      </c>
      <c r="AL16" s="2" t="str" cm="1">
        <f t="array" ref="AL16">IFERROR(INDEX('Raw Data'!$C:$C,MATCH(1,('Raw Data'!$A:$A=$D16)*('Raw Data'!$B:$B=AJ$8+1),0)),"")</f>
        <v/>
      </c>
      <c r="AM16" s="2" t="str">
        <f t="shared" si="14"/>
        <v/>
      </c>
      <c r="AN16" s="7" t="str">
        <f t="shared" si="15"/>
        <v/>
      </c>
      <c r="AO16" s="5" t="str" cm="1">
        <f t="array" ref="AO16">IFERROR(INDEX('Raw Data'!$C:$C,MATCH(1,('Raw Data'!$A:$A=$B16)*('Raw Data'!$B:$B=AO$8+1),0)),"")</f>
        <v/>
      </c>
      <c r="AP16" s="2" t="str" cm="1">
        <f t="array" ref="AP16">IFERROR(INDEX('Raw Data'!$C:$C,MATCH(1,('Raw Data'!$A:$A=$C16)*('Raw Data'!$B:$B=AO$8+1),0)),"")</f>
        <v/>
      </c>
      <c r="AQ16" s="2" t="str" cm="1">
        <f t="array" ref="AQ16">IFERROR(INDEX('Raw Data'!$C:$C,MATCH(1,('Raw Data'!$A:$A=$D16)*('Raw Data'!$B:$B=AO$8+1),0)),"")</f>
        <v/>
      </c>
      <c r="AR16" s="2" t="str">
        <f t="shared" si="16"/>
        <v/>
      </c>
      <c r="AS16" s="7" t="str">
        <f t="shared" si="17"/>
        <v/>
      </c>
      <c r="AT16" s="5" t="str" cm="1">
        <f t="array" ref="AT16">IFERROR(INDEX('Raw Data'!$C:$C,MATCH(1,('Raw Data'!$A:$A=$B16)*('Raw Data'!$B:$B=AT$8+1),0)),"")</f>
        <v/>
      </c>
      <c r="AU16" s="2" t="str" cm="1">
        <f t="array" ref="AU16">IFERROR(INDEX('Raw Data'!$C:$C,MATCH(1,('Raw Data'!$A:$A=$C16)*('Raw Data'!$B:$B=AT$8+1),0)),"")</f>
        <v/>
      </c>
      <c r="AV16" s="2" t="str" cm="1">
        <f t="array" ref="AV16">IFERROR(INDEX('Raw Data'!$C:$C,MATCH(1,('Raw Data'!$A:$A=$D16)*('Raw Data'!$B:$B=AT$8+1),0)),"")</f>
        <v/>
      </c>
      <c r="AW16" s="2" t="str">
        <f t="shared" si="18"/>
        <v/>
      </c>
      <c r="AX16" s="7" t="str">
        <f t="shared" si="19"/>
        <v/>
      </c>
      <c r="AY16" s="5" t="str" cm="1">
        <f t="array" ref="AY16">IFERROR(INDEX('Raw Data'!$C:$C,MATCH(1,('Raw Data'!$A:$A=$B16)*('Raw Data'!$B:$B=AY$8+1),0)),"")</f>
        <v/>
      </c>
      <c r="AZ16" s="2" t="str" cm="1">
        <f t="array" ref="AZ16">IFERROR(INDEX('Raw Data'!$C:$C,MATCH(1,('Raw Data'!$A:$A=$C16)*('Raw Data'!$B:$B=AY$8+1),0)),"")</f>
        <v/>
      </c>
      <c r="BA16" s="2" t="str" cm="1">
        <f t="array" ref="BA16">IFERROR(INDEX('Raw Data'!$C:$C,MATCH(1,('Raw Data'!$A:$A=$D16)*('Raw Data'!$B:$B=AY$8+1),0)),"")</f>
        <v/>
      </c>
      <c r="BB16" s="2" t="str">
        <f t="shared" si="20"/>
        <v/>
      </c>
      <c r="BC16" s="7" t="str">
        <f t="shared" si="21"/>
        <v/>
      </c>
    </row>
    <row r="17" spans="1:55" x14ac:dyDescent="0.25">
      <c r="A17" s="1" t="str">
        <f>IF(ISBLANK('Raw Data'!H19),'Raw Data'!F19,'Raw Data'!H19)</f>
        <v>Blank</v>
      </c>
      <c r="B17" s="1" t="e" cm="1">
        <f t="array" ref="B17">INDEX('Raw Data'!$F$2:$F$9, INT((_xlfn.XMATCH(A17, _xlfn.TOCOL('Raw Data'!$G$2:$R$9))-1)/COLUMNS('Raw Data'!$G$2:$R$9))+1)&amp;1</f>
        <v>#N/A</v>
      </c>
      <c r="C17" s="1" t="e">
        <f t="shared" si="0"/>
        <v>#N/A</v>
      </c>
      <c r="D17" s="1" t="e">
        <f t="shared" si="1"/>
        <v>#N/A</v>
      </c>
      <c r="E17" s="1">
        <v>0</v>
      </c>
      <c r="F17" s="1" t="str" cm="1">
        <f t="array" ref="F17">IFERROR(INDEX('Raw Data'!$C:$C,MATCH(1,('Raw Data'!$A:$A=$B17)*('Raw Data'!$B:$B=1),0)),"")</f>
        <v/>
      </c>
      <c r="G17" s="1" t="str" cm="1">
        <f t="array" ref="G17">IFERROR(INDEX('Raw Data'!$C:$C,MATCH(1,('Raw Data'!$A:$A=$C17)*('Raw Data'!$B:$B=1),0)),"")</f>
        <v/>
      </c>
      <c r="H17" s="1" t="str" cm="1">
        <f t="array" ref="H17">IFERROR(INDEX('Raw Data'!$C:$C,MATCH(1,('Raw Data'!$A:$A=$D17)*('Raw Data'!$B:$B=1),0)),"")</f>
        <v/>
      </c>
      <c r="I17" s="1" t="str">
        <f t="shared" si="6"/>
        <v/>
      </c>
      <c r="J17" s="1" t="str">
        <f t="shared" si="7"/>
        <v/>
      </c>
      <c r="K17" s="3" t="str" cm="1">
        <f t="array" ref="K17">IFERROR(INDEX('Raw Data'!$C:$C,MATCH(1,('Raw Data'!$A:$A=$B17)*('Raw Data'!$B:$B=K$8+1),0)),"")</f>
        <v/>
      </c>
      <c r="L17" s="1" t="str" cm="1">
        <f t="array" ref="L17">IFERROR(INDEX('Raw Data'!$C:$C,MATCH(1,('Raw Data'!$A:$A=$C17)*('Raw Data'!$B:$B=K$8+1),0)),"")</f>
        <v/>
      </c>
      <c r="M17" s="1" t="str" cm="1">
        <f t="array" ref="M17">IFERROR(INDEX('Raw Data'!$C:$C,MATCH(1,('Raw Data'!$A:$A=$D17)*('Raw Data'!$B:$B=K$8+1),0)),"")</f>
        <v/>
      </c>
      <c r="N17" s="1" t="str">
        <f t="shared" si="2"/>
        <v/>
      </c>
      <c r="O17" s="8" t="str">
        <f t="shared" si="3"/>
        <v/>
      </c>
      <c r="P17" s="3" t="str" cm="1">
        <f t="array" ref="P17">IFERROR(INDEX('Raw Data'!$C:$C,MATCH(1,('Raw Data'!$A:$A=$B17)*('Raw Data'!$B:$B=P$8+1),0)),"")</f>
        <v/>
      </c>
      <c r="Q17" s="1" t="str" cm="1">
        <f t="array" ref="Q17">IFERROR(INDEX('Raw Data'!$C:$C,MATCH(1,('Raw Data'!$A:$A=$C17)*('Raw Data'!$B:$B=P$8+1),0)),"")</f>
        <v/>
      </c>
      <c r="R17" s="1" t="str" cm="1">
        <f t="array" ref="R17">IFERROR(INDEX('Raw Data'!$C:$C,MATCH(1,('Raw Data'!$A:$A=$D17)*('Raw Data'!$B:$B=P$8+1),0)),"")</f>
        <v/>
      </c>
      <c r="S17" s="1" t="str">
        <f t="shared" si="8"/>
        <v/>
      </c>
      <c r="T17" s="8" t="str">
        <f t="shared" si="9"/>
        <v/>
      </c>
      <c r="U17" s="3" t="str" cm="1">
        <f t="array" ref="U17">IFERROR(INDEX('Raw Data'!$C:$C,MATCH(1,('Raw Data'!$A:$A=$B17)*('Raw Data'!$B:$B=U$8+1),0)),"")</f>
        <v/>
      </c>
      <c r="V17" s="1" t="str" cm="1">
        <f t="array" ref="V17">IFERROR(INDEX('Raw Data'!$C:$C,MATCH(1,('Raw Data'!$A:$A=$C17)*('Raw Data'!$B:$B=U$8+1),0)),"")</f>
        <v/>
      </c>
      <c r="W17" s="1" t="str" cm="1">
        <f t="array" ref="W17">IFERROR(INDEX('Raw Data'!$C:$C,MATCH(1,('Raw Data'!$A:$A=$D17)*('Raw Data'!$B:$B=U$8+1),0)),"")</f>
        <v/>
      </c>
      <c r="X17" s="1" t="str">
        <f t="shared" si="4"/>
        <v/>
      </c>
      <c r="Y17" s="8" t="str">
        <f t="shared" si="5"/>
        <v/>
      </c>
      <c r="Z17" s="3" t="str" cm="1">
        <f t="array" ref="Z17">IFERROR(INDEX('Raw Data'!$C:$C,MATCH(1,('Raw Data'!$A:$A=$B17)*('Raw Data'!$B:$B=Z$8+1),0)),"")</f>
        <v/>
      </c>
      <c r="AA17" s="1" t="str" cm="1">
        <f t="array" ref="AA17">IFERROR(INDEX('Raw Data'!$C:$C,MATCH(1,('Raw Data'!$A:$A=$C17)*('Raw Data'!$B:$B=Z$8+1),0)),"")</f>
        <v/>
      </c>
      <c r="AB17" s="1" t="str" cm="1">
        <f t="array" ref="AB17">IFERROR(INDEX('Raw Data'!$C:$C,MATCH(1,('Raw Data'!$A:$A=$D17)*('Raw Data'!$B:$B=Z$8+1),0)),"")</f>
        <v/>
      </c>
      <c r="AC17" s="1" t="str">
        <f t="shared" si="10"/>
        <v/>
      </c>
      <c r="AD17" s="8" t="str">
        <f t="shared" si="11"/>
        <v/>
      </c>
      <c r="AE17" s="3" t="str" cm="1">
        <f t="array" ref="AE17">IFERROR(INDEX('Raw Data'!$C:$C,MATCH(1,('Raw Data'!$A:$A=$B17)*('Raw Data'!$B:$B=AE$8+1),0)),"")</f>
        <v/>
      </c>
      <c r="AF17" s="1" t="str" cm="1">
        <f t="array" ref="AF17">IFERROR(INDEX('Raw Data'!$C:$C,MATCH(1,('Raw Data'!$A:$A=$C17)*('Raw Data'!$B:$B=AE$8+1),0)),"")</f>
        <v/>
      </c>
      <c r="AG17" s="1" t="str" cm="1">
        <f t="array" ref="AG17">IFERROR(INDEX('Raw Data'!$C:$C,MATCH(1,('Raw Data'!$A:$A=$D17)*('Raw Data'!$B:$B=AE$8+1),0)),"")</f>
        <v/>
      </c>
      <c r="AH17" s="1" t="str">
        <f t="shared" si="12"/>
        <v/>
      </c>
      <c r="AI17" s="8" t="str">
        <f t="shared" si="13"/>
        <v/>
      </c>
      <c r="AJ17" s="3" t="str" cm="1">
        <f t="array" ref="AJ17">IFERROR(INDEX('Raw Data'!$C:$C,MATCH(1,('Raw Data'!$A:$A=$B17)*('Raw Data'!$B:$B=AJ$8+1),0)),"")</f>
        <v/>
      </c>
      <c r="AK17" s="1" t="str" cm="1">
        <f t="array" ref="AK17">IFERROR(INDEX('Raw Data'!$C:$C,MATCH(1,('Raw Data'!$A:$A=$C17)*('Raw Data'!$B:$B=AJ$8+1),0)),"")</f>
        <v/>
      </c>
      <c r="AL17" s="1" t="str" cm="1">
        <f t="array" ref="AL17">IFERROR(INDEX('Raw Data'!$C:$C,MATCH(1,('Raw Data'!$A:$A=$D17)*('Raw Data'!$B:$B=AJ$8+1),0)),"")</f>
        <v/>
      </c>
      <c r="AM17" s="1" t="str">
        <f t="shared" si="14"/>
        <v/>
      </c>
      <c r="AN17" s="8" t="str">
        <f t="shared" si="15"/>
        <v/>
      </c>
      <c r="AO17" s="3" t="str" cm="1">
        <f t="array" ref="AO17">IFERROR(INDEX('Raw Data'!$C:$C,MATCH(1,('Raw Data'!$A:$A=$B17)*('Raw Data'!$B:$B=AO$8+1),0)),"")</f>
        <v/>
      </c>
      <c r="AP17" s="1" t="str" cm="1">
        <f t="array" ref="AP17">IFERROR(INDEX('Raw Data'!$C:$C,MATCH(1,('Raw Data'!$A:$A=$C17)*('Raw Data'!$B:$B=AO$8+1),0)),"")</f>
        <v/>
      </c>
      <c r="AQ17" s="1" t="str" cm="1">
        <f t="array" ref="AQ17">IFERROR(INDEX('Raw Data'!$C:$C,MATCH(1,('Raw Data'!$A:$A=$D17)*('Raw Data'!$B:$B=AO$8+1),0)),"")</f>
        <v/>
      </c>
      <c r="AR17" s="1" t="str">
        <f t="shared" si="16"/>
        <v/>
      </c>
      <c r="AS17" s="8" t="str">
        <f t="shared" si="17"/>
        <v/>
      </c>
      <c r="AT17" s="3" t="str" cm="1">
        <f t="array" ref="AT17">IFERROR(INDEX('Raw Data'!$C:$C,MATCH(1,('Raw Data'!$A:$A=$B17)*('Raw Data'!$B:$B=AT$8+1),0)),"")</f>
        <v/>
      </c>
      <c r="AU17" s="1" t="str" cm="1">
        <f t="array" ref="AU17">IFERROR(INDEX('Raw Data'!$C:$C,MATCH(1,('Raw Data'!$A:$A=$C17)*('Raw Data'!$B:$B=AT$8+1),0)),"")</f>
        <v/>
      </c>
      <c r="AV17" s="1" t="str" cm="1">
        <f t="array" ref="AV17">IFERROR(INDEX('Raw Data'!$C:$C,MATCH(1,('Raw Data'!$A:$A=$D17)*('Raw Data'!$B:$B=AT$8+1),0)),"")</f>
        <v/>
      </c>
      <c r="AW17" s="1" t="str">
        <f t="shared" si="18"/>
        <v/>
      </c>
      <c r="AX17" s="8" t="str">
        <f t="shared" si="19"/>
        <v/>
      </c>
      <c r="AY17" s="3" t="str" cm="1">
        <f t="array" ref="AY17">IFERROR(INDEX('Raw Data'!$C:$C,MATCH(1,('Raw Data'!$A:$A=$B17)*('Raw Data'!$B:$B=AY$8+1),0)),"")</f>
        <v/>
      </c>
      <c r="AZ17" s="1" t="str" cm="1">
        <f t="array" ref="AZ17">IFERROR(INDEX('Raw Data'!$C:$C,MATCH(1,('Raw Data'!$A:$A=$C17)*('Raw Data'!$B:$B=AY$8+1),0)),"")</f>
        <v/>
      </c>
      <c r="BA17" s="1" t="str" cm="1">
        <f t="array" ref="BA17">IFERROR(INDEX('Raw Data'!$C:$C,MATCH(1,('Raw Data'!$A:$A=$D17)*('Raw Data'!$B:$B=AY$8+1),0)),"")</f>
        <v/>
      </c>
      <c r="BB17" s="1" t="str">
        <f t="shared" si="20"/>
        <v/>
      </c>
      <c r="BC17" s="8" t="str">
        <f t="shared" si="21"/>
        <v/>
      </c>
    </row>
    <row r="18" spans="1:55" x14ac:dyDescent="0.25">
      <c r="K18" s="4"/>
      <c r="O18" s="6"/>
      <c r="P18" s="4"/>
      <c r="T18" s="6"/>
      <c r="U18" s="4"/>
      <c r="Y18" s="6"/>
      <c r="Z18" s="4"/>
      <c r="AD18" s="6"/>
      <c r="AE18" s="4"/>
      <c r="AI18" s="6"/>
      <c r="AJ18" s="4"/>
      <c r="AN18" s="6"/>
      <c r="AO18" s="4"/>
      <c r="AS18" s="6"/>
      <c r="AT18" s="4"/>
      <c r="AX18" s="6"/>
      <c r="AY18" s="4"/>
      <c r="BC18" s="6"/>
    </row>
    <row r="19" spans="1:55" x14ac:dyDescent="0.25">
      <c r="K19" s="4"/>
      <c r="O19" s="6"/>
      <c r="P19" s="4"/>
      <c r="T19" s="6"/>
      <c r="U19" s="4"/>
      <c r="Y19" s="6"/>
      <c r="Z19" s="4"/>
      <c r="AD19" s="6"/>
      <c r="AE19" s="4"/>
      <c r="AI19" s="6"/>
      <c r="AJ19" s="4"/>
      <c r="AN19" s="6"/>
      <c r="AO19" s="4"/>
      <c r="AS19" s="6"/>
      <c r="AT19" s="4"/>
      <c r="AX19" s="6"/>
      <c r="AY19" s="4"/>
      <c r="BC19" s="6"/>
    </row>
    <row r="20" spans="1:55" ht="15" customHeight="1" x14ac:dyDescent="0.25">
      <c r="K20" s="49" t="s">
        <v>22</v>
      </c>
      <c r="L20" s="50"/>
      <c r="M20" s="50"/>
      <c r="N20" s="50"/>
      <c r="O20" s="51"/>
      <c r="P20" s="49" t="s">
        <v>22</v>
      </c>
      <c r="Q20" s="50"/>
      <c r="R20" s="50"/>
      <c r="S20" s="50"/>
      <c r="T20" s="51"/>
      <c r="U20" s="49" t="s">
        <v>22</v>
      </c>
      <c r="V20" s="50"/>
      <c r="W20" s="50"/>
      <c r="X20" s="50"/>
      <c r="Y20" s="51"/>
      <c r="Z20" s="49" t="s">
        <v>22</v>
      </c>
      <c r="AA20" s="50"/>
      <c r="AB20" s="50"/>
      <c r="AC20" s="50"/>
      <c r="AD20" s="51"/>
      <c r="AE20" s="49" t="s">
        <v>22</v>
      </c>
      <c r="AF20" s="50"/>
      <c r="AG20" s="50"/>
      <c r="AH20" s="50"/>
      <c r="AI20" s="51"/>
      <c r="AJ20" s="49" t="s">
        <v>22</v>
      </c>
      <c r="AK20" s="50"/>
      <c r="AL20" s="50"/>
      <c r="AM20" s="50"/>
      <c r="AN20" s="51"/>
      <c r="AO20" s="49" t="s">
        <v>22</v>
      </c>
      <c r="AP20" s="50"/>
      <c r="AQ20" s="50"/>
      <c r="AR20" s="50"/>
      <c r="AS20" s="51"/>
      <c r="AT20" s="49" t="s">
        <v>22</v>
      </c>
      <c r="AU20" s="50"/>
      <c r="AV20" s="50"/>
      <c r="AW20" s="50"/>
      <c r="AX20" s="51"/>
      <c r="AY20" s="49" t="s">
        <v>22</v>
      </c>
      <c r="AZ20" s="50"/>
      <c r="BA20" s="50"/>
      <c r="BB20" s="50"/>
      <c r="BC20" s="51"/>
    </row>
    <row r="21" spans="1:55" ht="15" customHeight="1" x14ac:dyDescent="0.25">
      <c r="K21" s="4">
        <v>1</v>
      </c>
      <c r="L21">
        <v>2</v>
      </c>
      <c r="M21">
        <v>3</v>
      </c>
      <c r="N21" t="s">
        <v>19</v>
      </c>
      <c r="O21" s="6" t="s">
        <v>20</v>
      </c>
      <c r="P21" s="4">
        <v>1</v>
      </c>
      <c r="Q21">
        <v>2</v>
      </c>
      <c r="R21">
        <v>3</v>
      </c>
      <c r="S21" t="s">
        <v>19</v>
      </c>
      <c r="T21" s="6" t="s">
        <v>20</v>
      </c>
      <c r="U21" s="4">
        <v>1</v>
      </c>
      <c r="V21">
        <v>2</v>
      </c>
      <c r="W21">
        <v>3</v>
      </c>
      <c r="X21" t="s">
        <v>19</v>
      </c>
      <c r="Y21" s="6" t="s">
        <v>20</v>
      </c>
      <c r="Z21" s="4">
        <v>1</v>
      </c>
      <c r="AA21">
        <v>2</v>
      </c>
      <c r="AB21">
        <v>3</v>
      </c>
      <c r="AC21" t="s">
        <v>19</v>
      </c>
      <c r="AD21" s="6" t="s">
        <v>20</v>
      </c>
      <c r="AE21" s="4">
        <v>1</v>
      </c>
      <c r="AF21">
        <v>2</v>
      </c>
      <c r="AG21">
        <v>3</v>
      </c>
      <c r="AH21" t="s">
        <v>19</v>
      </c>
      <c r="AI21" s="6" t="s">
        <v>20</v>
      </c>
      <c r="AJ21" s="4">
        <v>1</v>
      </c>
      <c r="AK21">
        <v>2</v>
      </c>
      <c r="AL21">
        <v>3</v>
      </c>
      <c r="AM21" t="s">
        <v>19</v>
      </c>
      <c r="AN21" s="6" t="s">
        <v>20</v>
      </c>
      <c r="AO21" s="4">
        <v>1</v>
      </c>
      <c r="AP21">
        <v>2</v>
      </c>
      <c r="AQ21">
        <v>3</v>
      </c>
      <c r="AR21" t="s">
        <v>19</v>
      </c>
      <c r="AS21" s="6" t="s">
        <v>20</v>
      </c>
      <c r="AT21" s="4">
        <v>1</v>
      </c>
      <c r="AU21">
        <v>2</v>
      </c>
      <c r="AV21">
        <v>3</v>
      </c>
      <c r="AW21" t="s">
        <v>19</v>
      </c>
      <c r="AX21" s="6" t="s">
        <v>20</v>
      </c>
      <c r="AY21" s="4">
        <v>1</v>
      </c>
      <c r="AZ21">
        <v>2</v>
      </c>
      <c r="BA21">
        <v>3</v>
      </c>
      <c r="BB21" t="s">
        <v>19</v>
      </c>
      <c r="BC21" s="6" t="s">
        <v>20</v>
      </c>
    </row>
    <row r="22" spans="1:55" x14ac:dyDescent="0.25">
      <c r="J22">
        <f>E10</f>
        <v>2.5000000000000001E-2</v>
      </c>
      <c r="K22" s="5" t="str">
        <f t="shared" ref="K22:K28" si="22">IFERROR(MAX(MAX(K10-$F10,0)-K$7,0),"")</f>
        <v/>
      </c>
      <c r="L22" s="2" t="str">
        <f t="shared" ref="L22:L28" si="23">IFERROR(MAX(MAX(L10-$G10,0)-K$7,0),"")</f>
        <v/>
      </c>
      <c r="M22" s="2" t="str">
        <f t="shared" ref="M22:M28" si="24">IFERROR(MAX(MAX(M10-$H10,0)-K$7,0),"")</f>
        <v/>
      </c>
      <c r="N22" s="2" t="str">
        <f t="shared" ref="N22:N28" si="25">IFERROR(AVERAGE(K22:M22),"")</f>
        <v/>
      </c>
      <c r="O22" s="7" t="str">
        <f t="shared" ref="O22:O28" si="26">IFERROR(STDEV(K22:M22)/N22,"")</f>
        <v/>
      </c>
      <c r="P22" s="5" t="str">
        <f t="shared" ref="P22:P28" si="27">IFERROR(MAX(MAX(P10-$F10,0)-P$7,0),"")</f>
        <v/>
      </c>
      <c r="Q22" s="2" t="str">
        <f t="shared" ref="Q22:Q28" si="28">IFERROR(MAX(MAX(Q10-$G10,0)-P$7,0),"")</f>
        <v/>
      </c>
      <c r="R22" s="2" t="str">
        <f t="shared" ref="R22:R28" si="29">IFERROR(MAX(MAX(R10-$H10,0)-P$7,0),"")</f>
        <v/>
      </c>
      <c r="S22" s="2" t="str">
        <f>IFERROR(AVERAGE(P22:R22),"")</f>
        <v/>
      </c>
      <c r="T22" s="7" t="str">
        <f>IFERROR(STDEV(P22:R22)/S22,"")</f>
        <v/>
      </c>
      <c r="U22" s="5" t="str">
        <f t="shared" ref="U22:U28" si="30">IFERROR(MAX(MAX(U10-$F10,0)-U$7,0),"")</f>
        <v/>
      </c>
      <c r="V22" s="2" t="str">
        <f t="shared" ref="V22:V28" si="31">IFERROR(MAX(MAX(V10-$G10,0)-U$7,0),"")</f>
        <v/>
      </c>
      <c r="W22" s="2" t="str">
        <f t="shared" ref="W22:W28" si="32">IFERROR(MAX(MAX(W10-$H10,0)-U$7,0),"")</f>
        <v/>
      </c>
      <c r="X22" s="2" t="str">
        <f t="shared" ref="X22:X28" si="33">IFERROR(AVERAGE(U22:W22),"")</f>
        <v/>
      </c>
      <c r="Y22" s="7" t="str">
        <f t="shared" ref="Y22:Y28" si="34">IFERROR(STDEV(U22:W22)/X22,"")</f>
        <v/>
      </c>
      <c r="Z22" s="5" t="str">
        <f t="shared" ref="Z22:Z28" si="35">IFERROR(MAX(MAX(Z10-$F10,0)-Z$7,0),"")</f>
        <v/>
      </c>
      <c r="AA22" s="2" t="str">
        <f t="shared" ref="AA22:AA28" si="36">IFERROR(MAX(MAX(AA10-$G10,0)-Z$7,0),"")</f>
        <v/>
      </c>
      <c r="AB22" s="2" t="str">
        <f t="shared" ref="AB22:AB28" si="37">IFERROR(MAX(MAX(AB10-$H10,0)-Z$7,0),"")</f>
        <v/>
      </c>
      <c r="AC22" s="2" t="str">
        <f>IFERROR(AVERAGE(Z22:AB22),"")</f>
        <v/>
      </c>
      <c r="AD22" s="7" t="str">
        <f>IFERROR(STDEV(Z22:AB22)/AC22,"")</f>
        <v/>
      </c>
      <c r="AE22" s="5" t="str">
        <f t="shared" ref="AE22:AE28" si="38">IFERROR(MAX(MAX(AE10-$F10,0)-AE$7,0),"")</f>
        <v/>
      </c>
      <c r="AF22" s="2" t="str">
        <f t="shared" ref="AF22:AF28" si="39">IFERROR(MAX(MAX(AF10-$G10,0)-AE$7,0),"")</f>
        <v/>
      </c>
      <c r="AG22" s="2" t="str">
        <f t="shared" ref="AG22:AG28" si="40">IFERROR(MAX(MAX(AG10-$H10,0)-AE$7,0),"")</f>
        <v/>
      </c>
      <c r="AH22" s="2" t="str">
        <f>IFERROR(AVERAGE(AE22:AG22),"")</f>
        <v/>
      </c>
      <c r="AI22" s="7" t="str">
        <f>IFERROR(STDEV(AE22:AG22)/AH22,"")</f>
        <v/>
      </c>
      <c r="AJ22" s="5" t="str">
        <f t="shared" ref="AJ22:AJ28" si="41">IFERROR(MAX(MAX(AJ10-$F10,0)-AJ$7,0),"")</f>
        <v/>
      </c>
      <c r="AK22" s="2" t="str">
        <f t="shared" ref="AK22:AK28" si="42">IFERROR(MAX(MAX(AK10-$G10,0)-AJ$7,0),"")</f>
        <v/>
      </c>
      <c r="AL22" s="2" t="str">
        <f t="shared" ref="AL22:AL28" si="43">IFERROR(MAX(MAX(AL10-$H10,0)-AJ$7,0),"")</f>
        <v/>
      </c>
      <c r="AM22" s="2" t="str">
        <f>IFERROR(AVERAGE(AJ22:AL22),"")</f>
        <v/>
      </c>
      <c r="AN22" s="7" t="str">
        <f>IFERROR(STDEV(AJ22:AL22)/AM22,"")</f>
        <v/>
      </c>
      <c r="AO22" s="5" t="str">
        <f t="shared" ref="AO22:AO28" si="44">IFERROR(MAX(MAX(AO10-$F10,0)-AO$7,0),"")</f>
        <v/>
      </c>
      <c r="AP22" s="2" t="str">
        <f t="shared" ref="AP22:AP28" si="45">IFERROR(MAX(MAX(AP10-$G10,0)-AO$7,0),"")</f>
        <v/>
      </c>
      <c r="AQ22" s="2" t="str">
        <f t="shared" ref="AQ22:AQ28" si="46">IFERROR(MAX(MAX(AQ10-$H10,0)-AO$7,0),"")</f>
        <v/>
      </c>
      <c r="AR22" s="2" t="str">
        <f>IFERROR(AVERAGE(AO22:AQ22),"")</f>
        <v/>
      </c>
      <c r="AS22" s="7" t="str">
        <f>IFERROR(STDEV(AO22:AQ22)/AR22,"")</f>
        <v/>
      </c>
      <c r="AT22" s="5" t="str">
        <f t="shared" ref="AT22:AT28" si="47">IFERROR(MAX(MAX(AT10-$F10,0)-AT$7,0),"")</f>
        <v/>
      </c>
      <c r="AU22" s="2" t="str">
        <f t="shared" ref="AU22:AU28" si="48">IFERROR(MAX(MAX(AU10-$G10,0)-AT$7,0),"")</f>
        <v/>
      </c>
      <c r="AV22" s="2" t="str">
        <f t="shared" ref="AV22:AV28" si="49">IFERROR(MAX(MAX(AV10-$H10,0)-AT$7,0),"")</f>
        <v/>
      </c>
      <c r="AW22" s="2" t="str">
        <f>IFERROR(AVERAGE(AT22:AV22),"")</f>
        <v/>
      </c>
      <c r="AX22" s="7" t="str">
        <f>IFERROR(STDEV(AT22:AV22)/AW22,"")</f>
        <v/>
      </c>
      <c r="AY22" s="5" t="str">
        <f t="shared" ref="AY22:AY28" si="50">IFERROR(MAX(MAX(AY10-$F10,0)-AY$7,0),"")</f>
        <v/>
      </c>
      <c r="AZ22" s="2" t="str">
        <f t="shared" ref="AZ22:AZ28" si="51">IFERROR(MAX(MAX(AZ10-$G10,0)-AY$7,0),"")</f>
        <v/>
      </c>
      <c r="BA22" s="2" t="str">
        <f t="shared" ref="BA22:BA28" si="52">IFERROR(MAX(MAX(BA10-$H10,0)-AY$7,0),"")</f>
        <v/>
      </c>
      <c r="BB22" s="2" t="str">
        <f>IFERROR(AVERAGE(AY22:BA22),"")</f>
        <v/>
      </c>
      <c r="BC22" s="7" t="str">
        <f>IFERROR(STDEV(AY22:BA22)/BB22,"")</f>
        <v/>
      </c>
    </row>
    <row r="23" spans="1:55" x14ac:dyDescent="0.25">
      <c r="J23">
        <f t="shared" ref="J23:J28" si="53">E11</f>
        <v>8.3333333333333332E-3</v>
      </c>
      <c r="K23" s="4" t="str">
        <f t="shared" si="22"/>
        <v/>
      </c>
      <c r="L23" t="str">
        <f t="shared" si="23"/>
        <v/>
      </c>
      <c r="M23" t="str">
        <f t="shared" si="24"/>
        <v/>
      </c>
      <c r="N23" t="str">
        <f t="shared" si="25"/>
        <v/>
      </c>
      <c r="O23" s="6" t="str">
        <f t="shared" si="26"/>
        <v/>
      </c>
      <c r="P23" s="4" t="str">
        <f t="shared" si="27"/>
        <v/>
      </c>
      <c r="Q23" t="str">
        <f t="shared" si="28"/>
        <v/>
      </c>
      <c r="R23" t="str">
        <f t="shared" si="29"/>
        <v/>
      </c>
      <c r="S23" t="str">
        <f t="shared" ref="S23:S28" si="54">IFERROR(AVERAGE(P23:R23),"")</f>
        <v/>
      </c>
      <c r="T23" s="6" t="str">
        <f t="shared" ref="T23:T28" si="55">IFERROR(STDEV(P23:R23)/S23,"")</f>
        <v/>
      </c>
      <c r="U23" s="4" t="str">
        <f t="shared" si="30"/>
        <v/>
      </c>
      <c r="V23" t="str">
        <f t="shared" si="31"/>
        <v/>
      </c>
      <c r="W23" t="str">
        <f t="shared" si="32"/>
        <v/>
      </c>
      <c r="X23" t="str">
        <f t="shared" si="33"/>
        <v/>
      </c>
      <c r="Y23" s="6" t="str">
        <f t="shared" si="34"/>
        <v/>
      </c>
      <c r="Z23" s="4" t="str">
        <f t="shared" si="35"/>
        <v/>
      </c>
      <c r="AA23" t="str">
        <f t="shared" si="36"/>
        <v/>
      </c>
      <c r="AB23" t="str">
        <f t="shared" si="37"/>
        <v/>
      </c>
      <c r="AC23" t="str">
        <f t="shared" ref="AC23:AC28" si="56">IFERROR(AVERAGE(Z23:AB23),"")</f>
        <v/>
      </c>
      <c r="AD23" s="6" t="str">
        <f t="shared" ref="AD23:AD28" si="57">IFERROR(STDEV(Z23:AB23)/AC23,"")</f>
        <v/>
      </c>
      <c r="AE23" s="4" t="str">
        <f t="shared" si="38"/>
        <v/>
      </c>
      <c r="AF23" t="str">
        <f t="shared" si="39"/>
        <v/>
      </c>
      <c r="AG23" t="str">
        <f t="shared" si="40"/>
        <v/>
      </c>
      <c r="AH23" t="str">
        <f t="shared" ref="AH23:AH28" si="58">IFERROR(AVERAGE(AE23:AG23),"")</f>
        <v/>
      </c>
      <c r="AI23" s="6" t="str">
        <f t="shared" ref="AI23:AI28" si="59">IFERROR(STDEV(AE23:AG23)/AH23,"")</f>
        <v/>
      </c>
      <c r="AJ23" s="4" t="str">
        <f t="shared" si="41"/>
        <v/>
      </c>
      <c r="AK23" t="str">
        <f t="shared" si="42"/>
        <v/>
      </c>
      <c r="AL23" t="str">
        <f t="shared" si="43"/>
        <v/>
      </c>
      <c r="AM23" t="str">
        <f t="shared" ref="AM23:AM28" si="60">IFERROR(AVERAGE(AJ23:AL23),"")</f>
        <v/>
      </c>
      <c r="AN23" s="6" t="str">
        <f t="shared" ref="AN23:AN28" si="61">IFERROR(STDEV(AJ23:AL23)/AM23,"")</f>
        <v/>
      </c>
      <c r="AO23" s="4" t="str">
        <f t="shared" si="44"/>
        <v/>
      </c>
      <c r="AP23" t="str">
        <f t="shared" si="45"/>
        <v/>
      </c>
      <c r="AQ23" t="str">
        <f t="shared" si="46"/>
        <v/>
      </c>
      <c r="AR23" t="str">
        <f t="shared" ref="AR23:AR28" si="62">IFERROR(AVERAGE(AO23:AQ23),"")</f>
        <v/>
      </c>
      <c r="AS23" s="6" t="str">
        <f t="shared" ref="AS23:AS28" si="63">IFERROR(STDEV(AO23:AQ23)/AR23,"")</f>
        <v/>
      </c>
      <c r="AT23" s="4" t="str">
        <f t="shared" si="47"/>
        <v/>
      </c>
      <c r="AU23" t="str">
        <f t="shared" si="48"/>
        <v/>
      </c>
      <c r="AV23" t="str">
        <f t="shared" si="49"/>
        <v/>
      </c>
      <c r="AW23" t="str">
        <f t="shared" ref="AW23:AW28" si="64">IFERROR(AVERAGE(AT23:AV23),"")</f>
        <v/>
      </c>
      <c r="AX23" s="6" t="str">
        <f t="shared" ref="AX23:AX28" si="65">IFERROR(STDEV(AT23:AV23)/AW23,"")</f>
        <v/>
      </c>
      <c r="AY23" s="4" t="str">
        <f t="shared" si="50"/>
        <v/>
      </c>
      <c r="AZ23" t="str">
        <f t="shared" si="51"/>
        <v/>
      </c>
      <c r="BA23" t="str">
        <f t="shared" si="52"/>
        <v/>
      </c>
      <c r="BB23" t="str">
        <f t="shared" ref="BB23:BB28" si="66">IFERROR(AVERAGE(AY23:BA23),"")</f>
        <v/>
      </c>
      <c r="BC23" s="6" t="str">
        <f t="shared" ref="BC23:BC28" si="67">IFERROR(STDEV(AY23:BA23)/BB23,"")</f>
        <v/>
      </c>
    </row>
    <row r="24" spans="1:55" x14ac:dyDescent="0.25">
      <c r="J24">
        <f t="shared" si="53"/>
        <v>2.7777777777777779E-3</v>
      </c>
      <c r="K24" s="5" t="str">
        <f t="shared" si="22"/>
        <v/>
      </c>
      <c r="L24" s="2" t="str">
        <f t="shared" si="23"/>
        <v/>
      </c>
      <c r="M24" s="2" t="str">
        <f t="shared" si="24"/>
        <v/>
      </c>
      <c r="N24" s="2" t="str">
        <f t="shared" si="25"/>
        <v/>
      </c>
      <c r="O24" s="7" t="str">
        <f t="shared" si="26"/>
        <v/>
      </c>
      <c r="P24" s="5" t="str">
        <f t="shared" si="27"/>
        <v/>
      </c>
      <c r="Q24" s="2" t="str">
        <f t="shared" si="28"/>
        <v/>
      </c>
      <c r="R24" s="2" t="str">
        <f t="shared" si="29"/>
        <v/>
      </c>
      <c r="S24" s="2" t="str">
        <f t="shared" si="54"/>
        <v/>
      </c>
      <c r="T24" s="7" t="str">
        <f t="shared" si="55"/>
        <v/>
      </c>
      <c r="U24" s="5" t="str">
        <f t="shared" si="30"/>
        <v/>
      </c>
      <c r="V24" s="2" t="str">
        <f t="shared" si="31"/>
        <v/>
      </c>
      <c r="W24" s="2" t="str">
        <f t="shared" si="32"/>
        <v/>
      </c>
      <c r="X24" s="2" t="str">
        <f t="shared" si="33"/>
        <v/>
      </c>
      <c r="Y24" s="7" t="str">
        <f t="shared" si="34"/>
        <v/>
      </c>
      <c r="Z24" s="5" t="str">
        <f t="shared" si="35"/>
        <v/>
      </c>
      <c r="AA24" s="2" t="str">
        <f t="shared" si="36"/>
        <v/>
      </c>
      <c r="AB24" s="2" t="str">
        <f t="shared" si="37"/>
        <v/>
      </c>
      <c r="AC24" s="2" t="str">
        <f t="shared" si="56"/>
        <v/>
      </c>
      <c r="AD24" s="7" t="str">
        <f t="shared" si="57"/>
        <v/>
      </c>
      <c r="AE24" s="5" t="str">
        <f t="shared" si="38"/>
        <v/>
      </c>
      <c r="AF24" s="2" t="str">
        <f t="shared" si="39"/>
        <v/>
      </c>
      <c r="AG24" s="2" t="str">
        <f t="shared" si="40"/>
        <v/>
      </c>
      <c r="AH24" s="2" t="str">
        <f t="shared" si="58"/>
        <v/>
      </c>
      <c r="AI24" s="7" t="str">
        <f t="shared" si="59"/>
        <v/>
      </c>
      <c r="AJ24" s="5" t="str">
        <f t="shared" si="41"/>
        <v/>
      </c>
      <c r="AK24" s="2" t="str">
        <f t="shared" si="42"/>
        <v/>
      </c>
      <c r="AL24" s="2" t="str">
        <f t="shared" si="43"/>
        <v/>
      </c>
      <c r="AM24" s="2" t="str">
        <f t="shared" si="60"/>
        <v/>
      </c>
      <c r="AN24" s="7" t="str">
        <f t="shared" si="61"/>
        <v/>
      </c>
      <c r="AO24" s="5" t="str">
        <f t="shared" si="44"/>
        <v/>
      </c>
      <c r="AP24" s="2" t="str">
        <f t="shared" si="45"/>
        <v/>
      </c>
      <c r="AQ24" s="2" t="str">
        <f t="shared" si="46"/>
        <v/>
      </c>
      <c r="AR24" s="2" t="str">
        <f t="shared" si="62"/>
        <v/>
      </c>
      <c r="AS24" s="7" t="str">
        <f t="shared" si="63"/>
        <v/>
      </c>
      <c r="AT24" s="5" t="str">
        <f t="shared" si="47"/>
        <v/>
      </c>
      <c r="AU24" s="2" t="str">
        <f t="shared" si="48"/>
        <v/>
      </c>
      <c r="AV24" s="2" t="str">
        <f t="shared" si="49"/>
        <v/>
      </c>
      <c r="AW24" s="2" t="str">
        <f t="shared" si="64"/>
        <v/>
      </c>
      <c r="AX24" s="7" t="str">
        <f t="shared" si="65"/>
        <v/>
      </c>
      <c r="AY24" s="5" t="str">
        <f t="shared" si="50"/>
        <v/>
      </c>
      <c r="AZ24" s="2" t="str">
        <f t="shared" si="51"/>
        <v/>
      </c>
      <c r="BA24" s="2" t="str">
        <f t="shared" si="52"/>
        <v/>
      </c>
      <c r="BB24" s="2" t="str">
        <f t="shared" si="66"/>
        <v/>
      </c>
      <c r="BC24" s="7" t="str">
        <f t="shared" si="67"/>
        <v/>
      </c>
    </row>
    <row r="25" spans="1:55" x14ac:dyDescent="0.25">
      <c r="J25">
        <f t="shared" si="53"/>
        <v>9.2592592592592596E-4</v>
      </c>
      <c r="K25" s="4" t="str">
        <f t="shared" si="22"/>
        <v/>
      </c>
      <c r="L25" t="str">
        <f t="shared" si="23"/>
        <v/>
      </c>
      <c r="M25" t="str">
        <f t="shared" si="24"/>
        <v/>
      </c>
      <c r="N25" t="str">
        <f t="shared" si="25"/>
        <v/>
      </c>
      <c r="O25" s="6" t="str">
        <f t="shared" si="26"/>
        <v/>
      </c>
      <c r="P25" s="4" t="str">
        <f t="shared" si="27"/>
        <v/>
      </c>
      <c r="Q25" t="str">
        <f t="shared" si="28"/>
        <v/>
      </c>
      <c r="R25" t="str">
        <f t="shared" si="29"/>
        <v/>
      </c>
      <c r="S25" t="str">
        <f t="shared" si="54"/>
        <v/>
      </c>
      <c r="T25" s="6" t="str">
        <f t="shared" si="55"/>
        <v/>
      </c>
      <c r="U25" s="4" t="str">
        <f t="shared" si="30"/>
        <v/>
      </c>
      <c r="V25" t="str">
        <f t="shared" si="31"/>
        <v/>
      </c>
      <c r="W25" t="str">
        <f t="shared" si="32"/>
        <v/>
      </c>
      <c r="X25" t="str">
        <f t="shared" si="33"/>
        <v/>
      </c>
      <c r="Y25" s="6" t="str">
        <f t="shared" si="34"/>
        <v/>
      </c>
      <c r="Z25" s="4" t="str">
        <f t="shared" si="35"/>
        <v/>
      </c>
      <c r="AA25" t="str">
        <f t="shared" si="36"/>
        <v/>
      </c>
      <c r="AB25" t="str">
        <f t="shared" si="37"/>
        <v/>
      </c>
      <c r="AC25" t="str">
        <f t="shared" si="56"/>
        <v/>
      </c>
      <c r="AD25" s="6" t="str">
        <f t="shared" si="57"/>
        <v/>
      </c>
      <c r="AE25" s="4" t="str">
        <f t="shared" si="38"/>
        <v/>
      </c>
      <c r="AF25" t="str">
        <f t="shared" si="39"/>
        <v/>
      </c>
      <c r="AG25" t="str">
        <f t="shared" si="40"/>
        <v/>
      </c>
      <c r="AH25" t="str">
        <f t="shared" si="58"/>
        <v/>
      </c>
      <c r="AI25" s="6" t="str">
        <f t="shared" si="59"/>
        <v/>
      </c>
      <c r="AJ25" s="4" t="str">
        <f t="shared" si="41"/>
        <v/>
      </c>
      <c r="AK25" t="str">
        <f t="shared" si="42"/>
        <v/>
      </c>
      <c r="AL25" t="str">
        <f t="shared" si="43"/>
        <v/>
      </c>
      <c r="AM25" t="str">
        <f t="shared" si="60"/>
        <v/>
      </c>
      <c r="AN25" s="6" t="str">
        <f t="shared" si="61"/>
        <v/>
      </c>
      <c r="AO25" s="4" t="str">
        <f t="shared" si="44"/>
        <v/>
      </c>
      <c r="AP25" t="str">
        <f t="shared" si="45"/>
        <v/>
      </c>
      <c r="AQ25" t="str">
        <f t="shared" si="46"/>
        <v/>
      </c>
      <c r="AR25" t="str">
        <f t="shared" si="62"/>
        <v/>
      </c>
      <c r="AS25" s="6" t="str">
        <f t="shared" si="63"/>
        <v/>
      </c>
      <c r="AT25" s="4" t="str">
        <f t="shared" si="47"/>
        <v/>
      </c>
      <c r="AU25" t="str">
        <f t="shared" si="48"/>
        <v/>
      </c>
      <c r="AV25" t="str">
        <f t="shared" si="49"/>
        <v/>
      </c>
      <c r="AW25" t="str">
        <f t="shared" si="64"/>
        <v/>
      </c>
      <c r="AX25" s="6" t="str">
        <f t="shared" si="65"/>
        <v/>
      </c>
      <c r="AY25" s="4" t="str">
        <f t="shared" si="50"/>
        <v/>
      </c>
      <c r="AZ25" t="str">
        <f t="shared" si="51"/>
        <v/>
      </c>
      <c r="BA25" t="str">
        <f t="shared" si="52"/>
        <v/>
      </c>
      <c r="BB25" t="str">
        <f t="shared" si="66"/>
        <v/>
      </c>
      <c r="BC25" s="6" t="str">
        <f t="shared" si="67"/>
        <v/>
      </c>
    </row>
    <row r="26" spans="1:55" x14ac:dyDescent="0.25">
      <c r="J26">
        <f t="shared" si="53"/>
        <v>3.0864197530864197E-4</v>
      </c>
      <c r="K26" s="5" t="str">
        <f t="shared" si="22"/>
        <v/>
      </c>
      <c r="L26" s="2" t="str">
        <f t="shared" si="23"/>
        <v/>
      </c>
      <c r="M26" s="2" t="str">
        <f t="shared" si="24"/>
        <v/>
      </c>
      <c r="N26" s="2" t="str">
        <f t="shared" si="25"/>
        <v/>
      </c>
      <c r="O26" s="7" t="str">
        <f t="shared" si="26"/>
        <v/>
      </c>
      <c r="P26" s="5" t="str">
        <f t="shared" si="27"/>
        <v/>
      </c>
      <c r="Q26" s="2" t="str">
        <f t="shared" si="28"/>
        <v/>
      </c>
      <c r="R26" s="2" t="str">
        <f t="shared" si="29"/>
        <v/>
      </c>
      <c r="S26" s="2" t="str">
        <f t="shared" si="54"/>
        <v/>
      </c>
      <c r="T26" s="7" t="str">
        <f t="shared" si="55"/>
        <v/>
      </c>
      <c r="U26" s="5" t="str">
        <f t="shared" si="30"/>
        <v/>
      </c>
      <c r="V26" s="2" t="str">
        <f t="shared" si="31"/>
        <v/>
      </c>
      <c r="W26" s="2" t="str">
        <f t="shared" si="32"/>
        <v/>
      </c>
      <c r="X26" s="2" t="str">
        <f t="shared" si="33"/>
        <v/>
      </c>
      <c r="Y26" s="7" t="str">
        <f t="shared" si="34"/>
        <v/>
      </c>
      <c r="Z26" s="5" t="str">
        <f t="shared" si="35"/>
        <v/>
      </c>
      <c r="AA26" s="2" t="str">
        <f t="shared" si="36"/>
        <v/>
      </c>
      <c r="AB26" s="2" t="str">
        <f t="shared" si="37"/>
        <v/>
      </c>
      <c r="AC26" s="2" t="str">
        <f t="shared" si="56"/>
        <v/>
      </c>
      <c r="AD26" s="7" t="str">
        <f t="shared" si="57"/>
        <v/>
      </c>
      <c r="AE26" s="5" t="str">
        <f t="shared" si="38"/>
        <v/>
      </c>
      <c r="AF26" s="2" t="str">
        <f t="shared" si="39"/>
        <v/>
      </c>
      <c r="AG26" s="2" t="str">
        <f t="shared" si="40"/>
        <v/>
      </c>
      <c r="AH26" s="2" t="str">
        <f t="shared" si="58"/>
        <v/>
      </c>
      <c r="AI26" s="7" t="str">
        <f t="shared" si="59"/>
        <v/>
      </c>
      <c r="AJ26" s="5" t="str">
        <f t="shared" si="41"/>
        <v/>
      </c>
      <c r="AK26" s="2" t="str">
        <f t="shared" si="42"/>
        <v/>
      </c>
      <c r="AL26" s="2" t="str">
        <f t="shared" si="43"/>
        <v/>
      </c>
      <c r="AM26" s="2" t="str">
        <f t="shared" si="60"/>
        <v/>
      </c>
      <c r="AN26" s="7" t="str">
        <f t="shared" si="61"/>
        <v/>
      </c>
      <c r="AO26" s="5" t="str">
        <f t="shared" si="44"/>
        <v/>
      </c>
      <c r="AP26" s="2" t="str">
        <f t="shared" si="45"/>
        <v/>
      </c>
      <c r="AQ26" s="2" t="str">
        <f t="shared" si="46"/>
        <v/>
      </c>
      <c r="AR26" s="2" t="str">
        <f t="shared" si="62"/>
        <v/>
      </c>
      <c r="AS26" s="7" t="str">
        <f t="shared" si="63"/>
        <v/>
      </c>
      <c r="AT26" s="5" t="str">
        <f t="shared" si="47"/>
        <v/>
      </c>
      <c r="AU26" s="2" t="str">
        <f t="shared" si="48"/>
        <v/>
      </c>
      <c r="AV26" s="2" t="str">
        <f t="shared" si="49"/>
        <v/>
      </c>
      <c r="AW26" s="2" t="str">
        <f t="shared" si="64"/>
        <v/>
      </c>
      <c r="AX26" s="7" t="str">
        <f t="shared" si="65"/>
        <v/>
      </c>
      <c r="AY26" s="5" t="str">
        <f t="shared" si="50"/>
        <v/>
      </c>
      <c r="AZ26" s="2" t="str">
        <f t="shared" si="51"/>
        <v/>
      </c>
      <c r="BA26" s="2" t="str">
        <f t="shared" si="52"/>
        <v/>
      </c>
      <c r="BB26" s="2" t="str">
        <f t="shared" si="66"/>
        <v/>
      </c>
      <c r="BC26" s="7" t="str">
        <f t="shared" si="67"/>
        <v/>
      </c>
    </row>
    <row r="27" spans="1:55" x14ac:dyDescent="0.25">
      <c r="J27">
        <f t="shared" si="53"/>
        <v>1.0288065843621399E-4</v>
      </c>
      <c r="K27" s="4" t="str">
        <f t="shared" si="22"/>
        <v/>
      </c>
      <c r="L27" t="str">
        <f t="shared" si="23"/>
        <v/>
      </c>
      <c r="M27" t="str">
        <f t="shared" si="24"/>
        <v/>
      </c>
      <c r="N27" t="str">
        <f t="shared" si="25"/>
        <v/>
      </c>
      <c r="O27" s="6" t="str">
        <f t="shared" si="26"/>
        <v/>
      </c>
      <c r="P27" s="4" t="str">
        <f t="shared" si="27"/>
        <v/>
      </c>
      <c r="Q27" t="str">
        <f t="shared" si="28"/>
        <v/>
      </c>
      <c r="R27" t="str">
        <f t="shared" si="29"/>
        <v/>
      </c>
      <c r="S27" t="str">
        <f t="shared" si="54"/>
        <v/>
      </c>
      <c r="T27" s="6" t="str">
        <f t="shared" si="55"/>
        <v/>
      </c>
      <c r="U27" s="4" t="str">
        <f t="shared" si="30"/>
        <v/>
      </c>
      <c r="V27" t="str">
        <f t="shared" si="31"/>
        <v/>
      </c>
      <c r="W27" t="str">
        <f t="shared" si="32"/>
        <v/>
      </c>
      <c r="X27" t="str">
        <f t="shared" si="33"/>
        <v/>
      </c>
      <c r="Y27" s="6" t="str">
        <f t="shared" si="34"/>
        <v/>
      </c>
      <c r="Z27" s="4" t="str">
        <f t="shared" si="35"/>
        <v/>
      </c>
      <c r="AA27" t="str">
        <f t="shared" si="36"/>
        <v/>
      </c>
      <c r="AB27" t="str">
        <f t="shared" si="37"/>
        <v/>
      </c>
      <c r="AC27" t="str">
        <f t="shared" si="56"/>
        <v/>
      </c>
      <c r="AD27" s="6" t="str">
        <f t="shared" si="57"/>
        <v/>
      </c>
      <c r="AE27" s="4" t="str">
        <f t="shared" si="38"/>
        <v/>
      </c>
      <c r="AF27" t="str">
        <f t="shared" si="39"/>
        <v/>
      </c>
      <c r="AG27" t="str">
        <f t="shared" si="40"/>
        <v/>
      </c>
      <c r="AH27" t="str">
        <f t="shared" si="58"/>
        <v/>
      </c>
      <c r="AI27" s="6" t="str">
        <f t="shared" si="59"/>
        <v/>
      </c>
      <c r="AJ27" s="4" t="str">
        <f t="shared" si="41"/>
        <v/>
      </c>
      <c r="AK27" t="str">
        <f t="shared" si="42"/>
        <v/>
      </c>
      <c r="AL27" t="str">
        <f t="shared" si="43"/>
        <v/>
      </c>
      <c r="AM27" t="str">
        <f t="shared" si="60"/>
        <v/>
      </c>
      <c r="AN27" s="6" t="str">
        <f t="shared" si="61"/>
        <v/>
      </c>
      <c r="AO27" s="4" t="str">
        <f t="shared" si="44"/>
        <v/>
      </c>
      <c r="AP27" t="str">
        <f t="shared" si="45"/>
        <v/>
      </c>
      <c r="AQ27" t="str">
        <f t="shared" si="46"/>
        <v/>
      </c>
      <c r="AR27" t="str">
        <f t="shared" si="62"/>
        <v/>
      </c>
      <c r="AS27" s="6" t="str">
        <f t="shared" si="63"/>
        <v/>
      </c>
      <c r="AT27" s="4" t="str">
        <f t="shared" si="47"/>
        <v/>
      </c>
      <c r="AU27" t="str">
        <f t="shared" si="48"/>
        <v/>
      </c>
      <c r="AV27" t="str">
        <f t="shared" si="49"/>
        <v/>
      </c>
      <c r="AW27" t="str">
        <f t="shared" si="64"/>
        <v/>
      </c>
      <c r="AX27" s="6" t="str">
        <f t="shared" si="65"/>
        <v/>
      </c>
      <c r="AY27" s="4" t="str">
        <f t="shared" si="50"/>
        <v/>
      </c>
      <c r="AZ27" t="str">
        <f t="shared" si="51"/>
        <v/>
      </c>
      <c r="BA27" t="str">
        <f t="shared" si="52"/>
        <v/>
      </c>
      <c r="BB27" t="str">
        <f t="shared" si="66"/>
        <v/>
      </c>
      <c r="BC27" s="6" t="str">
        <f t="shared" si="67"/>
        <v/>
      </c>
    </row>
    <row r="28" spans="1:55" x14ac:dyDescent="0.25">
      <c r="J28">
        <f t="shared" si="53"/>
        <v>3.4293552812071332E-5</v>
      </c>
      <c r="K28" s="5" t="str">
        <f t="shared" si="22"/>
        <v/>
      </c>
      <c r="L28" s="2" t="str">
        <f t="shared" si="23"/>
        <v/>
      </c>
      <c r="M28" s="2" t="str">
        <f t="shared" si="24"/>
        <v/>
      </c>
      <c r="N28" s="2" t="str">
        <f t="shared" si="25"/>
        <v/>
      </c>
      <c r="O28" s="7" t="str">
        <f t="shared" si="26"/>
        <v/>
      </c>
      <c r="P28" s="5" t="str">
        <f t="shared" si="27"/>
        <v/>
      </c>
      <c r="Q28" s="2" t="str">
        <f t="shared" si="28"/>
        <v/>
      </c>
      <c r="R28" s="2" t="str">
        <f t="shared" si="29"/>
        <v/>
      </c>
      <c r="S28" s="2" t="str">
        <f t="shared" si="54"/>
        <v/>
      </c>
      <c r="T28" s="7" t="str">
        <f t="shared" si="55"/>
        <v/>
      </c>
      <c r="U28" s="5" t="str">
        <f t="shared" si="30"/>
        <v/>
      </c>
      <c r="V28" s="2" t="str">
        <f t="shared" si="31"/>
        <v/>
      </c>
      <c r="W28" s="2" t="str">
        <f t="shared" si="32"/>
        <v/>
      </c>
      <c r="X28" s="2" t="str">
        <f t="shared" si="33"/>
        <v/>
      </c>
      <c r="Y28" s="7" t="str">
        <f t="shared" si="34"/>
        <v/>
      </c>
      <c r="Z28" s="5" t="str">
        <f t="shared" si="35"/>
        <v/>
      </c>
      <c r="AA28" s="2" t="str">
        <f t="shared" si="36"/>
        <v/>
      </c>
      <c r="AB28" s="2" t="str">
        <f t="shared" si="37"/>
        <v/>
      </c>
      <c r="AC28" s="2" t="str">
        <f t="shared" si="56"/>
        <v/>
      </c>
      <c r="AD28" s="7" t="str">
        <f t="shared" si="57"/>
        <v/>
      </c>
      <c r="AE28" s="5" t="str">
        <f t="shared" si="38"/>
        <v/>
      </c>
      <c r="AF28" s="2" t="str">
        <f t="shared" si="39"/>
        <v/>
      </c>
      <c r="AG28" s="2" t="str">
        <f t="shared" si="40"/>
        <v/>
      </c>
      <c r="AH28" s="2" t="str">
        <f t="shared" si="58"/>
        <v/>
      </c>
      <c r="AI28" s="7" t="str">
        <f t="shared" si="59"/>
        <v/>
      </c>
      <c r="AJ28" s="5" t="str">
        <f t="shared" si="41"/>
        <v/>
      </c>
      <c r="AK28" s="2" t="str">
        <f t="shared" si="42"/>
        <v/>
      </c>
      <c r="AL28" s="2" t="str">
        <f t="shared" si="43"/>
        <v/>
      </c>
      <c r="AM28" s="2" t="str">
        <f t="shared" si="60"/>
        <v/>
      </c>
      <c r="AN28" s="7" t="str">
        <f t="shared" si="61"/>
        <v/>
      </c>
      <c r="AO28" s="5" t="str">
        <f t="shared" si="44"/>
        <v/>
      </c>
      <c r="AP28" s="2" t="str">
        <f t="shared" si="45"/>
        <v/>
      </c>
      <c r="AQ28" s="2" t="str">
        <f t="shared" si="46"/>
        <v/>
      </c>
      <c r="AR28" s="2" t="str">
        <f t="shared" si="62"/>
        <v/>
      </c>
      <c r="AS28" s="7" t="str">
        <f t="shared" si="63"/>
        <v/>
      </c>
      <c r="AT28" s="5" t="str">
        <f t="shared" si="47"/>
        <v/>
      </c>
      <c r="AU28" s="2" t="str">
        <f t="shared" si="48"/>
        <v/>
      </c>
      <c r="AV28" s="2" t="str">
        <f t="shared" si="49"/>
        <v/>
      </c>
      <c r="AW28" s="2" t="str">
        <f t="shared" si="64"/>
        <v/>
      </c>
      <c r="AX28" s="7" t="str">
        <f t="shared" si="65"/>
        <v/>
      </c>
      <c r="AY28" s="5" t="str">
        <f t="shared" si="50"/>
        <v/>
      </c>
      <c r="AZ28" s="2" t="str">
        <f t="shared" si="51"/>
        <v/>
      </c>
      <c r="BA28" s="2" t="str">
        <f t="shared" si="52"/>
        <v/>
      </c>
      <c r="BB28" s="2" t="str">
        <f t="shared" si="66"/>
        <v/>
      </c>
      <c r="BC28" s="7" t="str">
        <f t="shared" si="67"/>
        <v/>
      </c>
    </row>
  </sheetData>
  <mergeCells count="31">
    <mergeCell ref="AY8:BC8"/>
    <mergeCell ref="AJ20:AN20"/>
    <mergeCell ref="K20:O20"/>
    <mergeCell ref="P20:T20"/>
    <mergeCell ref="U20:Y20"/>
    <mergeCell ref="Z20:AD20"/>
    <mergeCell ref="AE20:AI20"/>
    <mergeCell ref="AO20:AS20"/>
    <mergeCell ref="AT20:AX20"/>
    <mergeCell ref="AY20:BC20"/>
    <mergeCell ref="AJ7:AN7"/>
    <mergeCell ref="AO7:AS7"/>
    <mergeCell ref="AT7:AX7"/>
    <mergeCell ref="AY7:BC7"/>
    <mergeCell ref="A8:A9"/>
    <mergeCell ref="B8:D9"/>
    <mergeCell ref="E8:E9"/>
    <mergeCell ref="F8:J8"/>
    <mergeCell ref="K8:O8"/>
    <mergeCell ref="P8:T8"/>
    <mergeCell ref="U8:Y8"/>
    <mergeCell ref="Z8:AD8"/>
    <mergeCell ref="AE8:AI8"/>
    <mergeCell ref="AJ8:AN8"/>
    <mergeCell ref="AO8:AS8"/>
    <mergeCell ref="AT8:AX8"/>
    <mergeCell ref="K7:O7"/>
    <mergeCell ref="P7:T7"/>
    <mergeCell ref="U7:Y7"/>
    <mergeCell ref="Z7:AD7"/>
    <mergeCell ref="AE7:AI7"/>
  </mergeCells>
  <conditionalFormatting sqref="A10 A12 A14 A16">
    <cfRule type="notContainsBlanks" dxfId="3" priority="2">
      <formula>LEN(TRIM(A10))&gt;0</formula>
    </cfRule>
  </conditionalFormatting>
  <conditionalFormatting sqref="A10:A17">
    <cfRule type="containsBlanks" dxfId="2" priority="3">
      <formula>LEN(TRIM(A10))=0</formula>
    </cfRule>
  </conditionalFormatting>
  <conditionalFormatting sqref="A11 A13 A15 A17">
    <cfRule type="notContainsBlanks" priority="1">
      <formula>LEN(TRIM(A11))&gt;0</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CD7B4-B23F-4BBD-A469-F5BC85086F18}">
  <sheetPr codeName="Sheet5"/>
  <dimension ref="A1:X48"/>
  <sheetViews>
    <sheetView workbookViewId="0"/>
  </sheetViews>
  <sheetFormatPr defaultRowHeight="15" x14ac:dyDescent="0.25"/>
  <cols>
    <col min="1" max="1" width="19" style="16" customWidth="1"/>
    <col min="2" max="2" width="26.5703125" style="16" customWidth="1"/>
    <col min="3" max="5" width="7.42578125" style="16" customWidth="1"/>
    <col min="6" max="6" width="11.42578125" style="16" customWidth="1"/>
    <col min="7" max="16" width="9.140625" style="16"/>
    <col min="17" max="19" width="13.5703125" style="16" customWidth="1"/>
    <col min="20" max="20" width="9.140625" style="16"/>
    <col min="21" max="24" width="9.140625" style="16" hidden="1" customWidth="1"/>
    <col min="25" max="16384" width="9.140625" style="16"/>
  </cols>
  <sheetData>
    <row r="1" spans="1:24" x14ac:dyDescent="0.25">
      <c r="B1" s="16" t="s">
        <v>29</v>
      </c>
      <c r="C1" s="18" t="s">
        <v>32</v>
      </c>
    </row>
    <row r="2" spans="1:24" x14ac:dyDescent="0.25">
      <c r="B2" s="16" t="s">
        <v>44</v>
      </c>
      <c r="C2" s="19" t="e">
        <f>INDEX('Helper Tab 2'!M3:M5,MATCH('Data Analysis'!C1,'Helper Tab 2'!C3:C5,0))</f>
        <v>#N/A</v>
      </c>
    </row>
    <row r="3" spans="1:24" x14ac:dyDescent="0.25">
      <c r="B3" s="16" t="s">
        <v>38</v>
      </c>
      <c r="C3" s="19" t="e" cm="1">
        <f t="array" ref="C3">SLOPE(IFERROR(V16:V22,""),IFERROR(A16:A22,""))</f>
        <v>#DIV/0!</v>
      </c>
    </row>
    <row r="4" spans="1:24" x14ac:dyDescent="0.25">
      <c r="B4" s="16" t="s">
        <v>39</v>
      </c>
      <c r="C4" s="19" t="e" cm="1">
        <f t="array" ref="C4">INTERCEPT(IFERROR(V16:V22,""),IFERROR(A16:A22,""))</f>
        <v>#DIV/0!</v>
      </c>
    </row>
    <row r="5" spans="1:24" ht="16.5" x14ac:dyDescent="0.25">
      <c r="B5" s="16" t="s">
        <v>35</v>
      </c>
      <c r="C5" s="19" t="e" cm="1">
        <f t="array" ref="C5">ROUND(RSQ(IFERROR(V16:V22,""),IFERROR(A16:A22,"")),4)</f>
        <v>#DIV/0!</v>
      </c>
    </row>
    <row r="13" spans="1:24" x14ac:dyDescent="0.25">
      <c r="Q13" s="55" t="e">
        <f>O23-J23</f>
        <v>#VALUE!</v>
      </c>
      <c r="R13" s="55"/>
      <c r="S13" s="55"/>
      <c r="T13" s="55"/>
      <c r="U13" s="55"/>
    </row>
    <row r="14" spans="1:24" ht="30" customHeight="1" x14ac:dyDescent="0.25">
      <c r="B14" s="53" t="s">
        <v>25</v>
      </c>
      <c r="C14" s="45" t="s">
        <v>24</v>
      </c>
      <c r="D14" s="45"/>
      <c r="E14" s="45"/>
      <c r="F14" s="53" t="s">
        <v>26</v>
      </c>
      <c r="G14" s="52" t="s">
        <v>21</v>
      </c>
      <c r="H14" s="45"/>
      <c r="I14" s="45"/>
      <c r="J14" s="45"/>
      <c r="K14" s="45"/>
      <c r="L14" s="52" t="e">
        <f>C2&amp;" Min"</f>
        <v>#N/A</v>
      </c>
      <c r="M14" s="45"/>
      <c r="N14" s="45"/>
      <c r="O14" s="45"/>
      <c r="P14" s="45"/>
      <c r="Q14" s="56" t="s">
        <v>22</v>
      </c>
      <c r="R14" s="53"/>
      <c r="S14" s="53"/>
      <c r="T14" s="53"/>
      <c r="U14" s="53"/>
      <c r="V14" s="52" t="s">
        <v>41</v>
      </c>
      <c r="W14" s="45"/>
      <c r="X14" s="45"/>
    </row>
    <row r="15" spans="1:24" x14ac:dyDescent="0.25">
      <c r="A15" s="20" t="s">
        <v>27</v>
      </c>
      <c r="B15" s="54"/>
      <c r="C15" s="40"/>
      <c r="D15" s="40"/>
      <c r="E15" s="40"/>
      <c r="F15" s="40"/>
      <c r="G15" s="30">
        <v>1</v>
      </c>
      <c r="H15" s="20">
        <v>2</v>
      </c>
      <c r="I15" s="20">
        <v>3</v>
      </c>
      <c r="J15" s="20" t="s">
        <v>19</v>
      </c>
      <c r="K15" s="20" t="s">
        <v>20</v>
      </c>
      <c r="L15" s="30">
        <v>1</v>
      </c>
      <c r="M15" s="20">
        <v>2</v>
      </c>
      <c r="N15" s="20">
        <v>3</v>
      </c>
      <c r="O15" s="20" t="s">
        <v>19</v>
      </c>
      <c r="P15" s="20" t="s">
        <v>20</v>
      </c>
      <c r="Q15" s="30">
        <v>1</v>
      </c>
      <c r="R15" s="20">
        <v>2</v>
      </c>
      <c r="S15" s="20">
        <v>3</v>
      </c>
      <c r="T15" s="20" t="s">
        <v>19</v>
      </c>
      <c r="U15" s="20" t="s">
        <v>20</v>
      </c>
      <c r="V15" s="30" t="s">
        <v>28</v>
      </c>
      <c r="W15" s="20" t="s">
        <v>37</v>
      </c>
      <c r="X15" s="20" t="s">
        <v>50</v>
      </c>
    </row>
    <row r="16" spans="1:24" x14ac:dyDescent="0.25">
      <c r="A16" s="16">
        <f>IFERROR(IF(C1="High",LOG(F16),IF(C1="Low",NA(),LOG(F16))),NA())</f>
        <v>-1.6020599913279623</v>
      </c>
      <c r="B16" s="21" t="str">
        <f>IF(ISBLANK('Raw Data'!H12),'Raw Data'!F12,'Raw Data'!H12)</f>
        <v>Standard 1</v>
      </c>
      <c r="C16" s="21" t="e" cm="1">
        <f t="array" ref="C16">IF(OR(B16="[Input Plate Map]",ISBLANK(B16)),"",_xlfn.LET(
    _xlpm.rng,'Raw Data'!$G$2:$R$9,
    _xlpm.pos, _xlfn.XMATCH(B16, _xlfn.TOCOL(_xlpm.rng)),
    _xlpm.r, INT((_xlpm.pos-1)/COLUMNS(_xlpm.rng))+1,
    _xlpm.c, MOD(_xlpm.pos-1,COLUMNS(_xlpm.rng))+1,
    INDEX('Raw Data'!$F$2:$F$9,_xlpm.r)&amp;_xlpm.c
))</f>
        <v>#N/A</v>
      </c>
      <c r="D16" s="21" t="e">
        <f>LEFT(C16,1)&amp;RIGHT(C16,LEN(C16)-1)+1</f>
        <v>#N/A</v>
      </c>
      <c r="E16" s="21" t="e">
        <f>LEFT(C16,1)&amp;RIGHT(C16,LEN(C16)-1)+2</f>
        <v>#N/A</v>
      </c>
      <c r="F16" s="21" cm="1">
        <f t="array" ref="F16:F23">'Raw Data'!J12:J19</f>
        <v>2.5000000000000001E-2</v>
      </c>
      <c r="G16" s="32" t="str" cm="1">
        <f t="array" ref="G16">IFERROR(INDEX('Raw Data'!$C:$C,MATCH(1,('Raw Data'!$A:$A=C16)*('Raw Data'!$B:$B=1),0)),"")</f>
        <v/>
      </c>
      <c r="H16" s="21" t="str" cm="1">
        <f t="array" ref="H16">IFERROR(INDEX('Raw Data'!$C:$C,MATCH(1,('Raw Data'!$A:$A=D16)*('Raw Data'!$B:$B=1),0)),"")</f>
        <v/>
      </c>
      <c r="I16" s="21" t="str" cm="1">
        <f t="array" ref="I16">IFERROR(INDEX('Raw Data'!$C:$C,MATCH(1,('Raw Data'!$A:$A=E16)*('Raw Data'!$B:$B=1),0)),"")</f>
        <v/>
      </c>
      <c r="J16" s="21" t="str">
        <f t="shared" ref="J16:J23" si="0">IFERROR(AVERAGE(G16:I16),"")</f>
        <v/>
      </c>
      <c r="K16" s="25" t="str">
        <f t="shared" ref="K16:K23" si="1">IFERROR(STDEV(G16:I16)/J16,"")</f>
        <v/>
      </c>
      <c r="L16" s="32" t="str" cm="1">
        <f t="array" ref="L16">IFERROR(INDEX('Raw Data'!$C:$C,MATCH(1,('Raw Data'!$A:$A=C16)*('Raw Data'!$B:$B=$C$2+1),0)),"")</f>
        <v/>
      </c>
      <c r="M16" s="21" t="str" cm="1">
        <f t="array" ref="M16">IFERROR(INDEX('Raw Data'!$C:$C,MATCH(1,('Raw Data'!$A:$A=D16)*('Raw Data'!$B:$B=$C$2+1),0)),"")</f>
        <v/>
      </c>
      <c r="N16" s="21" t="str" cm="1">
        <f t="array" ref="N16">IFERROR(INDEX('Raw Data'!$C:$C,MATCH(1,('Raw Data'!$A:$A=E16)*('Raw Data'!$B:$B=$C$2+1),0)),"")</f>
        <v/>
      </c>
      <c r="O16" s="21" t="str">
        <f t="shared" ref="O16:O23" si="2">IFERROR(AVERAGE(L16:N16),"")</f>
        <v/>
      </c>
      <c r="P16" s="25" t="str">
        <f t="shared" ref="P16:P23" si="3">IFERROR(STDEV(L16:N16)/O16,"")</f>
        <v/>
      </c>
      <c r="Q16" s="32" t="str">
        <f t="shared" ref="Q16:S22" si="4">IFERROR(MAX(MAX(L16-G16,0)-$Q$13,0),"")</f>
        <v/>
      </c>
      <c r="R16" s="21" t="str">
        <f t="shared" si="4"/>
        <v/>
      </c>
      <c r="S16" s="21" t="str">
        <f t="shared" si="4"/>
        <v/>
      </c>
      <c r="T16" s="21" t="str">
        <f t="shared" ref="T16:T23" si="5">IFERROR(AVERAGE(Q16:S16),"")</f>
        <v/>
      </c>
      <c r="U16" s="25" t="str">
        <f t="shared" ref="U16:U23" si="6">IFERROR(STDEV(Q16:S16)/T16,"")</f>
        <v/>
      </c>
      <c r="V16" s="34" t="e">
        <f>IFERROR(IF($C$1="High",LOG(T16),IF($C$1="Low",NA(),LOG(T16))),NA())</f>
        <v>#N/A</v>
      </c>
      <c r="W16" s="26"/>
      <c r="X16" s="26" t="str">
        <f t="shared" ref="X16:X22" si="7">IF(OR(Q16=0,R16=0,S16=0),"Warning: One or more replicates undetectable, ","")&amp;IF(OR(AND(ISNUMBER(K16),K16&gt;15%),AND(ISNUMBER(P16),P16&gt;15%)),"Warning: CV% &gt; 15%","")</f>
        <v/>
      </c>
    </row>
    <row r="17" spans="1:24" x14ac:dyDescent="0.25">
      <c r="A17" s="16">
        <f>IFERROR(LOG(F17),NA())</f>
        <v>-2.0791812460476247</v>
      </c>
      <c r="B17" s="16" t="str">
        <f>IF(ISBLANK('Raw Data'!H13),'Raw Data'!F13,'Raw Data'!H13)</f>
        <v>Standard 2</v>
      </c>
      <c r="C17" s="16" t="e" cm="1">
        <f t="array" ref="C17">IF(OR(B17="[Input Plate Map]",ISBLANK(B17)),"",_xlfn.LET(
    _xlpm.rng,'Raw Data'!$G$2:$R$9,
    _xlpm.pos, _xlfn.XMATCH(B17, _xlfn.TOCOL(_xlpm.rng)),
    _xlpm.r, INT((_xlpm.pos-1)/COLUMNS(_xlpm.rng))+1,
    _xlpm.c, MOD(_xlpm.pos-1,COLUMNS(_xlpm.rng))+1,
    INDEX('Raw Data'!$F$2:$F$9,_xlpm.r)&amp;_xlpm.c
))</f>
        <v>#N/A</v>
      </c>
      <c r="D17" s="16" t="e">
        <f t="shared" ref="D17:D23" si="8">LEFT(C17,1)&amp;RIGHT(C17,LEN(C17)-1)+1</f>
        <v>#N/A</v>
      </c>
      <c r="E17" s="16" t="e">
        <f t="shared" ref="E17" si="9">LEFT(C17,1)&amp;RIGHT(C17,LEN(C17)-1)+2</f>
        <v>#N/A</v>
      </c>
      <c r="F17" s="16">
        <v>8.3333333333333332E-3</v>
      </c>
      <c r="G17" s="33" t="str" cm="1">
        <f t="array" ref="G17">IFERROR(INDEX('Raw Data'!$C:$C,MATCH(1,('Raw Data'!$A:$A=C17)*('Raw Data'!$B:$B=1),0)),"")</f>
        <v/>
      </c>
      <c r="H17" s="16" t="str" cm="1">
        <f t="array" ref="H17">IFERROR(INDEX('Raw Data'!$C:$C,MATCH(1,('Raw Data'!$A:$A=D17)*('Raw Data'!$B:$B=1),0)),"")</f>
        <v/>
      </c>
      <c r="I17" s="16" t="str" cm="1">
        <f t="array" ref="I17">IFERROR(INDEX('Raw Data'!$C:$C,MATCH(1,('Raw Data'!$A:$A=E17)*('Raw Data'!$B:$B=1),0)),"")</f>
        <v/>
      </c>
      <c r="J17" s="16" t="str">
        <f t="shared" si="0"/>
        <v/>
      </c>
      <c r="K17" s="27" t="str">
        <f t="shared" si="1"/>
        <v/>
      </c>
      <c r="L17" s="33" t="str" cm="1">
        <f t="array" ref="L17">IFERROR(INDEX('Raw Data'!$C:$C,MATCH(1,('Raw Data'!$A:$A=C17)*('Raw Data'!$B:$B=$C$2+1),0)),"")</f>
        <v/>
      </c>
      <c r="M17" s="16" t="str" cm="1">
        <f t="array" ref="M17">IFERROR(INDEX('Raw Data'!$C:$C,MATCH(1,('Raw Data'!$A:$A=D17)*('Raw Data'!$B:$B=$C$2+1),0)),"")</f>
        <v/>
      </c>
      <c r="N17" s="16" t="str" cm="1">
        <f t="array" ref="N17">IFERROR(INDEX('Raw Data'!$C:$C,MATCH(1,('Raw Data'!$A:$A=E17)*('Raw Data'!$B:$B=$C$2+1),0)),"")</f>
        <v/>
      </c>
      <c r="O17" s="16" t="str">
        <f t="shared" si="2"/>
        <v/>
      </c>
      <c r="P17" s="27" t="str">
        <f t="shared" si="3"/>
        <v/>
      </c>
      <c r="Q17" s="33" t="str">
        <f t="shared" si="4"/>
        <v/>
      </c>
      <c r="R17" s="16" t="str">
        <f t="shared" si="4"/>
        <v/>
      </c>
      <c r="S17" s="16" t="str">
        <f t="shared" si="4"/>
        <v/>
      </c>
      <c r="T17" s="16" t="str">
        <f t="shared" si="5"/>
        <v/>
      </c>
      <c r="U17" s="27" t="str">
        <f t="shared" si="6"/>
        <v/>
      </c>
      <c r="V17" s="35" t="e">
        <f>IFERROR(LOG(T17),NA())</f>
        <v>#N/A</v>
      </c>
      <c r="W17" s="28"/>
      <c r="X17" s="16" t="str">
        <f t="shared" si="7"/>
        <v/>
      </c>
    </row>
    <row r="18" spans="1:24" x14ac:dyDescent="0.25">
      <c r="A18" s="16">
        <f t="shared" ref="A18:A21" si="10">IFERROR(LOG(F18),NA())</f>
        <v>-2.5563025007672873</v>
      </c>
      <c r="B18" s="21" t="str">
        <f>IF(ISBLANK('Raw Data'!H14),'Raw Data'!F14,'Raw Data'!H14)</f>
        <v>Standard 3</v>
      </c>
      <c r="C18" s="21" t="e" cm="1">
        <f t="array" ref="C18">IF(OR(B18="[Input Plate Map]",ISBLANK(B18)),"",_xlfn.LET(
    _xlpm.rng,'Raw Data'!$G$2:$R$9,
    _xlpm.pos, _xlfn.XMATCH(B18, _xlfn.TOCOL(_xlpm.rng)),
    _xlpm.r, INT((_xlpm.pos-1)/COLUMNS(_xlpm.rng))+1,
    _xlpm.c, MOD(_xlpm.pos-1,COLUMNS(_xlpm.rng))+1,
    INDEX('Raw Data'!$F$2:$F$9,_xlpm.r)&amp;_xlpm.c
))</f>
        <v>#N/A</v>
      </c>
      <c r="D18" s="21" t="e">
        <f t="shared" si="8"/>
        <v>#N/A</v>
      </c>
      <c r="E18" s="21" t="e">
        <f t="shared" ref="E18:E23" si="11">LEFT(C18,1)&amp;RIGHT(C18,LEN(C18)-1)+2</f>
        <v>#N/A</v>
      </c>
      <c r="F18" s="21">
        <v>2.7777777777777779E-3</v>
      </c>
      <c r="G18" s="32" t="str" cm="1">
        <f t="array" ref="G18">IFERROR(INDEX('Raw Data'!$C:$C,MATCH(1,('Raw Data'!$A:$A=C18)*('Raw Data'!$B:$B=1),0)),"")</f>
        <v/>
      </c>
      <c r="H18" s="21" t="str" cm="1">
        <f t="array" ref="H18">IFERROR(INDEX('Raw Data'!$C:$C,MATCH(1,('Raw Data'!$A:$A=D18)*('Raw Data'!$B:$B=1),0)),"")</f>
        <v/>
      </c>
      <c r="I18" s="21" t="str" cm="1">
        <f t="array" ref="I18">IFERROR(INDEX('Raw Data'!$C:$C,MATCH(1,('Raw Data'!$A:$A=E18)*('Raw Data'!$B:$B=1),0)),"")</f>
        <v/>
      </c>
      <c r="J18" s="21" t="str">
        <f t="shared" si="0"/>
        <v/>
      </c>
      <c r="K18" s="25" t="str">
        <f t="shared" si="1"/>
        <v/>
      </c>
      <c r="L18" s="32" t="str" cm="1">
        <f t="array" ref="L18">IFERROR(INDEX('Raw Data'!$C:$C,MATCH(1,('Raw Data'!$A:$A=C18)*('Raw Data'!$B:$B=$C$2+1),0)),"")</f>
        <v/>
      </c>
      <c r="M18" s="21" t="str" cm="1">
        <f t="array" ref="M18">IFERROR(INDEX('Raw Data'!$C:$C,MATCH(1,('Raw Data'!$A:$A=D18)*('Raw Data'!$B:$B=$C$2+1),0)),"")</f>
        <v/>
      </c>
      <c r="N18" s="21" t="str" cm="1">
        <f t="array" ref="N18">IFERROR(INDEX('Raw Data'!$C:$C,MATCH(1,('Raw Data'!$A:$A=E18)*('Raw Data'!$B:$B=$C$2+1),0)),"")</f>
        <v/>
      </c>
      <c r="O18" s="21" t="str">
        <f t="shared" si="2"/>
        <v/>
      </c>
      <c r="P18" s="25" t="str">
        <f t="shared" si="3"/>
        <v/>
      </c>
      <c r="Q18" s="32" t="str">
        <f t="shared" si="4"/>
        <v/>
      </c>
      <c r="R18" s="21" t="str">
        <f t="shared" si="4"/>
        <v/>
      </c>
      <c r="S18" s="21" t="str">
        <f t="shared" si="4"/>
        <v/>
      </c>
      <c r="T18" s="21" t="str">
        <f t="shared" si="5"/>
        <v/>
      </c>
      <c r="U18" s="25" t="str">
        <f t="shared" si="6"/>
        <v/>
      </c>
      <c r="V18" s="34" t="e">
        <f t="shared" ref="V18:V21" si="12">IFERROR(LOG(T18),NA())</f>
        <v>#N/A</v>
      </c>
      <c r="W18" s="26"/>
      <c r="X18" s="26" t="str">
        <f t="shared" si="7"/>
        <v/>
      </c>
    </row>
    <row r="19" spans="1:24" x14ac:dyDescent="0.25">
      <c r="A19" s="16">
        <f t="shared" si="10"/>
        <v>-3.0334237554869499</v>
      </c>
      <c r="B19" s="16" t="str">
        <f>IF(ISBLANK('Raw Data'!H15),'Raw Data'!F15,'Raw Data'!H15)</f>
        <v>Standard 4</v>
      </c>
      <c r="C19" s="16" t="e" cm="1">
        <f t="array" ref="C19">IF(OR(B19="[Input Plate Map]",ISBLANK(B19)),"",_xlfn.LET(
    _xlpm.rng,'Raw Data'!$G$2:$R$9,
    _xlpm.pos, _xlfn.XMATCH(B19, _xlfn.TOCOL(_xlpm.rng)),
    _xlpm.r, INT((_xlpm.pos-1)/COLUMNS(_xlpm.rng))+1,
    _xlpm.c, MOD(_xlpm.pos-1,COLUMNS(_xlpm.rng))+1,
    INDEX('Raw Data'!$F$2:$F$9,_xlpm.r)&amp;_xlpm.c
))</f>
        <v>#N/A</v>
      </c>
      <c r="D19" s="16" t="e">
        <f t="shared" si="8"/>
        <v>#N/A</v>
      </c>
      <c r="E19" s="16" t="e">
        <f t="shared" si="11"/>
        <v>#N/A</v>
      </c>
      <c r="F19" s="16">
        <v>9.2592592592592596E-4</v>
      </c>
      <c r="G19" s="33" t="str" cm="1">
        <f t="array" ref="G19">IFERROR(INDEX('Raw Data'!$C:$C,MATCH(1,('Raw Data'!$A:$A=C19)*('Raw Data'!$B:$B=1),0)),"")</f>
        <v/>
      </c>
      <c r="H19" s="16" t="str" cm="1">
        <f t="array" ref="H19">IFERROR(INDEX('Raw Data'!$C:$C,MATCH(1,('Raw Data'!$A:$A=D19)*('Raw Data'!$B:$B=1),0)),"")</f>
        <v/>
      </c>
      <c r="I19" s="16" t="str" cm="1">
        <f t="array" ref="I19">IFERROR(INDEX('Raw Data'!$C:$C,MATCH(1,('Raw Data'!$A:$A=E19)*('Raw Data'!$B:$B=1),0)),"")</f>
        <v/>
      </c>
      <c r="J19" s="16" t="str">
        <f t="shared" si="0"/>
        <v/>
      </c>
      <c r="K19" s="27" t="str">
        <f t="shared" si="1"/>
        <v/>
      </c>
      <c r="L19" s="33" t="str" cm="1">
        <f t="array" ref="L19">IFERROR(INDEX('Raw Data'!$C:$C,MATCH(1,('Raw Data'!$A:$A=C19)*('Raw Data'!$B:$B=$C$2+1),0)),"")</f>
        <v/>
      </c>
      <c r="M19" s="16" t="str" cm="1">
        <f t="array" ref="M19">IFERROR(INDEX('Raw Data'!$C:$C,MATCH(1,('Raw Data'!$A:$A=D19)*('Raw Data'!$B:$B=$C$2+1),0)),"")</f>
        <v/>
      </c>
      <c r="N19" s="16" t="str" cm="1">
        <f t="array" ref="N19">IFERROR(INDEX('Raw Data'!$C:$C,MATCH(1,('Raw Data'!$A:$A=E19)*('Raw Data'!$B:$B=$C$2+1),0)),"")</f>
        <v/>
      </c>
      <c r="O19" s="16" t="str">
        <f t="shared" si="2"/>
        <v/>
      </c>
      <c r="P19" s="27" t="str">
        <f t="shared" si="3"/>
        <v/>
      </c>
      <c r="Q19" s="33" t="str">
        <f t="shared" si="4"/>
        <v/>
      </c>
      <c r="R19" s="16" t="str">
        <f t="shared" si="4"/>
        <v/>
      </c>
      <c r="S19" s="16" t="str">
        <f t="shared" si="4"/>
        <v/>
      </c>
      <c r="T19" s="16" t="str">
        <f t="shared" si="5"/>
        <v/>
      </c>
      <c r="U19" s="27" t="str">
        <f t="shared" si="6"/>
        <v/>
      </c>
      <c r="V19" s="35" t="e">
        <f t="shared" si="12"/>
        <v>#N/A</v>
      </c>
      <c r="W19" s="28"/>
      <c r="X19" s="16" t="str">
        <f t="shared" si="7"/>
        <v/>
      </c>
    </row>
    <row r="20" spans="1:24" x14ac:dyDescent="0.25">
      <c r="A20" s="16">
        <f t="shared" si="10"/>
        <v>-3.510545010206612</v>
      </c>
      <c r="B20" s="21" t="str">
        <f>IF(ISBLANK('Raw Data'!H16),'Raw Data'!F16,'Raw Data'!H16)</f>
        <v>Standard 5</v>
      </c>
      <c r="C20" s="21" t="e" cm="1">
        <f t="array" ref="C20">IF(OR(B20="[Input Plate Map]",ISBLANK(B20)),"",_xlfn.LET(
    _xlpm.rng,'Raw Data'!$G$2:$R$9,
    _xlpm.pos, _xlfn.XMATCH(B20, _xlfn.TOCOL(_xlpm.rng)),
    _xlpm.r, INT((_xlpm.pos-1)/COLUMNS(_xlpm.rng))+1,
    _xlpm.c, MOD(_xlpm.pos-1,COLUMNS(_xlpm.rng))+1,
    INDEX('Raw Data'!$F$2:$F$9,_xlpm.r)&amp;_xlpm.c
))</f>
        <v>#N/A</v>
      </c>
      <c r="D20" s="21" t="e">
        <f t="shared" si="8"/>
        <v>#N/A</v>
      </c>
      <c r="E20" s="21" t="e">
        <f t="shared" si="11"/>
        <v>#N/A</v>
      </c>
      <c r="F20" s="21">
        <v>3.0864197530864197E-4</v>
      </c>
      <c r="G20" s="32" t="str" cm="1">
        <f t="array" ref="G20">IFERROR(INDEX('Raw Data'!$C:$C,MATCH(1,('Raw Data'!$A:$A=C20)*('Raw Data'!$B:$B=1),0)),"")</f>
        <v/>
      </c>
      <c r="H20" s="21" t="str" cm="1">
        <f t="array" ref="H20">IFERROR(INDEX('Raw Data'!$C:$C,MATCH(1,('Raw Data'!$A:$A=D20)*('Raw Data'!$B:$B=1),0)),"")</f>
        <v/>
      </c>
      <c r="I20" s="21" t="str" cm="1">
        <f t="array" ref="I20">IFERROR(INDEX('Raw Data'!$C:$C,MATCH(1,('Raw Data'!$A:$A=E20)*('Raw Data'!$B:$B=1),0)),"")</f>
        <v/>
      </c>
      <c r="J20" s="21" t="str">
        <f t="shared" si="0"/>
        <v/>
      </c>
      <c r="K20" s="25" t="str">
        <f t="shared" si="1"/>
        <v/>
      </c>
      <c r="L20" s="32" t="str" cm="1">
        <f t="array" ref="L20">IFERROR(INDEX('Raw Data'!$C:$C,MATCH(1,('Raw Data'!$A:$A=C20)*('Raw Data'!$B:$B=$C$2+1),0)),"")</f>
        <v/>
      </c>
      <c r="M20" s="21" t="str" cm="1">
        <f t="array" ref="M20">IFERROR(INDEX('Raw Data'!$C:$C,MATCH(1,('Raw Data'!$A:$A=D20)*('Raw Data'!$B:$B=$C$2+1),0)),"")</f>
        <v/>
      </c>
      <c r="N20" s="21" t="str" cm="1">
        <f t="array" ref="N20">IFERROR(INDEX('Raw Data'!$C:$C,MATCH(1,('Raw Data'!$A:$A=E20)*('Raw Data'!$B:$B=$C$2+1),0)),"")</f>
        <v/>
      </c>
      <c r="O20" s="21" t="str">
        <f t="shared" si="2"/>
        <v/>
      </c>
      <c r="P20" s="25" t="str">
        <f t="shared" si="3"/>
        <v/>
      </c>
      <c r="Q20" s="32" t="str">
        <f t="shared" si="4"/>
        <v/>
      </c>
      <c r="R20" s="21" t="str">
        <f t="shared" si="4"/>
        <v/>
      </c>
      <c r="S20" s="21" t="str">
        <f t="shared" si="4"/>
        <v/>
      </c>
      <c r="T20" s="21" t="str">
        <f t="shared" si="5"/>
        <v/>
      </c>
      <c r="U20" s="25" t="str">
        <f t="shared" si="6"/>
        <v/>
      </c>
      <c r="V20" s="34" t="e">
        <f t="shared" si="12"/>
        <v>#N/A</v>
      </c>
      <c r="W20" s="26"/>
      <c r="X20" s="26" t="str">
        <f t="shared" si="7"/>
        <v/>
      </c>
    </row>
    <row r="21" spans="1:24" x14ac:dyDescent="0.25">
      <c r="A21" s="16">
        <f t="shared" si="10"/>
        <v>-3.9876662649262746</v>
      </c>
      <c r="B21" s="16" t="str">
        <f>IF(ISBLANK('Raw Data'!H17),'Raw Data'!F17,'Raw Data'!H17)</f>
        <v>Standard 6</v>
      </c>
      <c r="C21" s="16" t="e" cm="1">
        <f t="array" ref="C21">IF(OR(B21="[Input Plate Map]",ISBLANK(B21)),"",_xlfn.LET(
    _xlpm.rng,'Raw Data'!$G$2:$R$9,
    _xlpm.pos, _xlfn.XMATCH(B21, _xlfn.TOCOL(_xlpm.rng)),
    _xlpm.r, INT((_xlpm.pos-1)/COLUMNS(_xlpm.rng))+1,
    _xlpm.c, MOD(_xlpm.pos-1,COLUMNS(_xlpm.rng))+1,
    INDEX('Raw Data'!$F$2:$F$9,_xlpm.r)&amp;_xlpm.c
))</f>
        <v>#N/A</v>
      </c>
      <c r="D21" s="16" t="e">
        <f t="shared" si="8"/>
        <v>#N/A</v>
      </c>
      <c r="E21" s="16" t="e">
        <f t="shared" si="11"/>
        <v>#N/A</v>
      </c>
      <c r="F21" s="16">
        <v>1.0288065843621399E-4</v>
      </c>
      <c r="G21" s="33" t="str" cm="1">
        <f t="array" ref="G21">IFERROR(INDEX('Raw Data'!$C:$C,MATCH(1,('Raw Data'!$A:$A=C21)*('Raw Data'!$B:$B=1),0)),"")</f>
        <v/>
      </c>
      <c r="H21" s="16" t="str" cm="1">
        <f t="array" ref="H21">IFERROR(INDEX('Raw Data'!$C:$C,MATCH(1,('Raw Data'!$A:$A=D21)*('Raw Data'!$B:$B=1),0)),"")</f>
        <v/>
      </c>
      <c r="I21" s="16" t="str" cm="1">
        <f t="array" ref="I21">IFERROR(INDEX('Raw Data'!$C:$C,MATCH(1,('Raw Data'!$A:$A=E21)*('Raw Data'!$B:$B=1),0)),"")</f>
        <v/>
      </c>
      <c r="J21" s="16" t="str">
        <f t="shared" si="0"/>
        <v/>
      </c>
      <c r="K21" s="27" t="str">
        <f t="shared" si="1"/>
        <v/>
      </c>
      <c r="L21" s="33" t="str" cm="1">
        <f t="array" ref="L21">IFERROR(INDEX('Raw Data'!$C:$C,MATCH(1,('Raw Data'!$A:$A=C21)*('Raw Data'!$B:$B=$C$2+1),0)),"")</f>
        <v/>
      </c>
      <c r="M21" s="16" t="str" cm="1">
        <f t="array" ref="M21">IFERROR(INDEX('Raw Data'!$C:$C,MATCH(1,('Raw Data'!$A:$A=D21)*('Raw Data'!$B:$B=$C$2+1),0)),"")</f>
        <v/>
      </c>
      <c r="N21" s="16" t="str" cm="1">
        <f t="array" ref="N21">IFERROR(INDEX('Raw Data'!$C:$C,MATCH(1,('Raw Data'!$A:$A=E21)*('Raw Data'!$B:$B=$C$2+1),0)),"")</f>
        <v/>
      </c>
      <c r="O21" s="16" t="str">
        <f t="shared" si="2"/>
        <v/>
      </c>
      <c r="P21" s="27" t="str">
        <f t="shared" si="3"/>
        <v/>
      </c>
      <c r="Q21" s="33" t="str">
        <f t="shared" si="4"/>
        <v/>
      </c>
      <c r="R21" s="16" t="str">
        <f t="shared" si="4"/>
        <v/>
      </c>
      <c r="S21" s="16" t="str">
        <f t="shared" si="4"/>
        <v/>
      </c>
      <c r="T21" s="16" t="str">
        <f t="shared" si="5"/>
        <v/>
      </c>
      <c r="U21" s="27" t="str">
        <f t="shared" si="6"/>
        <v/>
      </c>
      <c r="V21" s="35" t="e">
        <f t="shared" si="12"/>
        <v>#N/A</v>
      </c>
      <c r="W21" s="28"/>
      <c r="X21" s="16" t="str">
        <f t="shared" si="7"/>
        <v/>
      </c>
    </row>
    <row r="22" spans="1:24" x14ac:dyDescent="0.25">
      <c r="A22" s="16">
        <f>IFERROR(IF(C1="Low",LOG(F22),IF(C1="High",NA(),LOG(F22))),NA())</f>
        <v>-4.4647875196459372</v>
      </c>
      <c r="B22" s="21" t="str">
        <f>IF(ISBLANK('Raw Data'!H18),'Raw Data'!F18,'Raw Data'!H18)</f>
        <v>Standard 7</v>
      </c>
      <c r="C22" s="21" t="e" cm="1">
        <f t="array" ref="C22">IF(OR(B22="[Input Plate Map]",ISBLANK(B22)),"",_xlfn.LET(
    _xlpm.rng,'Raw Data'!$G$2:$R$9,
    _xlpm.pos, _xlfn.XMATCH(B22, _xlfn.TOCOL(_xlpm.rng)),
    _xlpm.r, INT((_xlpm.pos-1)/COLUMNS(_xlpm.rng))+1,
    _xlpm.c, MOD(_xlpm.pos-1,COLUMNS(_xlpm.rng))+1,
    INDEX('Raw Data'!$F$2:$F$9,_xlpm.r)&amp;_xlpm.c
))</f>
        <v>#N/A</v>
      </c>
      <c r="D22" s="21" t="e">
        <f t="shared" si="8"/>
        <v>#N/A</v>
      </c>
      <c r="E22" s="21" t="e">
        <f t="shared" si="11"/>
        <v>#N/A</v>
      </c>
      <c r="F22" s="21">
        <v>3.4293552812071332E-5</v>
      </c>
      <c r="G22" s="32" t="str" cm="1">
        <f t="array" ref="G22">IFERROR(INDEX('Raw Data'!$C:$C,MATCH(1,('Raw Data'!$A:$A=C22)*('Raw Data'!$B:$B=1),0)),"")</f>
        <v/>
      </c>
      <c r="H22" s="21" t="str" cm="1">
        <f t="array" ref="H22">IFERROR(INDEX('Raw Data'!$C:$C,MATCH(1,('Raw Data'!$A:$A=D22)*('Raw Data'!$B:$B=1),0)),"")</f>
        <v/>
      </c>
      <c r="I22" s="21" t="str" cm="1">
        <f t="array" ref="I22">IFERROR(INDEX('Raw Data'!$C:$C,MATCH(1,('Raw Data'!$A:$A=E22)*('Raw Data'!$B:$B=1),0)),"")</f>
        <v/>
      </c>
      <c r="J22" s="21" t="str">
        <f t="shared" si="0"/>
        <v/>
      </c>
      <c r="K22" s="25" t="str">
        <f t="shared" si="1"/>
        <v/>
      </c>
      <c r="L22" s="32" t="str" cm="1">
        <f t="array" ref="L22">IFERROR(INDEX('Raw Data'!$C:$C,MATCH(1,('Raw Data'!$A:$A=C22)*('Raw Data'!$B:$B=$C$2+1),0)),"")</f>
        <v/>
      </c>
      <c r="M22" s="21" t="str" cm="1">
        <f t="array" ref="M22">IFERROR(INDEX('Raw Data'!$C:$C,MATCH(1,('Raw Data'!$A:$A=D22)*('Raw Data'!$B:$B=$C$2+1),0)),"")</f>
        <v/>
      </c>
      <c r="N22" s="21" t="str" cm="1">
        <f t="array" ref="N22">IFERROR(INDEX('Raw Data'!$C:$C,MATCH(1,('Raw Data'!$A:$A=E22)*('Raw Data'!$B:$B=$C$2+1),0)),"")</f>
        <v/>
      </c>
      <c r="O22" s="21" t="str">
        <f t="shared" si="2"/>
        <v/>
      </c>
      <c r="P22" s="25" t="str">
        <f t="shared" si="3"/>
        <v/>
      </c>
      <c r="Q22" s="32" t="str">
        <f>IFERROR(MAX(MAX(L22-G22,0)-$Q$13,0),"")</f>
        <v/>
      </c>
      <c r="R22" s="21" t="str">
        <f t="shared" si="4"/>
        <v/>
      </c>
      <c r="S22" s="21" t="str">
        <f t="shared" si="4"/>
        <v/>
      </c>
      <c r="T22" s="21" t="str">
        <f t="shared" si="5"/>
        <v/>
      </c>
      <c r="U22" s="25" t="str">
        <f t="shared" si="6"/>
        <v/>
      </c>
      <c r="V22" s="34" t="e">
        <f>IFERROR(IF(C1="Low",LOG(T22),IF(C1="High",NA(),LOG(T22))),NA())</f>
        <v>#N/A</v>
      </c>
      <c r="W22" s="26"/>
      <c r="X22" s="26" t="str">
        <f t="shared" si="7"/>
        <v/>
      </c>
    </row>
    <row r="23" spans="1:24" x14ac:dyDescent="0.25">
      <c r="A23" s="16" t="s">
        <v>36</v>
      </c>
      <c r="B23" s="20" t="str">
        <f>IF(ISBLANK('Raw Data'!H19),'Raw Data'!F19,'Raw Data'!H19)</f>
        <v>Blank</v>
      </c>
      <c r="C23" s="20" t="e" cm="1">
        <f t="array" ref="C23">IF(OR(B23="[Input Plate Map]",ISBLANK(B23)),"",_xlfn.LET(
    _xlpm.rng,'Raw Data'!$G$2:$R$9,
    _xlpm.pos, _xlfn.XMATCH(B23, _xlfn.TOCOL(_xlpm.rng)),
    _xlpm.r, INT((_xlpm.pos-1)/COLUMNS(_xlpm.rng))+1,
    _xlpm.c, MOD(_xlpm.pos-1,COLUMNS(_xlpm.rng))+1,
    INDEX('Raw Data'!$F$2:$F$9,_xlpm.r)&amp;_xlpm.c
))</f>
        <v>#N/A</v>
      </c>
      <c r="D23" s="20" t="e">
        <f t="shared" si="8"/>
        <v>#N/A</v>
      </c>
      <c r="E23" s="20" t="e">
        <f t="shared" si="11"/>
        <v>#N/A</v>
      </c>
      <c r="F23" s="20">
        <v>0</v>
      </c>
      <c r="G23" s="30" t="str" cm="1">
        <f t="array" ref="G23">IFERROR(INDEX('Raw Data'!$C:$C,MATCH(1,('Raw Data'!$A:$A=C23)*('Raw Data'!$B:$B=1),0)),"")</f>
        <v/>
      </c>
      <c r="H23" s="20" t="str" cm="1">
        <f t="array" ref="H23">IFERROR(INDEX('Raw Data'!$C:$C,MATCH(1,('Raw Data'!$A:$A=D23)*('Raw Data'!$B:$B=1),0)),"")</f>
        <v/>
      </c>
      <c r="I23" s="20" t="str" cm="1">
        <f t="array" ref="I23">IFERROR(INDEX('Raw Data'!$C:$C,MATCH(1,('Raw Data'!$A:$A=E23)*('Raw Data'!$B:$B=1),0)),"")</f>
        <v/>
      </c>
      <c r="J23" s="20" t="str">
        <f t="shared" si="0"/>
        <v/>
      </c>
      <c r="K23" s="23" t="str">
        <f t="shared" si="1"/>
        <v/>
      </c>
      <c r="L23" s="30" t="str" cm="1">
        <f t="array" ref="L23">IFERROR(INDEX('Raw Data'!$C:$C,MATCH(1,('Raw Data'!$A:$A=C23)*('Raw Data'!$B:$B=$C$2+1),0)),"")</f>
        <v/>
      </c>
      <c r="M23" s="20" t="str" cm="1">
        <f t="array" ref="M23">IFERROR(INDEX('Raw Data'!$C:$C,MATCH(1,('Raw Data'!$A:$A=D23)*('Raw Data'!$B:$B=$C$2+1),0)),"")</f>
        <v/>
      </c>
      <c r="N23" s="20" t="str" cm="1">
        <f t="array" ref="N23">IFERROR(INDEX('Raw Data'!$C:$C,MATCH(1,('Raw Data'!$A:$A=E23)*('Raw Data'!$B:$B=$C$2+1),0)),"")</f>
        <v/>
      </c>
      <c r="O23" s="20" t="str">
        <f t="shared" si="2"/>
        <v/>
      </c>
      <c r="P23" s="23" t="str">
        <f t="shared" si="3"/>
        <v/>
      </c>
      <c r="Q23" s="30" t="str">
        <f>IFERROR(MAX(MAX(L23-G23,0)-$Q$13,0),"")</f>
        <v/>
      </c>
      <c r="R23" s="20">
        <v>0</v>
      </c>
      <c r="S23" s="20">
        <v>0</v>
      </c>
      <c r="T23" s="20">
        <f t="shared" si="5"/>
        <v>0</v>
      </c>
      <c r="U23" s="23" t="str">
        <f t="shared" si="6"/>
        <v/>
      </c>
      <c r="V23" s="36" t="s">
        <v>36</v>
      </c>
      <c r="W23" s="24"/>
      <c r="X23" s="20" t="str">
        <f>IF(OR(AND(ISNUMBER(K23),K23&gt;15%),AND(ISNUMBER(P23),P23&gt;15%)),"Warning: CV% &gt; 15%","")</f>
        <v/>
      </c>
    </row>
    <row r="24" spans="1:24" x14ac:dyDescent="0.25">
      <c r="B24" s="16" t="str" cm="1">
        <f t="array" ref="B24">_xlfn.LET(
    _xlpm.plate, 'Raw Data'!G2:R9,
    _xlpm.valid, 'Raw Data'!F12:I19,
    _xlpm.flat, _xlfn.TOCOL(_xlpm.plate,1,TRUE),
    _xlfn._xlws.FILTER(_xlpm.flat, COUNTIF(_xlpm.valid, _xlpm.flat)=0)
)</f>
        <v>[Input Plate Map]</v>
      </c>
      <c r="C24" s="16" t="str" cm="1">
        <f t="array" ref="C24">IF(OR(B24="[Input Plate Map]",ISBLANK(B24)),"",_xlfn.LET(
    _xlpm.rng,'Raw Data'!$G$2:$R$9,
    _xlpm.pos, _xlfn.XMATCH(B24, _xlfn.TOCOL(_xlpm.rng)),
    _xlpm.r, INT((_xlpm.pos-1)/COLUMNS(_xlpm.rng))+1,
    _xlpm.c, MOD(_xlpm.pos-1,COLUMNS(_xlpm.rng))+1,
    INDEX('Raw Data'!$F$2:$F$9,_xlpm.r)&amp;_xlpm.c
))</f>
        <v/>
      </c>
      <c r="D24" s="16" t="e">
        <f>LEFT(C24,1)&amp;RIGHT(C24,LEN(C24)-1)+1</f>
        <v>#VALUE!</v>
      </c>
      <c r="E24" s="16" t="e">
        <f>LEFT(C24,1)&amp;RIGHT(C24,LEN(C24)-1)+2</f>
        <v>#VALUE!</v>
      </c>
      <c r="F24" s="16" t="s">
        <v>23</v>
      </c>
      <c r="G24" s="33" t="str" cm="1">
        <f t="array" ref="G24">IFERROR(INDEX('Raw Data'!$C:$C,MATCH(1,('Raw Data'!$A:$A=C24)*('Raw Data'!$B:$B=1),0)),"")</f>
        <v/>
      </c>
      <c r="H24" s="16" t="str" cm="1">
        <f t="array" ref="H24">IFERROR(INDEX('Raw Data'!$C:$C,MATCH(1,('Raw Data'!$A:$A=D24)*('Raw Data'!$B:$B=1),0)),"")</f>
        <v/>
      </c>
      <c r="I24" s="16" t="str" cm="1">
        <f t="array" ref="I24">IFERROR(INDEX('Raw Data'!$C:$C,MATCH(1,('Raw Data'!$A:$A=E24)*('Raw Data'!$B:$B=1),0)),"")</f>
        <v/>
      </c>
      <c r="J24" s="16" t="str">
        <f t="shared" ref="J24:J48" si="13">IFERROR(AVERAGE(G24:I24),"")</f>
        <v/>
      </c>
      <c r="K24" s="27" t="str">
        <f t="shared" ref="K24:K48" si="14">IFERROR(STDEV(G24:I24)/J24,"")</f>
        <v/>
      </c>
      <c r="L24" s="33" t="str" cm="1">
        <f t="array" ref="L24">IFERROR(INDEX('Raw Data'!$C:$C,MATCH(1,('Raw Data'!$A:$A=C24)*('Raw Data'!$B:$B=$C$2+1),0)),"")</f>
        <v/>
      </c>
      <c r="M24" s="16" t="str" cm="1">
        <f t="array" ref="M24">IFERROR(INDEX('Raw Data'!$C:$C,MATCH(1,('Raw Data'!$A:$A=D24)*('Raw Data'!$B:$B=$C$2+1),0)),"")</f>
        <v/>
      </c>
      <c r="N24" s="16" t="str" cm="1">
        <f t="array" ref="N24">IFERROR(INDEX('Raw Data'!$C:$C,MATCH(1,('Raw Data'!$A:$A=E24)*('Raw Data'!$B:$B=$C$2+1),0)),"")</f>
        <v/>
      </c>
      <c r="O24" s="16" t="str">
        <f t="shared" ref="O24:O48" si="15">IFERROR(AVERAGE(L24:N24),"")</f>
        <v/>
      </c>
      <c r="P24" s="27" t="str">
        <f t="shared" ref="P24:P48" si="16">IFERROR(STDEV(L24:N24)/O24,"")</f>
        <v/>
      </c>
      <c r="Q24" s="33" t="str">
        <f>IFERROR(MAX(MAX(L24-G24,0)-$Q$13,0),"")</f>
        <v/>
      </c>
      <c r="R24" s="16" t="str">
        <f>IFERROR(MAX(MAX(M24-H24,0)-$Q$13,0),"")</f>
        <v/>
      </c>
      <c r="S24" s="16" t="str">
        <f>IFERROR(MAX(MAX(N24-I24,0)-$Q$13,0),"")</f>
        <v/>
      </c>
      <c r="T24" s="16" t="str">
        <f t="shared" ref="T24:T48" si="17">IFERROR(AVERAGE(Q24:S24),"")</f>
        <v/>
      </c>
      <c r="U24" s="27" t="str">
        <f t="shared" ref="U24:U48" si="18">IFERROR(STDEV(Q24:S24)/T24,"")</f>
        <v/>
      </c>
      <c r="V24" s="35" t="str">
        <f>IFERROR(LOG(T24),"")</f>
        <v/>
      </c>
      <c r="W24" s="28" t="str">
        <f>IFERROR(IF(V24&lt;=0,"Undetectable",10^((V24-$C$4)/$C$3)),"")</f>
        <v/>
      </c>
      <c r="X24" s="28" t="str">
        <f t="shared" ref="X24:X48" si="19">IF(OR(Q24=0,R24=0,S24=0),"Warning: One or more replicates undetectable, ","")&amp;IF(OR(AND(ISNUMBER(K24),K24&gt;15%),AND(ISNUMBER(P24),P24&gt;15%)),"Warning: CV% &gt; 15% at one or both time points","")</f>
        <v/>
      </c>
    </row>
    <row r="25" spans="1:24" x14ac:dyDescent="0.25">
      <c r="B25" s="21"/>
      <c r="C25" s="21" t="str" cm="1">
        <f t="array" ref="C25">IF(ISBLANK(B25),"",_xlfn.LET(
    _xlpm.rng,'Raw Data'!$G$2:$R$9,
    _xlpm.pos, _xlfn.XMATCH(B25, _xlfn.TOCOL(_xlpm.rng)),
    _xlpm.r, INT((_xlpm.pos-1)/COLUMNS(_xlpm.rng))+1,
    _xlpm.c, MOD(_xlpm.pos-1,COLUMNS(_xlpm.rng))+1,
    INDEX('Raw Data'!$F$2:$F$9,_xlpm.r)&amp;_xlpm.c
))</f>
        <v/>
      </c>
      <c r="D25" s="21" t="e">
        <f t="shared" ref="D25:D48" si="20">LEFT(C25,1)&amp;RIGHT(C25,LEN(C25)-1)+1</f>
        <v>#VALUE!</v>
      </c>
      <c r="E25" s="21" t="e">
        <f t="shared" ref="E25:E48" si="21">LEFT(C25,1)&amp;RIGHT(C25,LEN(C25)-1)+2</f>
        <v>#VALUE!</v>
      </c>
      <c r="F25" s="21" t="s">
        <v>23</v>
      </c>
      <c r="G25" s="32" t="str" cm="1">
        <f t="array" ref="G25">IFERROR(INDEX('Raw Data'!$C:$C,MATCH(1,('Raw Data'!$A:$A=C25)*('Raw Data'!$B:$B=1),0)),"")</f>
        <v/>
      </c>
      <c r="H25" s="21" t="str" cm="1">
        <f t="array" ref="H25">IFERROR(INDEX('Raw Data'!$C:$C,MATCH(1,('Raw Data'!$A:$A=D25)*('Raw Data'!$B:$B=1),0)),"")</f>
        <v/>
      </c>
      <c r="I25" s="21" t="str" cm="1">
        <f t="array" ref="I25">IFERROR(INDEX('Raw Data'!$C:$C,MATCH(1,('Raw Data'!$A:$A=E25)*('Raw Data'!$B:$B=1),0)),"")</f>
        <v/>
      </c>
      <c r="J25" s="21" t="str">
        <f t="shared" si="13"/>
        <v/>
      </c>
      <c r="K25" s="25" t="str">
        <f t="shared" si="14"/>
        <v/>
      </c>
      <c r="L25" s="32" t="str" cm="1">
        <f t="array" ref="L25">IFERROR(INDEX('Raw Data'!$C:$C,MATCH(1,('Raw Data'!$A:$A=C25)*('Raw Data'!$B:$B=$C$2+1),0)),"")</f>
        <v/>
      </c>
      <c r="M25" s="21" t="str" cm="1">
        <f t="array" ref="M25">IFERROR(INDEX('Raw Data'!$C:$C,MATCH(1,('Raw Data'!$A:$A=D25)*('Raw Data'!$B:$B=$C$2+1),0)),"")</f>
        <v/>
      </c>
      <c r="N25" s="21" t="str" cm="1">
        <f t="array" ref="N25">IFERROR(INDEX('Raw Data'!$C:$C,MATCH(1,('Raw Data'!$A:$A=E25)*('Raw Data'!$B:$B=$C$2+1),0)),"")</f>
        <v/>
      </c>
      <c r="O25" s="21" t="str">
        <f t="shared" si="15"/>
        <v/>
      </c>
      <c r="P25" s="25" t="str">
        <f t="shared" si="16"/>
        <v/>
      </c>
      <c r="Q25" s="32" t="str">
        <f t="shared" ref="Q25:Q48" si="22">IFERROR(MAX(MAX(L25-G25,0)-$Q$13,0),"")</f>
        <v/>
      </c>
      <c r="R25" s="21" t="str">
        <f t="shared" ref="R25:R48" si="23">IFERROR(MAX(MAX(M25-H25,0)-$Q$13,0),"")</f>
        <v/>
      </c>
      <c r="S25" s="21" t="str">
        <f t="shared" ref="S25:S48" si="24">IFERROR(MAX(MAX(N25-I25,0)-$Q$13,0),"")</f>
        <v/>
      </c>
      <c r="T25" s="21" t="str">
        <f t="shared" si="17"/>
        <v/>
      </c>
      <c r="U25" s="25" t="str">
        <f t="shared" si="18"/>
        <v/>
      </c>
      <c r="V25" s="34" t="str">
        <f t="shared" ref="V25:V47" si="25">IFERROR(LOG(T25),"")</f>
        <v/>
      </c>
      <c r="W25" s="26" t="str">
        <f t="shared" ref="W25:W47" si="26">IFERROR(IF(V25&lt;=0,"Undetectable",10^((V25-$C$4)/$C$3)),"")</f>
        <v/>
      </c>
      <c r="X25" s="26" t="str">
        <f t="shared" si="19"/>
        <v/>
      </c>
    </row>
    <row r="26" spans="1:24" x14ac:dyDescent="0.25">
      <c r="C26" s="16" t="str" cm="1">
        <f t="array" ref="C26">IF(ISBLANK(B26),"",_xlfn.LET(
    _xlpm.rng,'Raw Data'!$G$2:$R$9,
    _xlpm.pos, _xlfn.XMATCH(B26, _xlfn.TOCOL(_xlpm.rng)),
    _xlpm.r, INT((_xlpm.pos-1)/COLUMNS(_xlpm.rng))+1,
    _xlpm.c, MOD(_xlpm.pos-1,COLUMNS(_xlpm.rng))+1,
    INDEX('Raw Data'!$F$2:$F$9,_xlpm.r)&amp;_xlpm.c
))</f>
        <v/>
      </c>
      <c r="D26" s="16" t="e">
        <f t="shared" si="20"/>
        <v>#VALUE!</v>
      </c>
      <c r="E26" s="16" t="e">
        <f t="shared" si="21"/>
        <v>#VALUE!</v>
      </c>
      <c r="F26" s="16" t="s">
        <v>23</v>
      </c>
      <c r="G26" s="33" t="str" cm="1">
        <f t="array" ref="G26">IFERROR(INDEX('Raw Data'!$C:$C,MATCH(1,('Raw Data'!$A:$A=C26)*('Raw Data'!$B:$B=1),0)),"")</f>
        <v/>
      </c>
      <c r="H26" s="16" t="str" cm="1">
        <f t="array" ref="H26">IFERROR(INDEX('Raw Data'!$C:$C,MATCH(1,('Raw Data'!$A:$A=D26)*('Raw Data'!$B:$B=1),0)),"")</f>
        <v/>
      </c>
      <c r="I26" s="16" t="str" cm="1">
        <f t="array" ref="I26">IFERROR(INDEX('Raw Data'!$C:$C,MATCH(1,('Raw Data'!$A:$A=E26)*('Raw Data'!$B:$B=1),0)),"")</f>
        <v/>
      </c>
      <c r="J26" s="16" t="str">
        <f t="shared" si="13"/>
        <v/>
      </c>
      <c r="K26" s="27" t="str">
        <f t="shared" si="14"/>
        <v/>
      </c>
      <c r="L26" s="33" t="str" cm="1">
        <f t="array" ref="L26">IFERROR(INDEX('Raw Data'!$C:$C,MATCH(1,('Raw Data'!$A:$A=C26)*('Raw Data'!$B:$B=$C$2+1),0)),"")</f>
        <v/>
      </c>
      <c r="M26" s="16" t="str" cm="1">
        <f t="array" ref="M26">IFERROR(INDEX('Raw Data'!$C:$C,MATCH(1,('Raw Data'!$A:$A=D26)*('Raw Data'!$B:$B=$C$2+1),0)),"")</f>
        <v/>
      </c>
      <c r="N26" s="16" t="str" cm="1">
        <f t="array" ref="N26">IFERROR(INDEX('Raw Data'!$C:$C,MATCH(1,('Raw Data'!$A:$A=E26)*('Raw Data'!$B:$B=$C$2+1),0)),"")</f>
        <v/>
      </c>
      <c r="O26" s="16" t="str">
        <f t="shared" si="15"/>
        <v/>
      </c>
      <c r="P26" s="27" t="str">
        <f t="shared" si="16"/>
        <v/>
      </c>
      <c r="Q26" s="33" t="str">
        <f t="shared" si="22"/>
        <v/>
      </c>
      <c r="R26" s="16" t="str">
        <f t="shared" si="23"/>
        <v/>
      </c>
      <c r="S26" s="16" t="str">
        <f t="shared" si="24"/>
        <v/>
      </c>
      <c r="T26" s="16" t="str">
        <f t="shared" si="17"/>
        <v/>
      </c>
      <c r="U26" s="27" t="str">
        <f t="shared" si="18"/>
        <v/>
      </c>
      <c r="V26" s="35" t="str">
        <f t="shared" si="25"/>
        <v/>
      </c>
      <c r="W26" s="28" t="str">
        <f t="shared" si="26"/>
        <v/>
      </c>
      <c r="X26" s="28" t="str">
        <f t="shared" si="19"/>
        <v/>
      </c>
    </row>
    <row r="27" spans="1:24" x14ac:dyDescent="0.25">
      <c r="B27" s="21"/>
      <c r="C27" s="21" t="str" cm="1">
        <f t="array" ref="C27">IF(ISBLANK(B27),"",_xlfn.LET(
    _xlpm.rng,'Raw Data'!$G$2:$R$9,
    _xlpm.pos, _xlfn.XMATCH(B27, _xlfn.TOCOL(_xlpm.rng)),
    _xlpm.r, INT((_xlpm.pos-1)/COLUMNS(_xlpm.rng))+1,
    _xlpm.c, MOD(_xlpm.pos-1,COLUMNS(_xlpm.rng))+1,
    INDEX('Raw Data'!$F$2:$F$9,_xlpm.r)&amp;_xlpm.c
))</f>
        <v/>
      </c>
      <c r="D27" s="21" t="e">
        <f t="shared" si="20"/>
        <v>#VALUE!</v>
      </c>
      <c r="E27" s="21" t="e">
        <f t="shared" si="21"/>
        <v>#VALUE!</v>
      </c>
      <c r="F27" s="21" t="s">
        <v>23</v>
      </c>
      <c r="G27" s="32" t="str" cm="1">
        <f t="array" ref="G27">IFERROR(INDEX('Raw Data'!$C:$C,MATCH(1,('Raw Data'!$A:$A=C27)*('Raw Data'!$B:$B=1),0)),"")</f>
        <v/>
      </c>
      <c r="H27" s="21" t="str" cm="1">
        <f t="array" ref="H27">IFERROR(INDEX('Raw Data'!$C:$C,MATCH(1,('Raw Data'!$A:$A=D27)*('Raw Data'!$B:$B=1),0)),"")</f>
        <v/>
      </c>
      <c r="I27" s="21" t="str" cm="1">
        <f t="array" ref="I27">IFERROR(INDEX('Raw Data'!$C:$C,MATCH(1,('Raw Data'!$A:$A=E27)*('Raw Data'!$B:$B=1),0)),"")</f>
        <v/>
      </c>
      <c r="J27" s="21" t="str">
        <f t="shared" si="13"/>
        <v/>
      </c>
      <c r="K27" s="25" t="str">
        <f t="shared" si="14"/>
        <v/>
      </c>
      <c r="L27" s="32" t="str" cm="1">
        <f t="array" ref="L27">IFERROR(INDEX('Raw Data'!$C:$C,MATCH(1,('Raw Data'!$A:$A=C27)*('Raw Data'!$B:$B=$C$2+1),0)),"")</f>
        <v/>
      </c>
      <c r="M27" s="21" t="str" cm="1">
        <f t="array" ref="M27">IFERROR(INDEX('Raw Data'!$C:$C,MATCH(1,('Raw Data'!$A:$A=D27)*('Raw Data'!$B:$B=$C$2+1),0)),"")</f>
        <v/>
      </c>
      <c r="N27" s="21" t="str" cm="1">
        <f t="array" ref="N27">IFERROR(INDEX('Raw Data'!$C:$C,MATCH(1,('Raw Data'!$A:$A=E27)*('Raw Data'!$B:$B=$C$2+1),0)),"")</f>
        <v/>
      </c>
      <c r="O27" s="21" t="str">
        <f t="shared" si="15"/>
        <v/>
      </c>
      <c r="P27" s="25" t="str">
        <f t="shared" si="16"/>
        <v/>
      </c>
      <c r="Q27" s="32" t="str">
        <f t="shared" si="22"/>
        <v/>
      </c>
      <c r="R27" s="21" t="str">
        <f t="shared" si="23"/>
        <v/>
      </c>
      <c r="S27" s="21" t="str">
        <f t="shared" si="24"/>
        <v/>
      </c>
      <c r="T27" s="21" t="str">
        <f t="shared" si="17"/>
        <v/>
      </c>
      <c r="U27" s="25" t="str">
        <f t="shared" si="18"/>
        <v/>
      </c>
      <c r="V27" s="34" t="str">
        <f t="shared" si="25"/>
        <v/>
      </c>
      <c r="W27" s="26" t="str">
        <f t="shared" si="26"/>
        <v/>
      </c>
      <c r="X27" s="26" t="str">
        <f t="shared" si="19"/>
        <v/>
      </c>
    </row>
    <row r="28" spans="1:24" x14ac:dyDescent="0.25">
      <c r="C28" s="16" t="str" cm="1">
        <f t="array" ref="C28">IF(ISBLANK(B28),"",_xlfn.LET(
    _xlpm.rng,'Raw Data'!$G$2:$R$9,
    _xlpm.pos, _xlfn.XMATCH(B28, _xlfn.TOCOL(_xlpm.rng)),
    _xlpm.r, INT((_xlpm.pos-1)/COLUMNS(_xlpm.rng))+1,
    _xlpm.c, MOD(_xlpm.pos-1,COLUMNS(_xlpm.rng))+1,
    INDEX('Raw Data'!$F$2:$F$9,_xlpm.r)&amp;_xlpm.c
))</f>
        <v/>
      </c>
      <c r="D28" s="16" t="e">
        <f t="shared" si="20"/>
        <v>#VALUE!</v>
      </c>
      <c r="E28" s="16" t="e">
        <f t="shared" si="21"/>
        <v>#VALUE!</v>
      </c>
      <c r="F28" s="16" t="s">
        <v>23</v>
      </c>
      <c r="G28" s="33" t="str" cm="1">
        <f t="array" ref="G28">IFERROR(INDEX('Raw Data'!$C:$C,MATCH(1,('Raw Data'!$A:$A=C28)*('Raw Data'!$B:$B=1),0)),"")</f>
        <v/>
      </c>
      <c r="H28" s="16" t="str" cm="1">
        <f t="array" ref="H28">IFERROR(INDEX('Raw Data'!$C:$C,MATCH(1,('Raw Data'!$A:$A=D28)*('Raw Data'!$B:$B=1),0)),"")</f>
        <v/>
      </c>
      <c r="I28" s="16" t="str" cm="1">
        <f t="array" ref="I28">IFERROR(INDEX('Raw Data'!$C:$C,MATCH(1,('Raw Data'!$A:$A=E28)*('Raw Data'!$B:$B=1),0)),"")</f>
        <v/>
      </c>
      <c r="J28" s="16" t="str">
        <f t="shared" si="13"/>
        <v/>
      </c>
      <c r="K28" s="27" t="str">
        <f t="shared" si="14"/>
        <v/>
      </c>
      <c r="L28" s="33" t="str" cm="1">
        <f t="array" ref="L28">IFERROR(INDEX('Raw Data'!$C:$C,MATCH(1,('Raw Data'!$A:$A=C28)*('Raw Data'!$B:$B=$C$2+1),0)),"")</f>
        <v/>
      </c>
      <c r="M28" s="16" t="str" cm="1">
        <f t="array" ref="M28">IFERROR(INDEX('Raw Data'!$C:$C,MATCH(1,('Raw Data'!$A:$A=D28)*('Raw Data'!$B:$B=$C$2+1),0)),"")</f>
        <v/>
      </c>
      <c r="N28" s="16" t="str" cm="1">
        <f t="array" ref="N28">IFERROR(INDEX('Raw Data'!$C:$C,MATCH(1,('Raw Data'!$A:$A=E28)*('Raw Data'!$B:$B=$C$2+1),0)),"")</f>
        <v/>
      </c>
      <c r="O28" s="16" t="str">
        <f t="shared" si="15"/>
        <v/>
      </c>
      <c r="P28" s="27" t="str">
        <f t="shared" si="16"/>
        <v/>
      </c>
      <c r="Q28" s="33" t="str">
        <f t="shared" si="22"/>
        <v/>
      </c>
      <c r="R28" s="16" t="str">
        <f t="shared" si="23"/>
        <v/>
      </c>
      <c r="S28" s="16" t="str">
        <f t="shared" si="24"/>
        <v/>
      </c>
      <c r="T28" s="16" t="str">
        <f t="shared" si="17"/>
        <v/>
      </c>
      <c r="U28" s="27" t="str">
        <f t="shared" si="18"/>
        <v/>
      </c>
      <c r="V28" s="35" t="str">
        <f t="shared" si="25"/>
        <v/>
      </c>
      <c r="W28" s="28" t="str">
        <f t="shared" si="26"/>
        <v/>
      </c>
      <c r="X28" s="28" t="str">
        <f t="shared" si="19"/>
        <v/>
      </c>
    </row>
    <row r="29" spans="1:24" x14ac:dyDescent="0.25">
      <c r="B29" s="21"/>
      <c r="C29" s="21" t="str" cm="1">
        <f t="array" ref="C29">IF(ISBLANK(B29),"",_xlfn.LET(
    _xlpm.rng,'Raw Data'!$G$2:$R$9,
    _xlpm.pos, _xlfn.XMATCH(B29, _xlfn.TOCOL(_xlpm.rng)),
    _xlpm.r, INT((_xlpm.pos-1)/COLUMNS(_xlpm.rng))+1,
    _xlpm.c, MOD(_xlpm.pos-1,COLUMNS(_xlpm.rng))+1,
    INDEX('Raw Data'!$F$2:$F$9,_xlpm.r)&amp;_xlpm.c
))</f>
        <v/>
      </c>
      <c r="D29" s="21" t="e">
        <f t="shared" si="20"/>
        <v>#VALUE!</v>
      </c>
      <c r="E29" s="21" t="e">
        <f t="shared" si="21"/>
        <v>#VALUE!</v>
      </c>
      <c r="F29" s="21" t="s">
        <v>23</v>
      </c>
      <c r="G29" s="32" t="str" cm="1">
        <f t="array" ref="G29">IFERROR(INDEX('Raw Data'!$C:$C,MATCH(1,('Raw Data'!$A:$A=C29)*('Raw Data'!$B:$B=1),0)),"")</f>
        <v/>
      </c>
      <c r="H29" s="21" t="str" cm="1">
        <f t="array" ref="H29">IFERROR(INDEX('Raw Data'!$C:$C,MATCH(1,('Raw Data'!$A:$A=D29)*('Raw Data'!$B:$B=1),0)),"")</f>
        <v/>
      </c>
      <c r="I29" s="21" t="str" cm="1">
        <f t="array" ref="I29">IFERROR(INDEX('Raw Data'!$C:$C,MATCH(1,('Raw Data'!$A:$A=E29)*('Raw Data'!$B:$B=1),0)),"")</f>
        <v/>
      </c>
      <c r="J29" s="21" t="str">
        <f t="shared" si="13"/>
        <v/>
      </c>
      <c r="K29" s="25" t="str">
        <f t="shared" si="14"/>
        <v/>
      </c>
      <c r="L29" s="32" t="str" cm="1">
        <f t="array" ref="L29">IFERROR(INDEX('Raw Data'!$C:$C,MATCH(1,('Raw Data'!$A:$A=C29)*('Raw Data'!$B:$B=$C$2+1),0)),"")</f>
        <v/>
      </c>
      <c r="M29" s="21" t="str" cm="1">
        <f t="array" ref="M29">IFERROR(INDEX('Raw Data'!$C:$C,MATCH(1,('Raw Data'!$A:$A=D29)*('Raw Data'!$B:$B=$C$2+1),0)),"")</f>
        <v/>
      </c>
      <c r="N29" s="21" t="str" cm="1">
        <f t="array" ref="N29">IFERROR(INDEX('Raw Data'!$C:$C,MATCH(1,('Raw Data'!$A:$A=E29)*('Raw Data'!$B:$B=$C$2+1),0)),"")</f>
        <v/>
      </c>
      <c r="O29" s="21" t="str">
        <f t="shared" si="15"/>
        <v/>
      </c>
      <c r="P29" s="25" t="str">
        <f t="shared" si="16"/>
        <v/>
      </c>
      <c r="Q29" s="32" t="str">
        <f t="shared" si="22"/>
        <v/>
      </c>
      <c r="R29" s="21" t="str">
        <f t="shared" si="23"/>
        <v/>
      </c>
      <c r="S29" s="21" t="str">
        <f t="shared" si="24"/>
        <v/>
      </c>
      <c r="T29" s="21" t="str">
        <f t="shared" si="17"/>
        <v/>
      </c>
      <c r="U29" s="25" t="str">
        <f t="shared" si="18"/>
        <v/>
      </c>
      <c r="V29" s="34" t="str">
        <f t="shared" si="25"/>
        <v/>
      </c>
      <c r="W29" s="26" t="str">
        <f t="shared" si="26"/>
        <v/>
      </c>
      <c r="X29" s="26" t="str">
        <f t="shared" si="19"/>
        <v/>
      </c>
    </row>
    <row r="30" spans="1:24" x14ac:dyDescent="0.25">
      <c r="C30" s="16" t="str" cm="1">
        <f t="array" ref="C30">IF(ISBLANK(B30),"",_xlfn.LET(
    _xlpm.rng,'Raw Data'!$G$2:$R$9,
    _xlpm.pos, _xlfn.XMATCH(B30, _xlfn.TOCOL(_xlpm.rng)),
    _xlpm.r, INT((_xlpm.pos-1)/COLUMNS(_xlpm.rng))+1,
    _xlpm.c, MOD(_xlpm.pos-1,COLUMNS(_xlpm.rng))+1,
    INDEX('Raw Data'!$F$2:$F$9,_xlpm.r)&amp;_xlpm.c
))</f>
        <v/>
      </c>
      <c r="D30" s="16" t="e">
        <f t="shared" si="20"/>
        <v>#VALUE!</v>
      </c>
      <c r="E30" s="16" t="e">
        <f t="shared" si="21"/>
        <v>#VALUE!</v>
      </c>
      <c r="F30" s="16" t="s">
        <v>23</v>
      </c>
      <c r="G30" s="33" t="str" cm="1">
        <f t="array" ref="G30">IFERROR(INDEX('Raw Data'!$C:$C,MATCH(1,('Raw Data'!$A:$A=C30)*('Raw Data'!$B:$B=1),0)),"")</f>
        <v/>
      </c>
      <c r="H30" s="16" t="str" cm="1">
        <f t="array" ref="H30">IFERROR(INDEX('Raw Data'!$C:$C,MATCH(1,('Raw Data'!$A:$A=D30)*('Raw Data'!$B:$B=1),0)),"")</f>
        <v/>
      </c>
      <c r="I30" s="16" t="str" cm="1">
        <f t="array" ref="I30">IFERROR(INDEX('Raw Data'!$C:$C,MATCH(1,('Raw Data'!$A:$A=E30)*('Raw Data'!$B:$B=1),0)),"")</f>
        <v/>
      </c>
      <c r="J30" s="16" t="str">
        <f t="shared" si="13"/>
        <v/>
      </c>
      <c r="K30" s="27" t="str">
        <f t="shared" si="14"/>
        <v/>
      </c>
      <c r="L30" s="33" t="str" cm="1">
        <f t="array" ref="L30">IFERROR(INDEX('Raw Data'!$C:$C,MATCH(1,('Raw Data'!$A:$A=C30)*('Raw Data'!$B:$B=$C$2+1),0)),"")</f>
        <v/>
      </c>
      <c r="M30" s="16" t="str" cm="1">
        <f t="array" ref="M30">IFERROR(INDEX('Raw Data'!$C:$C,MATCH(1,('Raw Data'!$A:$A=D30)*('Raw Data'!$B:$B=$C$2+1),0)),"")</f>
        <v/>
      </c>
      <c r="N30" s="16" t="str" cm="1">
        <f t="array" ref="N30">IFERROR(INDEX('Raw Data'!$C:$C,MATCH(1,('Raw Data'!$A:$A=E30)*('Raw Data'!$B:$B=$C$2+1),0)),"")</f>
        <v/>
      </c>
      <c r="O30" s="16" t="str">
        <f t="shared" si="15"/>
        <v/>
      </c>
      <c r="P30" s="27" t="str">
        <f t="shared" si="16"/>
        <v/>
      </c>
      <c r="Q30" s="33" t="str">
        <f t="shared" si="22"/>
        <v/>
      </c>
      <c r="R30" s="16" t="str">
        <f t="shared" si="23"/>
        <v/>
      </c>
      <c r="S30" s="16" t="str">
        <f t="shared" si="24"/>
        <v/>
      </c>
      <c r="T30" s="16" t="str">
        <f t="shared" si="17"/>
        <v/>
      </c>
      <c r="U30" s="27" t="str">
        <f t="shared" si="18"/>
        <v/>
      </c>
      <c r="V30" s="35" t="str">
        <f t="shared" si="25"/>
        <v/>
      </c>
      <c r="W30" s="28" t="str">
        <f t="shared" si="26"/>
        <v/>
      </c>
      <c r="X30" s="28" t="str">
        <f t="shared" si="19"/>
        <v/>
      </c>
    </row>
    <row r="31" spans="1:24" x14ac:dyDescent="0.25">
      <c r="B31" s="21"/>
      <c r="C31" s="21" t="str" cm="1">
        <f t="array" ref="C31">IF(ISBLANK(B31),"",_xlfn.LET(
    _xlpm.rng,'Raw Data'!$G$2:$R$9,
    _xlpm.pos, _xlfn.XMATCH(B31, _xlfn.TOCOL(_xlpm.rng)),
    _xlpm.r, INT((_xlpm.pos-1)/COLUMNS(_xlpm.rng))+1,
    _xlpm.c, MOD(_xlpm.pos-1,COLUMNS(_xlpm.rng))+1,
    INDEX('Raw Data'!$F$2:$F$9,_xlpm.r)&amp;_xlpm.c
))</f>
        <v/>
      </c>
      <c r="D31" s="21" t="e">
        <f t="shared" si="20"/>
        <v>#VALUE!</v>
      </c>
      <c r="E31" s="21" t="e">
        <f t="shared" si="21"/>
        <v>#VALUE!</v>
      </c>
      <c r="F31" s="21" t="s">
        <v>23</v>
      </c>
      <c r="G31" s="32" t="str" cm="1">
        <f t="array" ref="G31">IFERROR(INDEX('Raw Data'!$C:$C,MATCH(1,('Raw Data'!$A:$A=C31)*('Raw Data'!$B:$B=1),0)),"")</f>
        <v/>
      </c>
      <c r="H31" s="21" t="str" cm="1">
        <f t="array" ref="H31">IFERROR(INDEX('Raw Data'!$C:$C,MATCH(1,('Raw Data'!$A:$A=D31)*('Raw Data'!$B:$B=1),0)),"")</f>
        <v/>
      </c>
      <c r="I31" s="21" t="str" cm="1">
        <f t="array" ref="I31">IFERROR(INDEX('Raw Data'!$C:$C,MATCH(1,('Raw Data'!$A:$A=E31)*('Raw Data'!$B:$B=1),0)),"")</f>
        <v/>
      </c>
      <c r="J31" s="21" t="str">
        <f t="shared" si="13"/>
        <v/>
      </c>
      <c r="K31" s="25" t="str">
        <f t="shared" si="14"/>
        <v/>
      </c>
      <c r="L31" s="32" t="str" cm="1">
        <f t="array" ref="L31">IFERROR(INDEX('Raw Data'!$C:$C,MATCH(1,('Raw Data'!$A:$A=C31)*('Raw Data'!$B:$B=$C$2+1),0)),"")</f>
        <v/>
      </c>
      <c r="M31" s="21" t="str" cm="1">
        <f t="array" ref="M31">IFERROR(INDEX('Raw Data'!$C:$C,MATCH(1,('Raw Data'!$A:$A=D31)*('Raw Data'!$B:$B=$C$2+1),0)),"")</f>
        <v/>
      </c>
      <c r="N31" s="21" t="str" cm="1">
        <f t="array" ref="N31">IFERROR(INDEX('Raw Data'!$C:$C,MATCH(1,('Raw Data'!$A:$A=E31)*('Raw Data'!$B:$B=$C$2+1),0)),"")</f>
        <v/>
      </c>
      <c r="O31" s="21" t="str">
        <f t="shared" si="15"/>
        <v/>
      </c>
      <c r="P31" s="25" t="str">
        <f t="shared" si="16"/>
        <v/>
      </c>
      <c r="Q31" s="32" t="str">
        <f t="shared" si="22"/>
        <v/>
      </c>
      <c r="R31" s="21" t="str">
        <f>IFERROR(MAX(MAX(M31-H31,0)-$Q$13,0),"")</f>
        <v/>
      </c>
      <c r="S31" s="21" t="str">
        <f t="shared" si="24"/>
        <v/>
      </c>
      <c r="T31" s="21" t="str">
        <f t="shared" si="17"/>
        <v/>
      </c>
      <c r="U31" s="25" t="str">
        <f t="shared" si="18"/>
        <v/>
      </c>
      <c r="V31" s="34" t="str">
        <f t="shared" si="25"/>
        <v/>
      </c>
      <c r="W31" s="26" t="str">
        <f t="shared" si="26"/>
        <v/>
      </c>
      <c r="X31" s="26" t="str">
        <f t="shared" si="19"/>
        <v/>
      </c>
    </row>
    <row r="32" spans="1:24" x14ac:dyDescent="0.25">
      <c r="C32" s="16" t="str" cm="1">
        <f t="array" ref="C32">IF(ISBLANK(B32),"",_xlfn.LET(
    _xlpm.rng,'Raw Data'!$G$2:$R$9,
    _xlpm.pos, _xlfn.XMATCH(B32, _xlfn.TOCOL(_xlpm.rng)),
    _xlpm.r, INT((_xlpm.pos-1)/COLUMNS(_xlpm.rng))+1,
    _xlpm.c, MOD(_xlpm.pos-1,COLUMNS(_xlpm.rng))+1,
    INDEX('Raw Data'!$F$2:$F$9,_xlpm.r)&amp;_xlpm.c
))</f>
        <v/>
      </c>
      <c r="D32" s="16" t="e">
        <f t="shared" si="20"/>
        <v>#VALUE!</v>
      </c>
      <c r="E32" s="16" t="e">
        <f t="shared" si="21"/>
        <v>#VALUE!</v>
      </c>
      <c r="F32" s="16" t="s">
        <v>23</v>
      </c>
      <c r="G32" s="33" t="str" cm="1">
        <f t="array" ref="G32">IFERROR(INDEX('Raw Data'!$C:$C,MATCH(1,('Raw Data'!$A:$A=C32)*('Raw Data'!$B:$B=1),0)),"")</f>
        <v/>
      </c>
      <c r="H32" s="16" t="str" cm="1">
        <f t="array" ref="H32">IFERROR(INDEX('Raw Data'!$C:$C,MATCH(1,('Raw Data'!$A:$A=D32)*('Raw Data'!$B:$B=1),0)),"")</f>
        <v/>
      </c>
      <c r="I32" s="16" t="str" cm="1">
        <f t="array" ref="I32">IFERROR(INDEX('Raw Data'!$C:$C,MATCH(1,('Raw Data'!$A:$A=E32)*('Raw Data'!$B:$B=1),0)),"")</f>
        <v/>
      </c>
      <c r="J32" s="16" t="str">
        <f t="shared" si="13"/>
        <v/>
      </c>
      <c r="K32" s="27" t="str">
        <f t="shared" si="14"/>
        <v/>
      </c>
      <c r="L32" s="33" t="str" cm="1">
        <f t="array" ref="L32">IFERROR(INDEX('Raw Data'!$C:$C,MATCH(1,('Raw Data'!$A:$A=C32)*('Raw Data'!$B:$B=$C$2+1),0)),"")</f>
        <v/>
      </c>
      <c r="M32" s="16" t="str" cm="1">
        <f t="array" ref="M32">IFERROR(INDEX('Raw Data'!$C:$C,MATCH(1,('Raw Data'!$A:$A=D32)*('Raw Data'!$B:$B=$C$2+1),0)),"")</f>
        <v/>
      </c>
      <c r="N32" s="16" t="str" cm="1">
        <f t="array" ref="N32">IFERROR(INDEX('Raw Data'!$C:$C,MATCH(1,('Raw Data'!$A:$A=E32)*('Raw Data'!$B:$B=$C$2+1),0)),"")</f>
        <v/>
      </c>
      <c r="O32" s="16" t="str">
        <f t="shared" si="15"/>
        <v/>
      </c>
      <c r="P32" s="27" t="str">
        <f t="shared" si="16"/>
        <v/>
      </c>
      <c r="Q32" s="33" t="str">
        <f t="shared" si="22"/>
        <v/>
      </c>
      <c r="R32" s="16" t="str">
        <f t="shared" si="23"/>
        <v/>
      </c>
      <c r="S32" s="16" t="str">
        <f t="shared" si="24"/>
        <v/>
      </c>
      <c r="T32" s="16" t="str">
        <f t="shared" si="17"/>
        <v/>
      </c>
      <c r="U32" s="27" t="str">
        <f t="shared" si="18"/>
        <v/>
      </c>
      <c r="V32" s="35" t="str">
        <f t="shared" si="25"/>
        <v/>
      </c>
      <c r="W32" s="28" t="str">
        <f t="shared" si="26"/>
        <v/>
      </c>
      <c r="X32" s="28" t="str">
        <f t="shared" si="19"/>
        <v/>
      </c>
    </row>
    <row r="33" spans="2:24" x14ac:dyDescent="0.25">
      <c r="B33" s="21"/>
      <c r="C33" s="21" t="str" cm="1">
        <f t="array" ref="C33">IF(ISBLANK(B33),"",_xlfn.LET(
    _xlpm.rng,'Raw Data'!$G$2:$R$9,
    _xlpm.pos, _xlfn.XMATCH(B33, _xlfn.TOCOL(_xlpm.rng)),
    _xlpm.r, INT((_xlpm.pos-1)/COLUMNS(_xlpm.rng))+1,
    _xlpm.c, MOD(_xlpm.pos-1,COLUMNS(_xlpm.rng))+1,
    INDEX('Raw Data'!$F$2:$F$9,_xlpm.r)&amp;_xlpm.c
))</f>
        <v/>
      </c>
      <c r="D33" s="21" t="e">
        <f t="shared" si="20"/>
        <v>#VALUE!</v>
      </c>
      <c r="E33" s="21" t="e">
        <f t="shared" si="21"/>
        <v>#VALUE!</v>
      </c>
      <c r="F33" s="21" t="s">
        <v>23</v>
      </c>
      <c r="G33" s="32" t="str" cm="1">
        <f t="array" ref="G33">IFERROR(INDEX('Raw Data'!$C:$C,MATCH(1,('Raw Data'!$A:$A=C33)*('Raw Data'!$B:$B=1),0)),"")</f>
        <v/>
      </c>
      <c r="H33" s="21" t="str" cm="1">
        <f t="array" ref="H33">IFERROR(INDEX('Raw Data'!$C:$C,MATCH(1,('Raw Data'!$A:$A=D33)*('Raw Data'!$B:$B=1),0)),"")</f>
        <v/>
      </c>
      <c r="I33" s="21" t="str" cm="1">
        <f t="array" ref="I33">IFERROR(INDEX('Raw Data'!$C:$C,MATCH(1,('Raw Data'!$A:$A=E33)*('Raw Data'!$B:$B=1),0)),"")</f>
        <v/>
      </c>
      <c r="J33" s="21" t="str">
        <f t="shared" si="13"/>
        <v/>
      </c>
      <c r="K33" s="25" t="str">
        <f t="shared" si="14"/>
        <v/>
      </c>
      <c r="L33" s="32" t="str" cm="1">
        <f t="array" ref="L33">IFERROR(INDEX('Raw Data'!$C:$C,MATCH(1,('Raw Data'!$A:$A=C33)*('Raw Data'!$B:$B=$C$2+1),0)),"")</f>
        <v/>
      </c>
      <c r="M33" s="21" t="str" cm="1">
        <f t="array" ref="M33">IFERROR(INDEX('Raw Data'!$C:$C,MATCH(1,('Raw Data'!$A:$A=D33)*('Raw Data'!$B:$B=$C$2+1),0)),"")</f>
        <v/>
      </c>
      <c r="N33" s="21" t="str" cm="1">
        <f t="array" ref="N33">IFERROR(INDEX('Raw Data'!$C:$C,MATCH(1,('Raw Data'!$A:$A=E33)*('Raw Data'!$B:$B=$C$2+1),0)),"")</f>
        <v/>
      </c>
      <c r="O33" s="21" t="str">
        <f t="shared" si="15"/>
        <v/>
      </c>
      <c r="P33" s="25" t="str">
        <f t="shared" si="16"/>
        <v/>
      </c>
      <c r="Q33" s="32" t="str">
        <f t="shared" si="22"/>
        <v/>
      </c>
      <c r="R33" s="21" t="str">
        <f t="shared" si="23"/>
        <v/>
      </c>
      <c r="S33" s="21" t="str">
        <f t="shared" si="24"/>
        <v/>
      </c>
      <c r="T33" s="21" t="str">
        <f t="shared" si="17"/>
        <v/>
      </c>
      <c r="U33" s="25" t="str">
        <f t="shared" si="18"/>
        <v/>
      </c>
      <c r="V33" s="34" t="str">
        <f t="shared" si="25"/>
        <v/>
      </c>
      <c r="W33" s="26" t="str">
        <f t="shared" si="26"/>
        <v/>
      </c>
      <c r="X33" s="26" t="str">
        <f t="shared" si="19"/>
        <v/>
      </c>
    </row>
    <row r="34" spans="2:24" x14ac:dyDescent="0.25">
      <c r="C34" s="16" t="str" cm="1">
        <f t="array" ref="C34">IF(ISBLANK(B34),"",_xlfn.LET(
    _xlpm.rng,'Raw Data'!$G$2:$R$9,
    _xlpm.pos, _xlfn.XMATCH(B34, _xlfn.TOCOL(_xlpm.rng)),
    _xlpm.r, INT((_xlpm.pos-1)/COLUMNS(_xlpm.rng))+1,
    _xlpm.c, MOD(_xlpm.pos-1,COLUMNS(_xlpm.rng))+1,
    INDEX('Raw Data'!$F$2:$F$9,_xlpm.r)&amp;_xlpm.c
))</f>
        <v/>
      </c>
      <c r="D34" s="16" t="e">
        <f t="shared" si="20"/>
        <v>#VALUE!</v>
      </c>
      <c r="E34" s="16" t="e">
        <f t="shared" si="21"/>
        <v>#VALUE!</v>
      </c>
      <c r="F34" s="16" t="s">
        <v>23</v>
      </c>
      <c r="G34" s="33" t="str" cm="1">
        <f t="array" ref="G34">IFERROR(INDEX('Raw Data'!$C:$C,MATCH(1,('Raw Data'!$A:$A=C34)*('Raw Data'!$B:$B=1),0)),"")</f>
        <v/>
      </c>
      <c r="H34" s="16" t="str" cm="1">
        <f t="array" ref="H34">IFERROR(INDEX('Raw Data'!$C:$C,MATCH(1,('Raw Data'!$A:$A=D34)*('Raw Data'!$B:$B=1),0)),"")</f>
        <v/>
      </c>
      <c r="I34" s="16" t="str" cm="1">
        <f t="array" ref="I34">IFERROR(INDEX('Raw Data'!$C:$C,MATCH(1,('Raw Data'!$A:$A=E34)*('Raw Data'!$B:$B=1),0)),"")</f>
        <v/>
      </c>
      <c r="J34" s="16" t="str">
        <f t="shared" si="13"/>
        <v/>
      </c>
      <c r="K34" s="27" t="str">
        <f t="shared" si="14"/>
        <v/>
      </c>
      <c r="L34" s="33" t="str" cm="1">
        <f t="array" ref="L34">IFERROR(INDEX('Raw Data'!$C:$C,MATCH(1,('Raw Data'!$A:$A=C34)*('Raw Data'!$B:$B=$C$2+1),0)),"")</f>
        <v/>
      </c>
      <c r="M34" s="16" t="str" cm="1">
        <f t="array" ref="M34">IFERROR(INDEX('Raw Data'!$C:$C,MATCH(1,('Raw Data'!$A:$A=D34)*('Raw Data'!$B:$B=$C$2+1),0)),"")</f>
        <v/>
      </c>
      <c r="N34" s="16" t="str" cm="1">
        <f t="array" ref="N34">IFERROR(INDEX('Raw Data'!$C:$C,MATCH(1,('Raw Data'!$A:$A=E34)*('Raw Data'!$B:$B=$C$2+1),0)),"")</f>
        <v/>
      </c>
      <c r="O34" s="16" t="str">
        <f t="shared" si="15"/>
        <v/>
      </c>
      <c r="P34" s="27" t="str">
        <f t="shared" si="16"/>
        <v/>
      </c>
      <c r="Q34" s="33" t="str">
        <f t="shared" si="22"/>
        <v/>
      </c>
      <c r="R34" s="16" t="str">
        <f t="shared" si="23"/>
        <v/>
      </c>
      <c r="S34" s="16" t="str">
        <f t="shared" si="24"/>
        <v/>
      </c>
      <c r="T34" s="16" t="str">
        <f t="shared" si="17"/>
        <v/>
      </c>
      <c r="U34" s="27" t="str">
        <f t="shared" si="18"/>
        <v/>
      </c>
      <c r="V34" s="35" t="str">
        <f t="shared" si="25"/>
        <v/>
      </c>
      <c r="W34" s="28" t="str">
        <f t="shared" si="26"/>
        <v/>
      </c>
      <c r="X34" s="28" t="str">
        <f t="shared" si="19"/>
        <v/>
      </c>
    </row>
    <row r="35" spans="2:24" x14ac:dyDescent="0.25">
      <c r="B35" s="21"/>
      <c r="C35" s="21" t="str" cm="1">
        <f t="array" ref="C35">IF(ISBLANK(B35),"",_xlfn.LET(
    _xlpm.rng,'Raw Data'!$G$2:$R$9,
    _xlpm.pos, _xlfn.XMATCH(B35, _xlfn.TOCOL(_xlpm.rng)),
    _xlpm.r, INT((_xlpm.pos-1)/COLUMNS(_xlpm.rng))+1,
    _xlpm.c, MOD(_xlpm.pos-1,COLUMNS(_xlpm.rng))+1,
    INDEX('Raw Data'!$F$2:$F$9,_xlpm.r)&amp;_xlpm.c
))</f>
        <v/>
      </c>
      <c r="D35" s="21" t="e">
        <f t="shared" si="20"/>
        <v>#VALUE!</v>
      </c>
      <c r="E35" s="21" t="e">
        <f t="shared" si="21"/>
        <v>#VALUE!</v>
      </c>
      <c r="F35" s="21" t="s">
        <v>23</v>
      </c>
      <c r="G35" s="32" t="str" cm="1">
        <f t="array" ref="G35">IFERROR(INDEX('Raw Data'!$C:$C,MATCH(1,('Raw Data'!$A:$A=C35)*('Raw Data'!$B:$B=1),0)),"")</f>
        <v/>
      </c>
      <c r="H35" s="21" t="str" cm="1">
        <f t="array" ref="H35">IFERROR(INDEX('Raw Data'!$C:$C,MATCH(1,('Raw Data'!$A:$A=D35)*('Raw Data'!$B:$B=1),0)),"")</f>
        <v/>
      </c>
      <c r="I35" s="21" t="str" cm="1">
        <f t="array" ref="I35">IFERROR(INDEX('Raw Data'!$C:$C,MATCH(1,('Raw Data'!$A:$A=E35)*('Raw Data'!$B:$B=1),0)),"")</f>
        <v/>
      </c>
      <c r="J35" s="21" t="str">
        <f t="shared" si="13"/>
        <v/>
      </c>
      <c r="K35" s="25" t="str">
        <f t="shared" si="14"/>
        <v/>
      </c>
      <c r="L35" s="32" t="str" cm="1">
        <f t="array" ref="L35">IFERROR(INDEX('Raw Data'!$C:$C,MATCH(1,('Raw Data'!$A:$A=C35)*('Raw Data'!$B:$B=$C$2+1),0)),"")</f>
        <v/>
      </c>
      <c r="M35" s="21" t="str" cm="1">
        <f t="array" ref="M35">IFERROR(INDEX('Raw Data'!$C:$C,MATCH(1,('Raw Data'!$A:$A=D35)*('Raw Data'!$B:$B=$C$2+1),0)),"")</f>
        <v/>
      </c>
      <c r="N35" s="21" t="str" cm="1">
        <f t="array" ref="N35">IFERROR(INDEX('Raw Data'!$C:$C,MATCH(1,('Raw Data'!$A:$A=E35)*('Raw Data'!$B:$B=$C$2+1),0)),"")</f>
        <v/>
      </c>
      <c r="O35" s="21" t="str">
        <f t="shared" si="15"/>
        <v/>
      </c>
      <c r="P35" s="25" t="str">
        <f t="shared" si="16"/>
        <v/>
      </c>
      <c r="Q35" s="32" t="str">
        <f t="shared" si="22"/>
        <v/>
      </c>
      <c r="R35" s="21" t="str">
        <f t="shared" si="23"/>
        <v/>
      </c>
      <c r="S35" s="21" t="str">
        <f t="shared" si="24"/>
        <v/>
      </c>
      <c r="T35" s="21" t="str">
        <f t="shared" si="17"/>
        <v/>
      </c>
      <c r="U35" s="25" t="str">
        <f t="shared" si="18"/>
        <v/>
      </c>
      <c r="V35" s="34" t="str">
        <f t="shared" si="25"/>
        <v/>
      </c>
      <c r="W35" s="26" t="str">
        <f t="shared" si="26"/>
        <v/>
      </c>
      <c r="X35" s="26" t="str">
        <f t="shared" si="19"/>
        <v/>
      </c>
    </row>
    <row r="36" spans="2:24" x14ac:dyDescent="0.25">
      <c r="C36" s="16" t="str" cm="1">
        <f t="array" ref="C36">IF(ISBLANK(B36),"",_xlfn.LET(
    _xlpm.rng,'Raw Data'!$G$2:$R$9,
    _xlpm.pos, _xlfn.XMATCH(B36, _xlfn.TOCOL(_xlpm.rng)),
    _xlpm.r, INT((_xlpm.pos-1)/COLUMNS(_xlpm.rng))+1,
    _xlpm.c, MOD(_xlpm.pos-1,COLUMNS(_xlpm.rng))+1,
    INDEX('Raw Data'!$F$2:$F$9,_xlpm.r)&amp;_xlpm.c
))</f>
        <v/>
      </c>
      <c r="D36" s="16" t="e">
        <f t="shared" si="20"/>
        <v>#VALUE!</v>
      </c>
      <c r="E36" s="16" t="e">
        <f t="shared" si="21"/>
        <v>#VALUE!</v>
      </c>
      <c r="F36" s="16" t="s">
        <v>23</v>
      </c>
      <c r="G36" s="33" t="str" cm="1">
        <f t="array" ref="G36">IFERROR(INDEX('Raw Data'!$C:$C,MATCH(1,('Raw Data'!$A:$A=C36)*('Raw Data'!$B:$B=1),0)),"")</f>
        <v/>
      </c>
      <c r="H36" s="16" t="str" cm="1">
        <f t="array" ref="H36">IFERROR(INDEX('Raw Data'!$C:$C,MATCH(1,('Raw Data'!$A:$A=D36)*('Raw Data'!$B:$B=1),0)),"")</f>
        <v/>
      </c>
      <c r="I36" s="16" t="str" cm="1">
        <f t="array" ref="I36">IFERROR(INDEX('Raw Data'!$C:$C,MATCH(1,('Raw Data'!$A:$A=E36)*('Raw Data'!$B:$B=1),0)),"")</f>
        <v/>
      </c>
      <c r="J36" s="16" t="str">
        <f t="shared" si="13"/>
        <v/>
      </c>
      <c r="K36" s="27" t="str">
        <f t="shared" si="14"/>
        <v/>
      </c>
      <c r="L36" s="33" t="str" cm="1">
        <f t="array" ref="L36">IFERROR(INDEX('Raw Data'!$C:$C,MATCH(1,('Raw Data'!$A:$A=C36)*('Raw Data'!$B:$B=$C$2+1),0)),"")</f>
        <v/>
      </c>
      <c r="M36" s="16" t="str" cm="1">
        <f t="array" ref="M36">IFERROR(INDEX('Raw Data'!$C:$C,MATCH(1,('Raw Data'!$A:$A=D36)*('Raw Data'!$B:$B=$C$2+1),0)),"")</f>
        <v/>
      </c>
      <c r="N36" s="16" t="str" cm="1">
        <f t="array" ref="N36">IFERROR(INDEX('Raw Data'!$C:$C,MATCH(1,('Raw Data'!$A:$A=E36)*('Raw Data'!$B:$B=$C$2+1),0)),"")</f>
        <v/>
      </c>
      <c r="O36" s="16" t="str">
        <f t="shared" si="15"/>
        <v/>
      </c>
      <c r="P36" s="27" t="str">
        <f t="shared" si="16"/>
        <v/>
      </c>
      <c r="Q36" s="33" t="str">
        <f t="shared" si="22"/>
        <v/>
      </c>
      <c r="R36" s="16" t="str">
        <f t="shared" si="23"/>
        <v/>
      </c>
      <c r="S36" s="16" t="str">
        <f t="shared" si="24"/>
        <v/>
      </c>
      <c r="T36" s="16" t="str">
        <f t="shared" si="17"/>
        <v/>
      </c>
      <c r="U36" s="27" t="str">
        <f t="shared" si="18"/>
        <v/>
      </c>
      <c r="V36" s="35" t="str">
        <f t="shared" si="25"/>
        <v/>
      </c>
      <c r="W36" s="28" t="str">
        <f t="shared" si="26"/>
        <v/>
      </c>
      <c r="X36" s="28" t="str">
        <f t="shared" si="19"/>
        <v/>
      </c>
    </row>
    <row r="37" spans="2:24" x14ac:dyDescent="0.25">
      <c r="B37" s="21"/>
      <c r="C37" s="21" t="str" cm="1">
        <f t="array" ref="C37">IF(ISBLANK(B37),"",_xlfn.LET(
    _xlpm.rng,'Raw Data'!$G$2:$R$9,
    _xlpm.pos, _xlfn.XMATCH(B37, _xlfn.TOCOL(_xlpm.rng)),
    _xlpm.r, INT((_xlpm.pos-1)/COLUMNS(_xlpm.rng))+1,
    _xlpm.c, MOD(_xlpm.pos-1,COLUMNS(_xlpm.rng))+1,
    INDEX('Raw Data'!$F$2:$F$9,_xlpm.r)&amp;_xlpm.c
))</f>
        <v/>
      </c>
      <c r="D37" s="21" t="e">
        <f t="shared" si="20"/>
        <v>#VALUE!</v>
      </c>
      <c r="E37" s="21" t="e">
        <f t="shared" si="21"/>
        <v>#VALUE!</v>
      </c>
      <c r="F37" s="21" t="s">
        <v>23</v>
      </c>
      <c r="G37" s="32" t="str" cm="1">
        <f t="array" ref="G37">IFERROR(INDEX('Raw Data'!$C:$C,MATCH(1,('Raw Data'!$A:$A=C37)*('Raw Data'!$B:$B=1),0)),"")</f>
        <v/>
      </c>
      <c r="H37" s="21" t="str" cm="1">
        <f t="array" ref="H37">IFERROR(INDEX('Raw Data'!$C:$C,MATCH(1,('Raw Data'!$A:$A=D37)*('Raw Data'!$B:$B=1),0)),"")</f>
        <v/>
      </c>
      <c r="I37" s="21" t="str" cm="1">
        <f t="array" ref="I37">IFERROR(INDEX('Raw Data'!$C:$C,MATCH(1,('Raw Data'!$A:$A=E37)*('Raw Data'!$B:$B=1),0)),"")</f>
        <v/>
      </c>
      <c r="J37" s="21" t="str">
        <f t="shared" si="13"/>
        <v/>
      </c>
      <c r="K37" s="25" t="str">
        <f t="shared" si="14"/>
        <v/>
      </c>
      <c r="L37" s="32" t="str" cm="1">
        <f t="array" ref="L37">IFERROR(INDEX('Raw Data'!$C:$C,MATCH(1,('Raw Data'!$A:$A=C37)*('Raw Data'!$B:$B=$C$2+1),0)),"")</f>
        <v/>
      </c>
      <c r="M37" s="21" t="str" cm="1">
        <f t="array" ref="M37">IFERROR(INDEX('Raw Data'!$C:$C,MATCH(1,('Raw Data'!$A:$A=D37)*('Raw Data'!$B:$B=$C$2+1),0)),"")</f>
        <v/>
      </c>
      <c r="N37" s="21" t="str" cm="1">
        <f t="array" ref="N37">IFERROR(INDEX('Raw Data'!$C:$C,MATCH(1,('Raw Data'!$A:$A=E37)*('Raw Data'!$B:$B=$C$2+1),0)),"")</f>
        <v/>
      </c>
      <c r="O37" s="21" t="str">
        <f t="shared" si="15"/>
        <v/>
      </c>
      <c r="P37" s="25" t="str">
        <f t="shared" si="16"/>
        <v/>
      </c>
      <c r="Q37" s="32" t="str">
        <f t="shared" si="22"/>
        <v/>
      </c>
      <c r="R37" s="21" t="str">
        <f t="shared" si="23"/>
        <v/>
      </c>
      <c r="S37" s="21" t="str">
        <f t="shared" si="24"/>
        <v/>
      </c>
      <c r="T37" s="21" t="str">
        <f t="shared" si="17"/>
        <v/>
      </c>
      <c r="U37" s="25" t="str">
        <f t="shared" si="18"/>
        <v/>
      </c>
      <c r="V37" s="34" t="str">
        <f t="shared" si="25"/>
        <v/>
      </c>
      <c r="W37" s="26" t="str">
        <f t="shared" si="26"/>
        <v/>
      </c>
      <c r="X37" s="26" t="str">
        <f t="shared" si="19"/>
        <v/>
      </c>
    </row>
    <row r="38" spans="2:24" x14ac:dyDescent="0.25">
      <c r="C38" s="16" t="str" cm="1">
        <f t="array" ref="C38">IF(ISBLANK(B38),"",_xlfn.LET(
    _xlpm.rng,'Raw Data'!$G$2:$R$9,
    _xlpm.pos, _xlfn.XMATCH(B38, _xlfn.TOCOL(_xlpm.rng)),
    _xlpm.r, INT((_xlpm.pos-1)/COLUMNS(_xlpm.rng))+1,
    _xlpm.c, MOD(_xlpm.pos-1,COLUMNS(_xlpm.rng))+1,
    INDEX('Raw Data'!$F$2:$F$9,_xlpm.r)&amp;_xlpm.c
))</f>
        <v/>
      </c>
      <c r="D38" s="16" t="e">
        <f t="shared" si="20"/>
        <v>#VALUE!</v>
      </c>
      <c r="E38" s="16" t="e">
        <f t="shared" si="21"/>
        <v>#VALUE!</v>
      </c>
      <c r="F38" s="16" t="s">
        <v>23</v>
      </c>
      <c r="G38" s="33" t="str" cm="1">
        <f t="array" ref="G38">IFERROR(INDEX('Raw Data'!$C:$C,MATCH(1,('Raw Data'!$A:$A=C38)*('Raw Data'!$B:$B=1),0)),"")</f>
        <v/>
      </c>
      <c r="H38" s="16" t="str" cm="1">
        <f t="array" ref="H38">IFERROR(INDEX('Raw Data'!$C:$C,MATCH(1,('Raw Data'!$A:$A=D38)*('Raw Data'!$B:$B=1),0)),"")</f>
        <v/>
      </c>
      <c r="I38" s="16" t="str" cm="1">
        <f t="array" ref="I38">IFERROR(INDEX('Raw Data'!$C:$C,MATCH(1,('Raw Data'!$A:$A=E38)*('Raw Data'!$B:$B=1),0)),"")</f>
        <v/>
      </c>
      <c r="J38" s="16" t="str">
        <f t="shared" si="13"/>
        <v/>
      </c>
      <c r="K38" s="27" t="str">
        <f t="shared" si="14"/>
        <v/>
      </c>
      <c r="L38" s="33" t="str" cm="1">
        <f t="array" ref="L38">IFERROR(INDEX('Raw Data'!$C:$C,MATCH(1,('Raw Data'!$A:$A=C38)*('Raw Data'!$B:$B=$C$2+1),0)),"")</f>
        <v/>
      </c>
      <c r="M38" s="16" t="str" cm="1">
        <f t="array" ref="M38">IFERROR(INDEX('Raw Data'!$C:$C,MATCH(1,('Raw Data'!$A:$A=D38)*('Raw Data'!$B:$B=$C$2+1),0)),"")</f>
        <v/>
      </c>
      <c r="N38" s="16" t="str" cm="1">
        <f t="array" ref="N38">IFERROR(INDEX('Raw Data'!$C:$C,MATCH(1,('Raw Data'!$A:$A=E38)*('Raw Data'!$B:$B=$C$2+1),0)),"")</f>
        <v/>
      </c>
      <c r="O38" s="16" t="str">
        <f t="shared" si="15"/>
        <v/>
      </c>
      <c r="P38" s="27" t="str">
        <f t="shared" si="16"/>
        <v/>
      </c>
      <c r="Q38" s="33" t="str">
        <f t="shared" si="22"/>
        <v/>
      </c>
      <c r="R38" s="16" t="str">
        <f t="shared" si="23"/>
        <v/>
      </c>
      <c r="S38" s="16" t="str">
        <f t="shared" si="24"/>
        <v/>
      </c>
      <c r="T38" s="16" t="str">
        <f t="shared" si="17"/>
        <v/>
      </c>
      <c r="U38" s="27" t="str">
        <f t="shared" si="18"/>
        <v/>
      </c>
      <c r="V38" s="35" t="str">
        <f t="shared" si="25"/>
        <v/>
      </c>
      <c r="W38" s="28" t="str">
        <f t="shared" si="26"/>
        <v/>
      </c>
      <c r="X38" s="28" t="str">
        <f t="shared" si="19"/>
        <v/>
      </c>
    </row>
    <row r="39" spans="2:24" x14ac:dyDescent="0.25">
      <c r="B39" s="21"/>
      <c r="C39" s="21" t="str" cm="1">
        <f t="array" ref="C39">IF(ISBLANK(B39),"",_xlfn.LET(
    _xlpm.rng,'Raw Data'!$G$2:$R$9,
    _xlpm.pos, _xlfn.XMATCH(B39, _xlfn.TOCOL(_xlpm.rng)),
    _xlpm.r, INT((_xlpm.pos-1)/COLUMNS(_xlpm.rng))+1,
    _xlpm.c, MOD(_xlpm.pos-1,COLUMNS(_xlpm.rng))+1,
    INDEX('Raw Data'!$F$2:$F$9,_xlpm.r)&amp;_xlpm.c
))</f>
        <v/>
      </c>
      <c r="D39" s="21" t="e">
        <f t="shared" si="20"/>
        <v>#VALUE!</v>
      </c>
      <c r="E39" s="21" t="e">
        <f t="shared" si="21"/>
        <v>#VALUE!</v>
      </c>
      <c r="F39" s="21" t="s">
        <v>23</v>
      </c>
      <c r="G39" s="32" t="str" cm="1">
        <f t="array" ref="G39">IFERROR(INDEX('Raw Data'!$C:$C,MATCH(1,('Raw Data'!$A:$A=C39)*('Raw Data'!$B:$B=1),0)),"")</f>
        <v/>
      </c>
      <c r="H39" s="21" t="str" cm="1">
        <f t="array" ref="H39">IFERROR(INDEX('Raw Data'!$C:$C,MATCH(1,('Raw Data'!$A:$A=D39)*('Raw Data'!$B:$B=1),0)),"")</f>
        <v/>
      </c>
      <c r="I39" s="21" t="str" cm="1">
        <f t="array" ref="I39">IFERROR(INDEX('Raw Data'!$C:$C,MATCH(1,('Raw Data'!$A:$A=E39)*('Raw Data'!$B:$B=1),0)),"")</f>
        <v/>
      </c>
      <c r="J39" s="21" t="str">
        <f t="shared" si="13"/>
        <v/>
      </c>
      <c r="K39" s="25" t="str">
        <f t="shared" si="14"/>
        <v/>
      </c>
      <c r="L39" s="32" t="str" cm="1">
        <f t="array" ref="L39">IFERROR(INDEX('Raw Data'!$C:$C,MATCH(1,('Raw Data'!$A:$A=C39)*('Raw Data'!$B:$B=$C$2+1),0)),"")</f>
        <v/>
      </c>
      <c r="M39" s="21" t="str" cm="1">
        <f t="array" ref="M39">IFERROR(INDEX('Raw Data'!$C:$C,MATCH(1,('Raw Data'!$A:$A=D39)*('Raw Data'!$B:$B=$C$2+1),0)),"")</f>
        <v/>
      </c>
      <c r="N39" s="21" t="str" cm="1">
        <f t="array" ref="N39">IFERROR(INDEX('Raw Data'!$C:$C,MATCH(1,('Raw Data'!$A:$A=E39)*('Raw Data'!$B:$B=$C$2+1),0)),"")</f>
        <v/>
      </c>
      <c r="O39" s="21" t="str">
        <f t="shared" si="15"/>
        <v/>
      </c>
      <c r="P39" s="25" t="str">
        <f t="shared" si="16"/>
        <v/>
      </c>
      <c r="Q39" s="32" t="str">
        <f t="shared" si="22"/>
        <v/>
      </c>
      <c r="R39" s="21" t="str">
        <f t="shared" si="23"/>
        <v/>
      </c>
      <c r="S39" s="21" t="str">
        <f t="shared" si="24"/>
        <v/>
      </c>
      <c r="T39" s="21" t="str">
        <f t="shared" si="17"/>
        <v/>
      </c>
      <c r="U39" s="25" t="str">
        <f t="shared" si="18"/>
        <v/>
      </c>
      <c r="V39" s="34" t="str">
        <f t="shared" si="25"/>
        <v/>
      </c>
      <c r="W39" s="26" t="str">
        <f t="shared" si="26"/>
        <v/>
      </c>
      <c r="X39" s="26" t="str">
        <f t="shared" si="19"/>
        <v/>
      </c>
    </row>
    <row r="40" spans="2:24" x14ac:dyDescent="0.25">
      <c r="C40" s="16" t="str" cm="1">
        <f t="array" ref="C40">IF(ISBLANK(B40),"",_xlfn.LET(
    _xlpm.rng,'Raw Data'!$G$2:$R$9,
    _xlpm.pos, _xlfn.XMATCH(B40, _xlfn.TOCOL(_xlpm.rng)),
    _xlpm.r, INT((_xlpm.pos-1)/COLUMNS(_xlpm.rng))+1,
    _xlpm.c, MOD(_xlpm.pos-1,COLUMNS(_xlpm.rng))+1,
    INDEX('Raw Data'!$F$2:$F$9,_xlpm.r)&amp;_xlpm.c
))</f>
        <v/>
      </c>
      <c r="D40" s="16" t="e">
        <f t="shared" si="20"/>
        <v>#VALUE!</v>
      </c>
      <c r="E40" s="16" t="e">
        <f t="shared" si="21"/>
        <v>#VALUE!</v>
      </c>
      <c r="F40" s="16" t="s">
        <v>23</v>
      </c>
      <c r="G40" s="33" t="str" cm="1">
        <f t="array" ref="G40">IFERROR(INDEX('Raw Data'!$C:$C,MATCH(1,('Raw Data'!$A:$A=C40)*('Raw Data'!$B:$B=1),0)),"")</f>
        <v/>
      </c>
      <c r="H40" s="16" t="str" cm="1">
        <f t="array" ref="H40">IFERROR(INDEX('Raw Data'!$C:$C,MATCH(1,('Raw Data'!$A:$A=D40)*('Raw Data'!$B:$B=1),0)),"")</f>
        <v/>
      </c>
      <c r="I40" s="16" t="str" cm="1">
        <f t="array" ref="I40">IFERROR(INDEX('Raw Data'!$C:$C,MATCH(1,('Raw Data'!$A:$A=E40)*('Raw Data'!$B:$B=1),0)),"")</f>
        <v/>
      </c>
      <c r="J40" s="16" t="str">
        <f t="shared" si="13"/>
        <v/>
      </c>
      <c r="K40" s="27" t="str">
        <f t="shared" si="14"/>
        <v/>
      </c>
      <c r="L40" s="33" t="str" cm="1">
        <f t="array" ref="L40">IFERROR(INDEX('Raw Data'!$C:$C,MATCH(1,('Raw Data'!$A:$A=C40)*('Raw Data'!$B:$B=$C$2+1),0)),"")</f>
        <v/>
      </c>
      <c r="M40" s="16" t="str" cm="1">
        <f t="array" ref="M40">IFERROR(INDEX('Raw Data'!$C:$C,MATCH(1,('Raw Data'!$A:$A=D40)*('Raw Data'!$B:$B=$C$2+1),0)),"")</f>
        <v/>
      </c>
      <c r="N40" s="16" t="str" cm="1">
        <f t="array" ref="N40">IFERROR(INDEX('Raw Data'!$C:$C,MATCH(1,('Raw Data'!$A:$A=E40)*('Raw Data'!$B:$B=$C$2+1),0)),"")</f>
        <v/>
      </c>
      <c r="O40" s="16" t="str">
        <f t="shared" si="15"/>
        <v/>
      </c>
      <c r="P40" s="27" t="str">
        <f t="shared" si="16"/>
        <v/>
      </c>
      <c r="Q40" s="33" t="str">
        <f t="shared" si="22"/>
        <v/>
      </c>
      <c r="R40" s="16" t="str">
        <f t="shared" si="23"/>
        <v/>
      </c>
      <c r="S40" s="16" t="str">
        <f t="shared" si="24"/>
        <v/>
      </c>
      <c r="T40" s="16" t="str">
        <f t="shared" si="17"/>
        <v/>
      </c>
      <c r="U40" s="27" t="str">
        <f t="shared" si="18"/>
        <v/>
      </c>
      <c r="V40" s="35" t="str">
        <f t="shared" si="25"/>
        <v/>
      </c>
      <c r="W40" s="28" t="str">
        <f t="shared" si="26"/>
        <v/>
      </c>
      <c r="X40" s="28" t="str">
        <f t="shared" si="19"/>
        <v/>
      </c>
    </row>
    <row r="41" spans="2:24" x14ac:dyDescent="0.25">
      <c r="B41" s="21"/>
      <c r="C41" s="21" t="str" cm="1">
        <f t="array" ref="C41">IF(ISBLANK(B41),"",_xlfn.LET(
    _xlpm.rng,'Raw Data'!$G$2:$R$9,
    _xlpm.pos, _xlfn.XMATCH(B41, _xlfn.TOCOL(_xlpm.rng)),
    _xlpm.r, INT((_xlpm.pos-1)/COLUMNS(_xlpm.rng))+1,
    _xlpm.c, MOD(_xlpm.pos-1,COLUMNS(_xlpm.rng))+1,
    INDEX('Raw Data'!$F$2:$F$9,_xlpm.r)&amp;_xlpm.c
))</f>
        <v/>
      </c>
      <c r="D41" s="21" t="e">
        <f t="shared" si="20"/>
        <v>#VALUE!</v>
      </c>
      <c r="E41" s="21" t="e">
        <f t="shared" si="21"/>
        <v>#VALUE!</v>
      </c>
      <c r="F41" s="21" t="s">
        <v>23</v>
      </c>
      <c r="G41" s="32" t="str" cm="1">
        <f t="array" ref="G41">IFERROR(INDEX('Raw Data'!$C:$C,MATCH(1,('Raw Data'!$A:$A=C41)*('Raw Data'!$B:$B=1),0)),"")</f>
        <v/>
      </c>
      <c r="H41" s="21" t="str" cm="1">
        <f t="array" ref="H41">IFERROR(INDEX('Raw Data'!$C:$C,MATCH(1,('Raw Data'!$A:$A=D41)*('Raw Data'!$B:$B=1),0)),"")</f>
        <v/>
      </c>
      <c r="I41" s="21" t="str" cm="1">
        <f t="array" ref="I41">IFERROR(INDEX('Raw Data'!$C:$C,MATCH(1,('Raw Data'!$A:$A=E41)*('Raw Data'!$B:$B=1),0)),"")</f>
        <v/>
      </c>
      <c r="J41" s="21" t="str">
        <f t="shared" si="13"/>
        <v/>
      </c>
      <c r="K41" s="25" t="str">
        <f t="shared" si="14"/>
        <v/>
      </c>
      <c r="L41" s="32" t="str" cm="1">
        <f t="array" ref="L41">IFERROR(INDEX('Raw Data'!$C:$C,MATCH(1,('Raw Data'!$A:$A=C41)*('Raw Data'!$B:$B=$C$2+1),0)),"")</f>
        <v/>
      </c>
      <c r="M41" s="21" t="str" cm="1">
        <f t="array" ref="M41">IFERROR(INDEX('Raw Data'!$C:$C,MATCH(1,('Raw Data'!$A:$A=D41)*('Raw Data'!$B:$B=$C$2+1),0)),"")</f>
        <v/>
      </c>
      <c r="N41" s="21" t="str" cm="1">
        <f t="array" ref="N41">IFERROR(INDEX('Raw Data'!$C:$C,MATCH(1,('Raw Data'!$A:$A=E41)*('Raw Data'!$B:$B=$C$2+1),0)),"")</f>
        <v/>
      </c>
      <c r="O41" s="21" t="str">
        <f t="shared" si="15"/>
        <v/>
      </c>
      <c r="P41" s="25" t="str">
        <f t="shared" si="16"/>
        <v/>
      </c>
      <c r="Q41" s="32" t="str">
        <f t="shared" si="22"/>
        <v/>
      </c>
      <c r="R41" s="21" t="str">
        <f t="shared" si="23"/>
        <v/>
      </c>
      <c r="S41" s="21" t="str">
        <f t="shared" si="24"/>
        <v/>
      </c>
      <c r="T41" s="21" t="str">
        <f t="shared" si="17"/>
        <v/>
      </c>
      <c r="U41" s="25" t="str">
        <f t="shared" si="18"/>
        <v/>
      </c>
      <c r="V41" s="34" t="str">
        <f t="shared" si="25"/>
        <v/>
      </c>
      <c r="W41" s="26" t="str">
        <f t="shared" si="26"/>
        <v/>
      </c>
      <c r="X41" s="26" t="str">
        <f t="shared" si="19"/>
        <v/>
      </c>
    </row>
    <row r="42" spans="2:24" x14ac:dyDescent="0.25">
      <c r="C42" s="16" t="str" cm="1">
        <f t="array" ref="C42">IF(ISBLANK(B42),"",_xlfn.LET(
    _xlpm.rng,'Raw Data'!$G$2:$R$9,
    _xlpm.pos, _xlfn.XMATCH(B42, _xlfn.TOCOL(_xlpm.rng)),
    _xlpm.r, INT((_xlpm.pos-1)/COLUMNS(_xlpm.rng))+1,
    _xlpm.c, MOD(_xlpm.pos-1,COLUMNS(_xlpm.rng))+1,
    INDEX('Raw Data'!$F$2:$F$9,_xlpm.r)&amp;_xlpm.c
))</f>
        <v/>
      </c>
      <c r="D42" s="16" t="e">
        <f t="shared" si="20"/>
        <v>#VALUE!</v>
      </c>
      <c r="E42" s="16" t="e">
        <f t="shared" si="21"/>
        <v>#VALUE!</v>
      </c>
      <c r="F42" s="16" t="s">
        <v>23</v>
      </c>
      <c r="G42" s="33" t="str" cm="1">
        <f t="array" ref="G42">IFERROR(INDEX('Raw Data'!$C:$C,MATCH(1,('Raw Data'!$A:$A=C42)*('Raw Data'!$B:$B=1),0)),"")</f>
        <v/>
      </c>
      <c r="H42" s="16" t="str" cm="1">
        <f t="array" ref="H42">IFERROR(INDEX('Raw Data'!$C:$C,MATCH(1,('Raw Data'!$A:$A=D42)*('Raw Data'!$B:$B=1),0)),"")</f>
        <v/>
      </c>
      <c r="I42" s="16" t="str" cm="1">
        <f t="array" ref="I42">IFERROR(INDEX('Raw Data'!$C:$C,MATCH(1,('Raw Data'!$A:$A=E42)*('Raw Data'!$B:$B=1),0)),"")</f>
        <v/>
      </c>
      <c r="J42" s="16" t="str">
        <f t="shared" si="13"/>
        <v/>
      </c>
      <c r="K42" s="27" t="str">
        <f t="shared" si="14"/>
        <v/>
      </c>
      <c r="L42" s="33" t="str" cm="1">
        <f t="array" ref="L42">IFERROR(INDEX('Raw Data'!$C:$C,MATCH(1,('Raw Data'!$A:$A=C42)*('Raw Data'!$B:$B=$C$2+1),0)),"")</f>
        <v/>
      </c>
      <c r="M42" s="16" t="str" cm="1">
        <f t="array" ref="M42">IFERROR(INDEX('Raw Data'!$C:$C,MATCH(1,('Raw Data'!$A:$A=D42)*('Raw Data'!$B:$B=$C$2+1),0)),"")</f>
        <v/>
      </c>
      <c r="N42" s="16" t="str" cm="1">
        <f t="array" ref="N42">IFERROR(INDEX('Raw Data'!$C:$C,MATCH(1,('Raw Data'!$A:$A=E42)*('Raw Data'!$B:$B=$C$2+1),0)),"")</f>
        <v/>
      </c>
      <c r="O42" s="16" t="str">
        <f t="shared" si="15"/>
        <v/>
      </c>
      <c r="P42" s="27" t="str">
        <f t="shared" si="16"/>
        <v/>
      </c>
      <c r="Q42" s="33" t="str">
        <f t="shared" si="22"/>
        <v/>
      </c>
      <c r="R42" s="16" t="str">
        <f t="shared" si="23"/>
        <v/>
      </c>
      <c r="S42" s="16" t="str">
        <f t="shared" si="24"/>
        <v/>
      </c>
      <c r="T42" s="16" t="str">
        <f t="shared" si="17"/>
        <v/>
      </c>
      <c r="U42" s="27" t="str">
        <f t="shared" si="18"/>
        <v/>
      </c>
      <c r="V42" s="35" t="str">
        <f t="shared" si="25"/>
        <v/>
      </c>
      <c r="W42" s="28" t="str">
        <f t="shared" si="26"/>
        <v/>
      </c>
      <c r="X42" s="28" t="str">
        <f t="shared" si="19"/>
        <v/>
      </c>
    </row>
    <row r="43" spans="2:24" x14ac:dyDescent="0.25">
      <c r="B43" s="21"/>
      <c r="C43" s="21" t="str" cm="1">
        <f t="array" ref="C43">IF(ISBLANK(B43),"",_xlfn.LET(
    _xlpm.rng,'Raw Data'!$G$2:$R$9,
    _xlpm.pos, _xlfn.XMATCH(B43, _xlfn.TOCOL(_xlpm.rng)),
    _xlpm.r, INT((_xlpm.pos-1)/COLUMNS(_xlpm.rng))+1,
    _xlpm.c, MOD(_xlpm.pos-1,COLUMNS(_xlpm.rng))+1,
    INDEX('Raw Data'!$F$2:$F$9,_xlpm.r)&amp;_xlpm.c
))</f>
        <v/>
      </c>
      <c r="D43" s="21" t="e">
        <f t="shared" si="20"/>
        <v>#VALUE!</v>
      </c>
      <c r="E43" s="21" t="e">
        <f t="shared" si="21"/>
        <v>#VALUE!</v>
      </c>
      <c r="F43" s="21" t="s">
        <v>23</v>
      </c>
      <c r="G43" s="32" t="str" cm="1">
        <f t="array" ref="G43">IFERROR(INDEX('Raw Data'!$C:$C,MATCH(1,('Raw Data'!$A:$A=C43)*('Raw Data'!$B:$B=1),0)),"")</f>
        <v/>
      </c>
      <c r="H43" s="21" t="str" cm="1">
        <f t="array" ref="H43">IFERROR(INDEX('Raw Data'!$C:$C,MATCH(1,('Raw Data'!$A:$A=D43)*('Raw Data'!$B:$B=1),0)),"")</f>
        <v/>
      </c>
      <c r="I43" s="21" t="str" cm="1">
        <f t="array" ref="I43">IFERROR(INDEX('Raw Data'!$C:$C,MATCH(1,('Raw Data'!$A:$A=E43)*('Raw Data'!$B:$B=1),0)),"")</f>
        <v/>
      </c>
      <c r="J43" s="21" t="str">
        <f t="shared" si="13"/>
        <v/>
      </c>
      <c r="K43" s="25" t="str">
        <f t="shared" si="14"/>
        <v/>
      </c>
      <c r="L43" s="32" t="str" cm="1">
        <f t="array" ref="L43">IFERROR(INDEX('Raw Data'!$C:$C,MATCH(1,('Raw Data'!$A:$A=C43)*('Raw Data'!$B:$B=$C$2+1),0)),"")</f>
        <v/>
      </c>
      <c r="M43" s="21" t="str" cm="1">
        <f t="array" ref="M43">IFERROR(INDEX('Raw Data'!$C:$C,MATCH(1,('Raw Data'!$A:$A=D43)*('Raw Data'!$B:$B=$C$2+1),0)),"")</f>
        <v/>
      </c>
      <c r="N43" s="21" t="str" cm="1">
        <f t="array" ref="N43">IFERROR(INDEX('Raw Data'!$C:$C,MATCH(1,('Raw Data'!$A:$A=E43)*('Raw Data'!$B:$B=$C$2+1),0)),"")</f>
        <v/>
      </c>
      <c r="O43" s="21" t="str">
        <f t="shared" si="15"/>
        <v/>
      </c>
      <c r="P43" s="25" t="str">
        <f t="shared" si="16"/>
        <v/>
      </c>
      <c r="Q43" s="32" t="str">
        <f t="shared" si="22"/>
        <v/>
      </c>
      <c r="R43" s="21" t="str">
        <f t="shared" si="23"/>
        <v/>
      </c>
      <c r="S43" s="21" t="str">
        <f t="shared" si="24"/>
        <v/>
      </c>
      <c r="T43" s="21" t="str">
        <f t="shared" si="17"/>
        <v/>
      </c>
      <c r="U43" s="25" t="str">
        <f t="shared" si="18"/>
        <v/>
      </c>
      <c r="V43" s="34" t="str">
        <f t="shared" si="25"/>
        <v/>
      </c>
      <c r="W43" s="26" t="str">
        <f t="shared" si="26"/>
        <v/>
      </c>
      <c r="X43" s="26" t="str">
        <f t="shared" si="19"/>
        <v/>
      </c>
    </row>
    <row r="44" spans="2:24" x14ac:dyDescent="0.25">
      <c r="C44" s="16" t="str" cm="1">
        <f t="array" ref="C44">IF(ISBLANK(B44),"",_xlfn.LET(
    _xlpm.rng,'Raw Data'!$G$2:$R$9,
    _xlpm.pos, _xlfn.XMATCH(B44, _xlfn.TOCOL(_xlpm.rng)),
    _xlpm.r, INT((_xlpm.pos-1)/COLUMNS(_xlpm.rng))+1,
    _xlpm.c, MOD(_xlpm.pos-1,COLUMNS(_xlpm.rng))+1,
    INDEX('Raw Data'!$F$2:$F$9,_xlpm.r)&amp;_xlpm.c
))</f>
        <v/>
      </c>
      <c r="D44" s="16" t="e">
        <f t="shared" si="20"/>
        <v>#VALUE!</v>
      </c>
      <c r="E44" s="16" t="e">
        <f t="shared" si="21"/>
        <v>#VALUE!</v>
      </c>
      <c r="F44" s="16" t="s">
        <v>23</v>
      </c>
      <c r="G44" s="33" t="str" cm="1">
        <f t="array" ref="G44">IFERROR(INDEX('Raw Data'!$C:$C,MATCH(1,('Raw Data'!$A:$A=C44)*('Raw Data'!$B:$B=1),0)),"")</f>
        <v/>
      </c>
      <c r="H44" s="16" t="str" cm="1">
        <f t="array" ref="H44">IFERROR(INDEX('Raw Data'!$C:$C,MATCH(1,('Raw Data'!$A:$A=D44)*('Raw Data'!$B:$B=1),0)),"")</f>
        <v/>
      </c>
      <c r="I44" s="16" t="str" cm="1">
        <f t="array" ref="I44">IFERROR(INDEX('Raw Data'!$C:$C,MATCH(1,('Raw Data'!$A:$A=E44)*('Raw Data'!$B:$B=1),0)),"")</f>
        <v/>
      </c>
      <c r="J44" s="16" t="str">
        <f t="shared" si="13"/>
        <v/>
      </c>
      <c r="K44" s="27" t="str">
        <f t="shared" si="14"/>
        <v/>
      </c>
      <c r="L44" s="33" t="str" cm="1">
        <f t="array" ref="L44">IFERROR(INDEX('Raw Data'!$C:$C,MATCH(1,('Raw Data'!$A:$A=C44)*('Raw Data'!$B:$B=$C$2+1),0)),"")</f>
        <v/>
      </c>
      <c r="M44" s="16" t="str" cm="1">
        <f t="array" ref="M44">IFERROR(INDEX('Raw Data'!$C:$C,MATCH(1,('Raw Data'!$A:$A=D44)*('Raw Data'!$B:$B=$C$2+1),0)),"")</f>
        <v/>
      </c>
      <c r="N44" s="16" t="str" cm="1">
        <f t="array" ref="N44">IFERROR(INDEX('Raw Data'!$C:$C,MATCH(1,('Raw Data'!$A:$A=E44)*('Raw Data'!$B:$B=$C$2+1),0)),"")</f>
        <v/>
      </c>
      <c r="O44" s="16" t="str">
        <f t="shared" si="15"/>
        <v/>
      </c>
      <c r="P44" s="27" t="str">
        <f t="shared" si="16"/>
        <v/>
      </c>
      <c r="Q44" s="33" t="str">
        <f t="shared" si="22"/>
        <v/>
      </c>
      <c r="R44" s="16" t="str">
        <f t="shared" si="23"/>
        <v/>
      </c>
      <c r="S44" s="16" t="str">
        <f t="shared" si="24"/>
        <v/>
      </c>
      <c r="T44" s="16" t="str">
        <f t="shared" si="17"/>
        <v/>
      </c>
      <c r="U44" s="27" t="str">
        <f t="shared" si="18"/>
        <v/>
      </c>
      <c r="V44" s="35" t="str">
        <f t="shared" si="25"/>
        <v/>
      </c>
      <c r="W44" s="28" t="str">
        <f t="shared" si="26"/>
        <v/>
      </c>
      <c r="X44" s="28" t="str">
        <f t="shared" si="19"/>
        <v/>
      </c>
    </row>
    <row r="45" spans="2:24" x14ac:dyDescent="0.25">
      <c r="B45" s="21"/>
      <c r="C45" s="21" t="str" cm="1">
        <f t="array" ref="C45">IF(ISBLANK(B45),"",_xlfn.LET(
    _xlpm.rng,'Raw Data'!$G$2:$R$9,
    _xlpm.pos, _xlfn.XMATCH(B45, _xlfn.TOCOL(_xlpm.rng)),
    _xlpm.r, INT((_xlpm.pos-1)/COLUMNS(_xlpm.rng))+1,
    _xlpm.c, MOD(_xlpm.pos-1,COLUMNS(_xlpm.rng))+1,
    INDEX('Raw Data'!$F$2:$F$9,_xlpm.r)&amp;_xlpm.c
))</f>
        <v/>
      </c>
      <c r="D45" s="21" t="e">
        <f t="shared" si="20"/>
        <v>#VALUE!</v>
      </c>
      <c r="E45" s="21" t="e">
        <f t="shared" si="21"/>
        <v>#VALUE!</v>
      </c>
      <c r="F45" s="21" t="s">
        <v>23</v>
      </c>
      <c r="G45" s="32" t="str" cm="1">
        <f t="array" ref="G45">IFERROR(INDEX('Raw Data'!$C:$C,MATCH(1,('Raw Data'!$A:$A=C45)*('Raw Data'!$B:$B=1),0)),"")</f>
        <v/>
      </c>
      <c r="H45" s="21" t="str" cm="1">
        <f t="array" ref="H45">IFERROR(INDEX('Raw Data'!$C:$C,MATCH(1,('Raw Data'!$A:$A=D45)*('Raw Data'!$B:$B=1),0)),"")</f>
        <v/>
      </c>
      <c r="I45" s="21" t="str" cm="1">
        <f t="array" ref="I45">IFERROR(INDEX('Raw Data'!$C:$C,MATCH(1,('Raw Data'!$A:$A=E45)*('Raw Data'!$B:$B=1),0)),"")</f>
        <v/>
      </c>
      <c r="J45" s="21" t="str">
        <f t="shared" si="13"/>
        <v/>
      </c>
      <c r="K45" s="25" t="str">
        <f t="shared" si="14"/>
        <v/>
      </c>
      <c r="L45" s="32" t="str" cm="1">
        <f t="array" ref="L45">IFERROR(INDEX('Raw Data'!$C:$C,MATCH(1,('Raw Data'!$A:$A=C45)*('Raw Data'!$B:$B=$C$2+1),0)),"")</f>
        <v/>
      </c>
      <c r="M45" s="21" t="str" cm="1">
        <f t="array" ref="M45">IFERROR(INDEX('Raw Data'!$C:$C,MATCH(1,('Raw Data'!$A:$A=D45)*('Raw Data'!$B:$B=$C$2+1),0)),"")</f>
        <v/>
      </c>
      <c r="N45" s="21" t="str" cm="1">
        <f t="array" ref="N45">IFERROR(INDEX('Raw Data'!$C:$C,MATCH(1,('Raw Data'!$A:$A=E45)*('Raw Data'!$B:$B=$C$2+1),0)),"")</f>
        <v/>
      </c>
      <c r="O45" s="21" t="str">
        <f t="shared" si="15"/>
        <v/>
      </c>
      <c r="P45" s="25" t="str">
        <f t="shared" si="16"/>
        <v/>
      </c>
      <c r="Q45" s="32" t="str">
        <f t="shared" si="22"/>
        <v/>
      </c>
      <c r="R45" s="21" t="str">
        <f t="shared" si="23"/>
        <v/>
      </c>
      <c r="S45" s="21" t="str">
        <f t="shared" si="24"/>
        <v/>
      </c>
      <c r="T45" s="21" t="str">
        <f t="shared" si="17"/>
        <v/>
      </c>
      <c r="U45" s="25" t="str">
        <f t="shared" si="18"/>
        <v/>
      </c>
      <c r="V45" s="34" t="str">
        <f t="shared" si="25"/>
        <v/>
      </c>
      <c r="W45" s="26" t="str">
        <f t="shared" si="26"/>
        <v/>
      </c>
      <c r="X45" s="26" t="str">
        <f t="shared" si="19"/>
        <v/>
      </c>
    </row>
    <row r="46" spans="2:24" x14ac:dyDescent="0.25">
      <c r="C46" s="16" t="str" cm="1">
        <f t="array" ref="C46">IF(ISBLANK(B46),"",_xlfn.LET(
    _xlpm.rng,'Raw Data'!$G$2:$R$9,
    _xlpm.pos, _xlfn.XMATCH(B46, _xlfn.TOCOL(_xlpm.rng)),
    _xlpm.r, INT((_xlpm.pos-1)/COLUMNS(_xlpm.rng))+1,
    _xlpm.c, MOD(_xlpm.pos-1,COLUMNS(_xlpm.rng))+1,
    INDEX('Raw Data'!$F$2:$F$9,_xlpm.r)&amp;_xlpm.c
))</f>
        <v/>
      </c>
      <c r="D46" s="16" t="e">
        <f t="shared" si="20"/>
        <v>#VALUE!</v>
      </c>
      <c r="E46" s="16" t="e">
        <f t="shared" si="21"/>
        <v>#VALUE!</v>
      </c>
      <c r="F46" s="16" t="s">
        <v>23</v>
      </c>
      <c r="G46" s="33" t="str" cm="1">
        <f t="array" ref="G46">IFERROR(INDEX('Raw Data'!$C:$C,MATCH(1,('Raw Data'!$A:$A=C46)*('Raw Data'!$B:$B=1),0)),"")</f>
        <v/>
      </c>
      <c r="H46" s="16" t="str" cm="1">
        <f t="array" ref="H46">IFERROR(INDEX('Raw Data'!$C:$C,MATCH(1,('Raw Data'!$A:$A=D46)*('Raw Data'!$B:$B=1),0)),"")</f>
        <v/>
      </c>
      <c r="I46" s="16" t="str" cm="1">
        <f t="array" ref="I46">IFERROR(INDEX('Raw Data'!$C:$C,MATCH(1,('Raw Data'!$A:$A=E46)*('Raw Data'!$B:$B=1),0)),"")</f>
        <v/>
      </c>
      <c r="J46" s="16" t="str">
        <f t="shared" si="13"/>
        <v/>
      </c>
      <c r="K46" s="27" t="str">
        <f t="shared" si="14"/>
        <v/>
      </c>
      <c r="L46" s="33" t="str" cm="1">
        <f t="array" ref="L46">IFERROR(INDEX('Raw Data'!$C:$C,MATCH(1,('Raw Data'!$A:$A=C46)*('Raw Data'!$B:$B=$C$2+1),0)),"")</f>
        <v/>
      </c>
      <c r="M46" s="16" t="str" cm="1">
        <f t="array" ref="M46">IFERROR(INDEX('Raw Data'!$C:$C,MATCH(1,('Raw Data'!$A:$A=D46)*('Raw Data'!$B:$B=$C$2+1),0)),"")</f>
        <v/>
      </c>
      <c r="N46" s="16" t="str" cm="1">
        <f t="array" ref="N46">IFERROR(INDEX('Raw Data'!$C:$C,MATCH(1,('Raw Data'!$A:$A=E46)*('Raw Data'!$B:$B=$C$2+1),0)),"")</f>
        <v/>
      </c>
      <c r="O46" s="16" t="str">
        <f t="shared" si="15"/>
        <v/>
      </c>
      <c r="P46" s="27" t="str">
        <f t="shared" si="16"/>
        <v/>
      </c>
      <c r="Q46" s="33" t="str">
        <f t="shared" si="22"/>
        <v/>
      </c>
      <c r="R46" s="16" t="str">
        <f t="shared" si="23"/>
        <v/>
      </c>
      <c r="S46" s="16" t="str">
        <f t="shared" si="24"/>
        <v/>
      </c>
      <c r="T46" s="16" t="str">
        <f t="shared" si="17"/>
        <v/>
      </c>
      <c r="U46" s="27" t="str">
        <f t="shared" si="18"/>
        <v/>
      </c>
      <c r="V46" s="35" t="str">
        <f t="shared" si="25"/>
        <v/>
      </c>
      <c r="W46" s="28" t="str">
        <f t="shared" si="26"/>
        <v/>
      </c>
      <c r="X46" s="28" t="str">
        <f t="shared" si="19"/>
        <v/>
      </c>
    </row>
    <row r="47" spans="2:24" x14ac:dyDescent="0.25">
      <c r="B47" s="21"/>
      <c r="C47" s="21" t="str" cm="1">
        <f t="array" ref="C47">IF(ISBLANK(B47),"",_xlfn.LET(
    _xlpm.rng,'Raw Data'!$G$2:$R$9,
    _xlpm.pos, _xlfn.XMATCH(B47, _xlfn.TOCOL(_xlpm.rng)),
    _xlpm.r, INT((_xlpm.pos-1)/COLUMNS(_xlpm.rng))+1,
    _xlpm.c, MOD(_xlpm.pos-1,COLUMNS(_xlpm.rng))+1,
    INDEX('Raw Data'!$F$2:$F$9,_xlpm.r)&amp;_xlpm.c
))</f>
        <v/>
      </c>
      <c r="D47" s="21" t="e">
        <f t="shared" si="20"/>
        <v>#VALUE!</v>
      </c>
      <c r="E47" s="21" t="e">
        <f t="shared" si="21"/>
        <v>#VALUE!</v>
      </c>
      <c r="F47" s="21" t="s">
        <v>23</v>
      </c>
      <c r="G47" s="32" t="str" cm="1">
        <f t="array" ref="G47">IFERROR(INDEX('Raw Data'!$C:$C,MATCH(1,('Raw Data'!$A:$A=C47)*('Raw Data'!$B:$B=1),0)),"")</f>
        <v/>
      </c>
      <c r="H47" s="21" t="str" cm="1">
        <f t="array" ref="H47">IFERROR(INDEX('Raw Data'!$C:$C,MATCH(1,('Raw Data'!$A:$A=D47)*('Raw Data'!$B:$B=1),0)),"")</f>
        <v/>
      </c>
      <c r="I47" s="21" t="str" cm="1">
        <f t="array" ref="I47">IFERROR(INDEX('Raw Data'!$C:$C,MATCH(1,('Raw Data'!$A:$A=E47)*('Raw Data'!$B:$B=1),0)),"")</f>
        <v/>
      </c>
      <c r="J47" s="21" t="str">
        <f t="shared" si="13"/>
        <v/>
      </c>
      <c r="K47" s="25" t="str">
        <f t="shared" si="14"/>
        <v/>
      </c>
      <c r="L47" s="32" t="str" cm="1">
        <f t="array" ref="L47">IFERROR(INDEX('Raw Data'!$C:$C,MATCH(1,('Raw Data'!$A:$A=C47)*('Raw Data'!$B:$B=$C$2+1),0)),"")</f>
        <v/>
      </c>
      <c r="M47" s="21" t="str" cm="1">
        <f t="array" ref="M47">IFERROR(INDEX('Raw Data'!$C:$C,MATCH(1,('Raw Data'!$A:$A=D47)*('Raw Data'!$B:$B=$C$2+1),0)),"")</f>
        <v/>
      </c>
      <c r="N47" s="21" t="str" cm="1">
        <f t="array" ref="N47">IFERROR(INDEX('Raw Data'!$C:$C,MATCH(1,('Raw Data'!$A:$A=E47)*('Raw Data'!$B:$B=$C$2+1),0)),"")</f>
        <v/>
      </c>
      <c r="O47" s="21" t="str">
        <f t="shared" si="15"/>
        <v/>
      </c>
      <c r="P47" s="25" t="str">
        <f t="shared" si="16"/>
        <v/>
      </c>
      <c r="Q47" s="32" t="str">
        <f t="shared" si="22"/>
        <v/>
      </c>
      <c r="R47" s="21" t="str">
        <f t="shared" si="23"/>
        <v/>
      </c>
      <c r="S47" s="21" t="str">
        <f t="shared" si="24"/>
        <v/>
      </c>
      <c r="T47" s="21" t="str">
        <f t="shared" si="17"/>
        <v/>
      </c>
      <c r="U47" s="25" t="str">
        <f t="shared" si="18"/>
        <v/>
      </c>
      <c r="V47" s="34" t="str">
        <f t="shared" si="25"/>
        <v/>
      </c>
      <c r="W47" s="26" t="str">
        <f t="shared" si="26"/>
        <v/>
      </c>
      <c r="X47" s="26" t="str">
        <f t="shared" si="19"/>
        <v/>
      </c>
    </row>
    <row r="48" spans="2:24" x14ac:dyDescent="0.25">
      <c r="B48" s="20"/>
      <c r="C48" s="20" t="str" cm="1">
        <f t="array" ref="C48">IF(ISBLANK(B48),"",_xlfn.LET(
    _xlpm.rng,'Raw Data'!$G$2:$R$9,
    _xlpm.pos, _xlfn.XMATCH(B48, _xlfn.TOCOL(_xlpm.rng)),
    _xlpm.r, INT((_xlpm.pos-1)/COLUMNS(_xlpm.rng))+1,
    _xlpm.c, MOD(_xlpm.pos-1,COLUMNS(_xlpm.rng))+1,
    INDEX('Raw Data'!$F$2:$F$9,_xlpm.r)&amp;_xlpm.c
))</f>
        <v/>
      </c>
      <c r="D48" s="20" t="e">
        <f t="shared" si="20"/>
        <v>#VALUE!</v>
      </c>
      <c r="E48" s="20" t="e">
        <f t="shared" si="21"/>
        <v>#VALUE!</v>
      </c>
      <c r="F48" s="20" t="s">
        <v>23</v>
      </c>
      <c r="G48" s="30" t="str" cm="1">
        <f t="array" ref="G48">IFERROR(INDEX('Raw Data'!$C:$C,MATCH(1,('Raw Data'!$A:$A=C48)*('Raw Data'!$B:$B=1),0)),"")</f>
        <v/>
      </c>
      <c r="H48" s="20" t="str" cm="1">
        <f t="array" ref="H48">IFERROR(INDEX('Raw Data'!$C:$C,MATCH(1,('Raw Data'!$A:$A=D48)*('Raw Data'!$B:$B=1),0)),"")</f>
        <v/>
      </c>
      <c r="I48" s="20" t="str" cm="1">
        <f t="array" ref="I48">IFERROR(INDEX('Raw Data'!$C:$C,MATCH(1,('Raw Data'!$A:$A=E48)*('Raw Data'!$B:$B=1),0)),"")</f>
        <v/>
      </c>
      <c r="J48" s="20" t="str">
        <f t="shared" si="13"/>
        <v/>
      </c>
      <c r="K48" s="23" t="str">
        <f t="shared" si="14"/>
        <v/>
      </c>
      <c r="L48" s="30" t="str" cm="1">
        <f t="array" ref="L48">IFERROR(INDEX('Raw Data'!$C:$C,MATCH(1,('Raw Data'!$A:$A=C48)*('Raw Data'!$B:$B=$C$2+1),0)),"")</f>
        <v/>
      </c>
      <c r="M48" s="20" t="str" cm="1">
        <f t="array" ref="M48">IFERROR(INDEX('Raw Data'!$C:$C,MATCH(1,('Raw Data'!$A:$A=D48)*('Raw Data'!$B:$B=$C$2+1),0)),"")</f>
        <v/>
      </c>
      <c r="N48" s="20" t="str" cm="1">
        <f t="array" ref="N48">IFERROR(INDEX('Raw Data'!$C:$C,MATCH(1,('Raw Data'!$A:$A=E48)*('Raw Data'!$B:$B=$C$2+1),0)),"")</f>
        <v/>
      </c>
      <c r="O48" s="20" t="str">
        <f t="shared" si="15"/>
        <v/>
      </c>
      <c r="P48" s="23" t="str">
        <f t="shared" si="16"/>
        <v/>
      </c>
      <c r="Q48" s="30" t="str">
        <f t="shared" si="22"/>
        <v/>
      </c>
      <c r="R48" s="20" t="str">
        <f t="shared" si="23"/>
        <v/>
      </c>
      <c r="S48" s="20" t="str">
        <f t="shared" si="24"/>
        <v/>
      </c>
      <c r="T48" s="20" t="str">
        <f t="shared" si="17"/>
        <v/>
      </c>
      <c r="U48" s="23" t="str">
        <f t="shared" si="18"/>
        <v/>
      </c>
      <c r="V48" s="36" t="str">
        <f>IFERROR(LOG(T48),"")</f>
        <v/>
      </c>
      <c r="W48" s="24" t="str">
        <f>IFERROR(IF(V48&lt;=0,"Undetectable",10^((V48-$C$4)/$C$3)),"")</f>
        <v/>
      </c>
      <c r="X48" s="24" t="str">
        <f t="shared" si="19"/>
        <v/>
      </c>
    </row>
  </sheetData>
  <sheetProtection sheet="1" objects="1" scenarios="1"/>
  <protectedRanges>
    <protectedRange sqref="B16:B23" name="Standards"/>
    <protectedRange sqref="C1" name="Curve"/>
    <protectedRange sqref="C2" name="Measurement Time"/>
  </protectedRanges>
  <mergeCells count="8">
    <mergeCell ref="V14:X14"/>
    <mergeCell ref="B14:B15"/>
    <mergeCell ref="C14:E15"/>
    <mergeCell ref="F14:F15"/>
    <mergeCell ref="Q13:U13"/>
    <mergeCell ref="G14:K14"/>
    <mergeCell ref="L14:P14"/>
    <mergeCell ref="Q14:U14"/>
  </mergeCells>
  <conditionalFormatting sqref="B16 B18 B20 B22 B25 B27 B29 B31 B33 B35 B37 B39 B41 B43 B45 B47">
    <cfRule type="notContainsBlanks" dxfId="1" priority="2">
      <formula>LEN(TRIM(B16))&gt;0</formula>
    </cfRule>
  </conditionalFormatting>
  <conditionalFormatting sqref="B16:B23 B25:B48">
    <cfRule type="containsBlanks" dxfId="0" priority="4">
      <formula>LEN(TRIM(B16))=0</formula>
    </cfRule>
  </conditionalFormatting>
  <conditionalFormatting sqref="B17 B19 B21 B23 B26 B28 B30 B32 B34 B36 B38 B40 B42 B44 B46 B48">
    <cfRule type="notContainsBlanks" priority="1">
      <formula>LEN(TRIM(B17))&gt;0</formula>
    </cfRule>
  </conditionalFormatting>
  <dataValidations disablePrompts="1" count="2">
    <dataValidation type="list" allowBlank="1" showInputMessage="1" showErrorMessage="1" sqref="C1" xr:uid="{749FB1AC-A403-4C89-BF74-4A1322E5852F}">
      <formula1>"Full,High,Low"</formula1>
    </dataValidation>
    <dataValidation type="whole" errorStyle="warning" allowBlank="1" showInputMessage="1" showErrorMessage="1" errorTitle="Manual Endpoint Override" error="The measurement time is determined automatically by the analysis algorithm. Changing this value manually may affect calculated results._x000a__x000a_Please confirm that you want to override the automatically determined endpoint." sqref="C2" xr:uid="{D58CDBDA-22C8-409F-95B0-4475AF14947A}">
      <formula1>0</formula1>
      <formula2>1000</formula2>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AE58E-FBB5-4BC6-8BFD-BBD5FBB9379E}">
  <sheetPr codeName="Sheet6"/>
  <dimension ref="A1:D26"/>
  <sheetViews>
    <sheetView workbookViewId="0"/>
  </sheetViews>
  <sheetFormatPr defaultRowHeight="15" x14ac:dyDescent="0.25"/>
  <cols>
    <col min="1" max="1" width="16" style="16" customWidth="1"/>
    <col min="2" max="2" width="16.85546875" style="16" customWidth="1"/>
    <col min="3" max="3" width="19.7109375" style="16" customWidth="1"/>
    <col min="4" max="4" width="59.7109375" style="16" customWidth="1"/>
    <col min="5" max="16384" width="9.140625" style="16"/>
  </cols>
  <sheetData>
    <row r="1" spans="1:4" x14ac:dyDescent="0.25">
      <c r="A1" s="15" t="s">
        <v>40</v>
      </c>
      <c r="B1" s="15" t="s">
        <v>42</v>
      </c>
      <c r="C1" s="15" t="s">
        <v>37</v>
      </c>
      <c r="D1" s="15" t="s">
        <v>51</v>
      </c>
    </row>
    <row r="2" spans="1:4" x14ac:dyDescent="0.25">
      <c r="A2" s="29" t="str" cm="1">
        <f t="array" ref="A2:D26">_xlfn.CHOOSECOLS('Data Analysis'!B24:X48,1,19,22,23)</f>
        <v>[Input Plate Map]</v>
      </c>
      <c r="B2" s="29" t="str">
        <v/>
      </c>
      <c r="C2" s="31" t="str">
        <v/>
      </c>
      <c r="D2" s="29" t="str">
        <v/>
      </c>
    </row>
    <row r="3" spans="1:4" x14ac:dyDescent="0.25">
      <c r="A3" s="16">
        <v>0</v>
      </c>
      <c r="B3" s="16" t="str">
        <v/>
      </c>
      <c r="C3" s="22" t="str">
        <v/>
      </c>
      <c r="D3" s="16" t="str">
        <v/>
      </c>
    </row>
    <row r="4" spans="1:4" x14ac:dyDescent="0.25">
      <c r="A4" s="29">
        <v>0</v>
      </c>
      <c r="B4" s="29" t="str">
        <v/>
      </c>
      <c r="C4" s="31" t="str">
        <v/>
      </c>
      <c r="D4" s="29" t="str">
        <v/>
      </c>
    </row>
    <row r="5" spans="1:4" x14ac:dyDescent="0.25">
      <c r="A5" s="16">
        <v>0</v>
      </c>
      <c r="B5" s="16" t="str">
        <v/>
      </c>
      <c r="C5" s="22" t="str">
        <v/>
      </c>
      <c r="D5" s="16" t="str">
        <v/>
      </c>
    </row>
    <row r="6" spans="1:4" x14ac:dyDescent="0.25">
      <c r="A6" s="29">
        <v>0</v>
      </c>
      <c r="B6" s="29" t="str">
        <v/>
      </c>
      <c r="C6" s="31" t="str">
        <v/>
      </c>
      <c r="D6" s="29" t="str">
        <v/>
      </c>
    </row>
    <row r="7" spans="1:4" x14ac:dyDescent="0.25">
      <c r="A7" s="16">
        <v>0</v>
      </c>
      <c r="B7" s="16" t="str">
        <v/>
      </c>
      <c r="C7" s="22" t="str">
        <v/>
      </c>
      <c r="D7" s="16" t="str">
        <v/>
      </c>
    </row>
    <row r="8" spans="1:4" x14ac:dyDescent="0.25">
      <c r="A8" s="29">
        <v>0</v>
      </c>
      <c r="B8" s="29" t="str">
        <v/>
      </c>
      <c r="C8" s="31" t="str">
        <v/>
      </c>
      <c r="D8" s="29" t="str">
        <v/>
      </c>
    </row>
    <row r="9" spans="1:4" x14ac:dyDescent="0.25">
      <c r="A9" s="16">
        <v>0</v>
      </c>
      <c r="B9" s="16" t="str">
        <v/>
      </c>
      <c r="C9" s="22" t="str">
        <v/>
      </c>
      <c r="D9" s="16" t="str">
        <v/>
      </c>
    </row>
    <row r="10" spans="1:4" x14ac:dyDescent="0.25">
      <c r="A10" s="29">
        <v>0</v>
      </c>
      <c r="B10" s="29" t="str">
        <v/>
      </c>
      <c r="C10" s="31" t="str">
        <v/>
      </c>
      <c r="D10" s="29" t="str">
        <v/>
      </c>
    </row>
    <row r="11" spans="1:4" x14ac:dyDescent="0.25">
      <c r="A11" s="16">
        <v>0</v>
      </c>
      <c r="B11" s="16" t="str">
        <v/>
      </c>
      <c r="C11" s="22" t="str">
        <v/>
      </c>
      <c r="D11" s="16" t="str">
        <v/>
      </c>
    </row>
    <row r="12" spans="1:4" x14ac:dyDescent="0.25">
      <c r="A12" s="29">
        <v>0</v>
      </c>
      <c r="B12" s="29" t="str">
        <v/>
      </c>
      <c r="C12" s="31" t="str">
        <v/>
      </c>
      <c r="D12" s="29" t="str">
        <v/>
      </c>
    </row>
    <row r="13" spans="1:4" x14ac:dyDescent="0.25">
      <c r="A13" s="16">
        <v>0</v>
      </c>
      <c r="B13" s="16" t="str">
        <v/>
      </c>
      <c r="C13" s="22" t="str">
        <v/>
      </c>
      <c r="D13" s="16" t="str">
        <v/>
      </c>
    </row>
    <row r="14" spans="1:4" x14ac:dyDescent="0.25">
      <c r="A14" s="29">
        <v>0</v>
      </c>
      <c r="B14" s="29" t="str">
        <v/>
      </c>
      <c r="C14" s="31" t="str">
        <v/>
      </c>
      <c r="D14" s="29" t="str">
        <v/>
      </c>
    </row>
    <row r="15" spans="1:4" x14ac:dyDescent="0.25">
      <c r="A15" s="16">
        <v>0</v>
      </c>
      <c r="B15" s="16" t="str">
        <v/>
      </c>
      <c r="C15" s="22" t="str">
        <v/>
      </c>
      <c r="D15" s="16" t="str">
        <v/>
      </c>
    </row>
    <row r="16" spans="1:4" x14ac:dyDescent="0.25">
      <c r="A16" s="29">
        <v>0</v>
      </c>
      <c r="B16" s="29" t="str">
        <v/>
      </c>
      <c r="C16" s="31" t="str">
        <v/>
      </c>
      <c r="D16" s="29" t="str">
        <v/>
      </c>
    </row>
    <row r="17" spans="1:4" x14ac:dyDescent="0.25">
      <c r="A17" s="16">
        <v>0</v>
      </c>
      <c r="B17" s="16" t="str">
        <v/>
      </c>
      <c r="C17" s="22" t="str">
        <v/>
      </c>
      <c r="D17" s="16" t="str">
        <v/>
      </c>
    </row>
    <row r="18" spans="1:4" x14ac:dyDescent="0.25">
      <c r="A18" s="29">
        <v>0</v>
      </c>
      <c r="B18" s="29" t="str">
        <v/>
      </c>
      <c r="C18" s="31" t="str">
        <v/>
      </c>
      <c r="D18" s="29" t="str">
        <v/>
      </c>
    </row>
    <row r="19" spans="1:4" x14ac:dyDescent="0.25">
      <c r="A19" s="16">
        <v>0</v>
      </c>
      <c r="B19" s="16" t="str">
        <v/>
      </c>
      <c r="C19" s="22" t="str">
        <v/>
      </c>
      <c r="D19" s="16" t="str">
        <v/>
      </c>
    </row>
    <row r="20" spans="1:4" x14ac:dyDescent="0.25">
      <c r="A20" s="29">
        <v>0</v>
      </c>
      <c r="B20" s="29" t="str">
        <v/>
      </c>
      <c r="C20" s="31" t="str">
        <v/>
      </c>
      <c r="D20" s="29" t="str">
        <v/>
      </c>
    </row>
    <row r="21" spans="1:4" x14ac:dyDescent="0.25">
      <c r="A21" s="16">
        <v>0</v>
      </c>
      <c r="B21" s="16" t="str">
        <v/>
      </c>
      <c r="C21" s="22" t="str">
        <v/>
      </c>
      <c r="D21" s="16" t="str">
        <v/>
      </c>
    </row>
    <row r="22" spans="1:4" x14ac:dyDescent="0.25">
      <c r="A22" s="29">
        <v>0</v>
      </c>
      <c r="B22" s="29" t="str">
        <v/>
      </c>
      <c r="C22" s="31" t="str">
        <v/>
      </c>
      <c r="D22" s="29" t="str">
        <v/>
      </c>
    </row>
    <row r="23" spans="1:4" x14ac:dyDescent="0.25">
      <c r="A23" s="16">
        <v>0</v>
      </c>
      <c r="B23" s="16" t="str">
        <v/>
      </c>
      <c r="C23" s="22" t="str">
        <v/>
      </c>
      <c r="D23" s="16" t="str">
        <v/>
      </c>
    </row>
    <row r="24" spans="1:4" x14ac:dyDescent="0.25">
      <c r="A24" s="29">
        <v>0</v>
      </c>
      <c r="B24" s="29" t="str">
        <v/>
      </c>
      <c r="C24" s="31" t="str">
        <v/>
      </c>
      <c r="D24" s="29" t="str">
        <v/>
      </c>
    </row>
    <row r="25" spans="1:4" x14ac:dyDescent="0.25">
      <c r="A25" s="16">
        <v>0</v>
      </c>
      <c r="B25" s="16" t="str">
        <v/>
      </c>
      <c r="C25" s="22" t="str">
        <v/>
      </c>
      <c r="D25" s="16" t="str">
        <v/>
      </c>
    </row>
    <row r="26" spans="1:4" x14ac:dyDescent="0.25">
      <c r="A26" s="29">
        <v>0</v>
      </c>
      <c r="B26" s="29" t="str">
        <v/>
      </c>
      <c r="C26" s="31" t="str">
        <v/>
      </c>
      <c r="D26" s="29" t="str">
        <v/>
      </c>
    </row>
  </sheetData>
  <sheetProtection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Instructions</vt:lpstr>
      <vt:lpstr>Raw Data</vt:lpstr>
      <vt:lpstr>Helper Tab 1</vt:lpstr>
      <vt:lpstr>Helper Tab 2</vt:lpstr>
      <vt:lpstr>Data Analysis</vt:lpstr>
      <vt:lpstr>Data Extraction</vt:lpstr>
      <vt:lpstr>Instructions!_Hlk8312475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Blake Anderson</dc:creator>
  <cp:lastModifiedBy>Diana Bechtel, PhD</cp:lastModifiedBy>
  <dcterms:created xsi:type="dcterms:W3CDTF">2026-03-12T16:30:42Z</dcterms:created>
  <dcterms:modified xsi:type="dcterms:W3CDTF">2026-03-19T21:45:30Z</dcterms:modified>
</cp:coreProperties>
</file>