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trlProps/ctrlProp1.xml" ContentType="application/vnd.ms-excel.controlproperties+xml"/>
  <Override PartName="/xl/drawings/drawing3.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Override PartName="/xl/charts/chart3.xml" ContentType="application/vnd.openxmlformats-officedocument.drawingml.chart+xml"/>
  <Override PartName="/xl/charts/chart4.xml" ContentType="application/vnd.openxmlformats-officedocument.drawingml.chart+xml"/>
  <Override PartName="/xl/drawings/drawing4.xml" ContentType="application/vnd.openxmlformats-officedocument.drawing+xml"/>
  <Override PartName="/xl/charts/chart5.xml" ContentType="application/vnd.openxmlformats-officedocument.drawingml.chart+xml"/>
  <Override PartName="/xl/charts/chart6.xml" ContentType="application/vnd.openxmlformats-officedocument.drawingml.chart+xml"/>
  <Override PartName="/xl/charts/chart7.xml" ContentType="application/vnd.openxmlformats-officedocument.drawingml.chart+xml"/>
  <Override PartName="/xl/drawings/drawing5.xml" ContentType="application/vnd.openxmlformats-officedocument.drawing+xml"/>
  <Override PartName="/xl/charts/chart8.xml" ContentType="application/vnd.openxmlformats-officedocument.drawingml.chart+xml"/>
  <Override PartName="/xl/charts/chart9.xml" ContentType="application/vnd.openxmlformats-officedocument.drawingml.chart+xml"/>
  <Override PartName="/xl/charts/chart10.xml" ContentType="application/vnd.openxmlformats-officedocument.drawingml.chart+xml"/>
  <Override PartName="/xl/charts/chart11.xml" ContentType="application/vnd.openxmlformats-officedocument.drawingml.chart+xml"/>
  <Override PartName="/xl/drawings/drawing6.xml" ContentType="application/vnd.openxmlformats-officedocument.drawing+xml"/>
  <Override PartName="/xl/charts/chart12.xml" ContentType="application/vnd.openxmlformats-officedocument.drawingml.chart+xml"/>
  <Override PartName="/xl/charts/chart13.xml" ContentType="application/vnd.openxmlformats-officedocument.drawingml.chart+xml"/>
  <Override PartName="/xl/drawings/drawing7.xml" ContentType="application/vnd.openxmlformats-officedocument.drawing+xml"/>
  <Override PartName="/xl/charts/chart14.xml" ContentType="application/vnd.openxmlformats-officedocument.drawingml.chart+xml"/>
  <Override PartName="/xl/charts/chart15.xml" ContentType="application/vnd.openxmlformats-officedocument.drawingml.chart+xml"/>
  <Override PartName="/xl/charts/chart16.xml" ContentType="application/vnd.openxmlformats-officedocument.drawingml.chart+xml"/>
  <Override PartName="/xl/charts/chart17.xml" ContentType="application/vnd.openxmlformats-officedocument.drawingml.chart+xml"/>
  <Override PartName="/xl/drawings/drawing8.xml" ContentType="application/vnd.openxmlformats-officedocument.drawing+xml"/>
  <Override PartName="/xl/charts/chart18.xml" ContentType="application/vnd.openxmlformats-officedocument.drawingml.chart+xml"/>
  <Override PartName="/xl/charts/chart19.xml" ContentType="application/vnd.openxmlformats-officedocument.drawingml.chart+xml"/>
  <Override PartName="/xl/drawings/drawing9.xml" ContentType="application/vnd.openxmlformats-officedocument.drawing+xml"/>
  <Override PartName="/xl/charts/chart20.xml" ContentType="application/vnd.openxmlformats-officedocument.drawingml.chart+xml"/>
  <Override PartName="/xl/charts/chart21.xml" ContentType="application/vnd.openxmlformats-officedocument.drawingml.chart+xml"/>
  <Override PartName="/xl/charts/chart22.xml" ContentType="application/vnd.openxmlformats-officedocument.drawingml.chart+xml"/>
  <Override PartName="/xl/charts/chart23.xml" ContentType="application/vnd.openxmlformats-officedocument.drawingml.chart+xml"/>
  <Override PartName="/xl/drawings/drawing10.xml" ContentType="application/vnd.openxmlformats-officedocument.drawing+xml"/>
  <Override PartName="/xl/charts/chart24.xml" ContentType="application/vnd.openxmlformats-officedocument.drawingml.chart+xml"/>
  <Override PartName="/xl/charts/chart25.xml" ContentType="application/vnd.openxmlformats-officedocument.drawingml.chart+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001" codeName="{662AC1DA-710E-409A-AF98-282AFDE22985}"/>
  <workbookPr codeName="ThisWorkbook"/>
  <mc:AlternateContent xmlns:mc="http://schemas.openxmlformats.org/markup-compatibility/2006">
    <mc:Choice Requires="x15">
      <x15ac:absPath xmlns:x15ac="http://schemas.microsoft.com/office/spreadsheetml/2010/11/ac" url="G:\Product Info\ELISA\Tech Support\"/>
    </mc:Choice>
  </mc:AlternateContent>
  <xr:revisionPtr revIDLastSave="0" documentId="13_ncr:1_{CA179C76-DAAA-4FA3-B4AD-C47DD05DABF7}" xr6:coauthVersionLast="45" xr6:coauthVersionMax="45" xr10:uidLastSave="{00000000-0000-0000-0000-000000000000}"/>
  <bookViews>
    <workbookView xWindow="-120" yWindow="-120" windowWidth="25440" windowHeight="15390" tabRatio="872" xr2:uid="{00000000-000D-0000-FFFF-FFFF00000000}"/>
  </bookViews>
  <sheets>
    <sheet name="Instructions" sheetId="18" r:id="rId1"/>
    <sheet name="Raw Data Input" sheetId="1" r:id="rId2"/>
    <sheet name="5 Standards" sheetId="2" r:id="rId3"/>
    <sheet name="5 Standard Curve &amp; Conc." sheetId="3" r:id="rId4"/>
    <sheet name="6 Standards" sheetId="14" r:id="rId5"/>
    <sheet name="6 Standard Curve &amp; Conc." sheetId="15" r:id="rId6"/>
    <sheet name="7 Standards" sheetId="12" r:id="rId7"/>
    <sheet name="7 Standard Curve &amp; Conc." sheetId="13" r:id="rId8"/>
    <sheet name="8 Standards" sheetId="10" r:id="rId9"/>
    <sheet name="8 Standard Curve &amp; Conc." sheetId="11" r:id="rId10"/>
  </sheets>
  <definedNames>
    <definedName name="_Hlk8312475" localSheetId="0">Instructions!$B$9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P11" i="1" l="1"/>
  <c r="E51" i="1" l="1"/>
  <c r="C29" i="3"/>
  <c r="D29" i="3"/>
  <c r="E29" i="3"/>
  <c r="F29" i="3"/>
  <c r="G29" i="3"/>
  <c r="H29" i="3"/>
  <c r="I29" i="3"/>
  <c r="J29" i="3"/>
  <c r="K29" i="3"/>
  <c r="L29" i="3"/>
  <c r="M29" i="3"/>
  <c r="N29" i="3"/>
  <c r="B29" i="3"/>
  <c r="B30" i="3"/>
  <c r="B31" i="3"/>
  <c r="B32" i="3"/>
  <c r="B33" i="3"/>
  <c r="B34" i="3"/>
  <c r="B35" i="3"/>
  <c r="B36" i="3"/>
  <c r="B37" i="3"/>
  <c r="D10" i="2"/>
  <c r="D20" i="2" s="1"/>
  <c r="D11" i="2"/>
  <c r="E20" i="2" s="1"/>
  <c r="H10" i="2"/>
  <c r="D16" i="2" s="1"/>
  <c r="H11" i="2"/>
  <c r="E16" i="2" s="1"/>
  <c r="E10" i="2"/>
  <c r="D19" i="2" s="1"/>
  <c r="E11" i="2"/>
  <c r="E19" i="2" s="1"/>
  <c r="I10" i="2"/>
  <c r="D15" i="2" s="1"/>
  <c r="I11" i="2"/>
  <c r="E15" i="2" s="1"/>
  <c r="F10" i="2"/>
  <c r="D18" i="2" s="1"/>
  <c r="F11" i="2"/>
  <c r="E18" i="2" s="1"/>
  <c r="G10" i="2"/>
  <c r="D17" i="2" s="1"/>
  <c r="G11" i="2"/>
  <c r="E17" i="2" s="1"/>
  <c r="D8" i="2"/>
  <c r="E8" i="2"/>
  <c r="F8" i="2"/>
  <c r="G8" i="2"/>
  <c r="H8" i="2"/>
  <c r="C9" i="2"/>
  <c r="D9" i="2"/>
  <c r="C20" i="2" s="1"/>
  <c r="C28" i="2" s="1"/>
  <c r="E9" i="2"/>
  <c r="C19" i="2" s="1"/>
  <c r="C27" i="2" s="1"/>
  <c r="F9" i="2"/>
  <c r="C18" i="2" s="1"/>
  <c r="C26" i="2" s="1"/>
  <c r="G9" i="2"/>
  <c r="C17" i="2" s="1"/>
  <c r="C25" i="2" s="1"/>
  <c r="H9" i="2"/>
  <c r="C16" i="2" s="1"/>
  <c r="C24" i="2" s="1"/>
  <c r="C10" i="2"/>
  <c r="C11" i="2"/>
  <c r="I8" i="2"/>
  <c r="I9" i="2"/>
  <c r="C15" i="2" s="1"/>
  <c r="C23" i="2"/>
  <c r="D23" i="2"/>
  <c r="C29" i="15"/>
  <c r="D29" i="15"/>
  <c r="E29" i="15"/>
  <c r="F29" i="15"/>
  <c r="G29" i="15"/>
  <c r="H29" i="15"/>
  <c r="I29" i="15"/>
  <c r="J29" i="15"/>
  <c r="K29" i="15"/>
  <c r="L29" i="15"/>
  <c r="M29" i="15"/>
  <c r="N29" i="15"/>
  <c r="B29" i="15"/>
  <c r="B30" i="15"/>
  <c r="B31" i="15"/>
  <c r="B32" i="15"/>
  <c r="B33" i="15"/>
  <c r="B34" i="15"/>
  <c r="B35" i="15"/>
  <c r="B36" i="15"/>
  <c r="B37" i="15"/>
  <c r="D11" i="14"/>
  <c r="D22" i="14" s="1"/>
  <c r="D12" i="14"/>
  <c r="E22" i="14" s="1"/>
  <c r="J11" i="14"/>
  <c r="D16" i="14" s="1"/>
  <c r="J12" i="14"/>
  <c r="E16" i="14" s="1"/>
  <c r="E11" i="14"/>
  <c r="D21" i="14" s="1"/>
  <c r="E12" i="14"/>
  <c r="E21" i="14" s="1"/>
  <c r="F11" i="14"/>
  <c r="D20" i="14" s="1"/>
  <c r="F12" i="14"/>
  <c r="E20" i="14" s="1"/>
  <c r="G11" i="14"/>
  <c r="D19" i="14" s="1"/>
  <c r="G12" i="14"/>
  <c r="E19" i="14" s="1"/>
  <c r="H11" i="14"/>
  <c r="D18" i="14" s="1"/>
  <c r="H12" i="14"/>
  <c r="E18" i="14" s="1"/>
  <c r="I11" i="14"/>
  <c r="D17" i="14" s="1"/>
  <c r="I12" i="14"/>
  <c r="E17" i="14" s="1"/>
  <c r="E9" i="14"/>
  <c r="F9" i="14"/>
  <c r="G9" i="14"/>
  <c r="H9" i="14"/>
  <c r="I9" i="14"/>
  <c r="J9" i="14"/>
  <c r="E10" i="14"/>
  <c r="C21" i="14" s="1"/>
  <c r="C32" i="14" s="1"/>
  <c r="F10" i="14"/>
  <c r="C20" i="14" s="1"/>
  <c r="C31" i="14" s="1"/>
  <c r="G10" i="14"/>
  <c r="C19" i="14" s="1"/>
  <c r="C30" i="14" s="1"/>
  <c r="H10" i="14"/>
  <c r="C18" i="14" s="1"/>
  <c r="C29" i="14" s="1"/>
  <c r="I10" i="14"/>
  <c r="C17" i="14" s="1"/>
  <c r="C28" i="14" s="1"/>
  <c r="J10" i="14"/>
  <c r="C16" i="14" s="1"/>
  <c r="D8" i="14"/>
  <c r="D9" i="14"/>
  <c r="D10" i="14"/>
  <c r="C22" i="14" s="1"/>
  <c r="C33" i="14" s="1"/>
  <c r="C10" i="14"/>
  <c r="C11" i="14"/>
  <c r="C12" i="14"/>
  <c r="C27" i="14"/>
  <c r="D27" i="14"/>
  <c r="C29" i="13"/>
  <c r="D29" i="13"/>
  <c r="E29" i="13"/>
  <c r="F29" i="13"/>
  <c r="G29" i="13"/>
  <c r="H29" i="13"/>
  <c r="I29" i="13"/>
  <c r="J29" i="13"/>
  <c r="K29" i="13"/>
  <c r="L29" i="13"/>
  <c r="M29" i="13"/>
  <c r="N29" i="13"/>
  <c r="B29" i="13"/>
  <c r="B30" i="13"/>
  <c r="B31" i="13"/>
  <c r="B32" i="13"/>
  <c r="B33" i="13"/>
  <c r="B34" i="13"/>
  <c r="B35" i="13"/>
  <c r="B36" i="13"/>
  <c r="B37" i="13"/>
  <c r="D11" i="12"/>
  <c r="D23" i="12" s="1"/>
  <c r="D12" i="12"/>
  <c r="E23" i="12" s="1"/>
  <c r="K11" i="12"/>
  <c r="D16" i="12" s="1"/>
  <c r="K12" i="12"/>
  <c r="E16" i="12" s="1"/>
  <c r="E11" i="12"/>
  <c r="D22" i="12" s="1"/>
  <c r="E12" i="12"/>
  <c r="E22" i="12" s="1"/>
  <c r="F11" i="12"/>
  <c r="D21" i="12" s="1"/>
  <c r="F12" i="12"/>
  <c r="E21" i="12" s="1"/>
  <c r="G11" i="12"/>
  <c r="D20" i="12" s="1"/>
  <c r="G12" i="12"/>
  <c r="E20" i="12" s="1"/>
  <c r="H11" i="12"/>
  <c r="D19" i="12" s="1"/>
  <c r="H12" i="12"/>
  <c r="E19" i="12" s="1"/>
  <c r="I11" i="12"/>
  <c r="D18" i="12" s="1"/>
  <c r="I12" i="12"/>
  <c r="E18" i="12" s="1"/>
  <c r="J11" i="12"/>
  <c r="D17" i="12" s="1"/>
  <c r="J12" i="12"/>
  <c r="E17" i="12" s="1"/>
  <c r="E9" i="12"/>
  <c r="F9" i="12"/>
  <c r="G9" i="12"/>
  <c r="H9" i="12"/>
  <c r="I9" i="12"/>
  <c r="J9" i="12"/>
  <c r="K9" i="12"/>
  <c r="E10" i="12"/>
  <c r="C22" i="12" s="1"/>
  <c r="C34" i="12" s="1"/>
  <c r="F10" i="12"/>
  <c r="C21" i="12" s="1"/>
  <c r="C33" i="12" s="1"/>
  <c r="G10" i="12"/>
  <c r="C20" i="12" s="1"/>
  <c r="C32" i="12" s="1"/>
  <c r="H10" i="12"/>
  <c r="C19" i="12" s="1"/>
  <c r="C31" i="12" s="1"/>
  <c r="I10" i="12"/>
  <c r="C18" i="12" s="1"/>
  <c r="C30" i="12" s="1"/>
  <c r="J10" i="12"/>
  <c r="C17" i="12" s="1"/>
  <c r="C29" i="12" s="1"/>
  <c r="K10" i="12"/>
  <c r="C16" i="12" s="1"/>
  <c r="D8" i="12"/>
  <c r="D9" i="12"/>
  <c r="D10" i="12"/>
  <c r="C23" i="12" s="1"/>
  <c r="C35" i="12" s="1"/>
  <c r="C10" i="12"/>
  <c r="C11" i="12"/>
  <c r="C12" i="12"/>
  <c r="C28" i="12"/>
  <c r="D28" i="12"/>
  <c r="C29" i="11"/>
  <c r="D29" i="11"/>
  <c r="E29" i="11"/>
  <c r="F29" i="11"/>
  <c r="G29" i="11"/>
  <c r="H29" i="11"/>
  <c r="I29" i="11"/>
  <c r="J29" i="11"/>
  <c r="K29" i="11"/>
  <c r="L29" i="11"/>
  <c r="M29" i="11"/>
  <c r="N29" i="11"/>
  <c r="B29" i="11"/>
  <c r="B30" i="11"/>
  <c r="B31" i="11"/>
  <c r="B32" i="11"/>
  <c r="B33" i="11"/>
  <c r="B34" i="11"/>
  <c r="B35" i="11"/>
  <c r="B36" i="11"/>
  <c r="B37" i="11"/>
  <c r="I12" i="10"/>
  <c r="E19" i="10" s="1"/>
  <c r="I11" i="10"/>
  <c r="D19" i="10" s="1"/>
  <c r="L12" i="10"/>
  <c r="E16" i="10" s="1"/>
  <c r="L11" i="10"/>
  <c r="D16" i="10" s="1"/>
  <c r="J10" i="10"/>
  <c r="C18" i="10" s="1"/>
  <c r="C31" i="10" s="1"/>
  <c r="K12" i="10"/>
  <c r="E17" i="10" s="1"/>
  <c r="K11" i="10"/>
  <c r="D17" i="10" s="1"/>
  <c r="J11" i="10"/>
  <c r="D18" i="10" s="1"/>
  <c r="J12" i="10"/>
  <c r="E18" i="10" s="1"/>
  <c r="K10" i="10"/>
  <c r="C17" i="10" s="1"/>
  <c r="C30" i="10" s="1"/>
  <c r="I10" i="10"/>
  <c r="C19" i="10" s="1"/>
  <c r="C32" i="10" s="1"/>
  <c r="D11" i="10"/>
  <c r="D24" i="10" s="1"/>
  <c r="D12" i="10"/>
  <c r="E24" i="10" s="1"/>
  <c r="E11" i="10"/>
  <c r="D23" i="10" s="1"/>
  <c r="E12" i="10"/>
  <c r="E23" i="10" s="1"/>
  <c r="F11" i="10"/>
  <c r="D22" i="10" s="1"/>
  <c r="F12" i="10"/>
  <c r="E22" i="10" s="1"/>
  <c r="G11" i="10"/>
  <c r="D21" i="10" s="1"/>
  <c r="G12" i="10"/>
  <c r="E21" i="10" s="1"/>
  <c r="H11" i="10"/>
  <c r="D20" i="10" s="1"/>
  <c r="H12" i="10"/>
  <c r="E20" i="10" s="1"/>
  <c r="L10" i="10"/>
  <c r="C16" i="10" s="1"/>
  <c r="D9" i="10"/>
  <c r="E9" i="10"/>
  <c r="F9" i="10"/>
  <c r="G9" i="10"/>
  <c r="H9" i="10"/>
  <c r="I9" i="10"/>
  <c r="J9" i="10"/>
  <c r="K9" i="10"/>
  <c r="L9" i="10"/>
  <c r="C10" i="10"/>
  <c r="D10" i="10"/>
  <c r="C24" i="10" s="1"/>
  <c r="C37" i="10" s="1"/>
  <c r="E10" i="10"/>
  <c r="C23" i="10" s="1"/>
  <c r="C36" i="10" s="1"/>
  <c r="F10" i="10"/>
  <c r="C22" i="10" s="1"/>
  <c r="C35" i="10" s="1"/>
  <c r="G10" i="10"/>
  <c r="C21" i="10" s="1"/>
  <c r="C34" i="10" s="1"/>
  <c r="H10" i="10"/>
  <c r="C20" i="10" s="1"/>
  <c r="C33" i="10" s="1"/>
  <c r="C11" i="10"/>
  <c r="C12" i="10"/>
  <c r="D8" i="10"/>
  <c r="C29" i="10"/>
  <c r="D29" i="10"/>
  <c r="F19" i="14" l="1"/>
  <c r="F23" i="12"/>
  <c r="F21" i="10"/>
  <c r="F22" i="12"/>
  <c r="F23" i="10"/>
  <c r="F18" i="10"/>
  <c r="F24" i="10"/>
  <c r="F20" i="2"/>
  <c r="F15" i="2"/>
  <c r="G15" i="2" s="1"/>
  <c r="F21" i="14"/>
  <c r="F17" i="12"/>
  <c r="F19" i="12"/>
  <c r="F17" i="14"/>
  <c r="F20" i="14"/>
  <c r="F20" i="12"/>
  <c r="F16" i="12"/>
  <c r="G16" i="12" s="1"/>
  <c r="F21" i="12"/>
  <c r="F18" i="14"/>
  <c r="F17" i="2"/>
  <c r="F22" i="10"/>
  <c r="F22" i="14"/>
  <c r="F19" i="2"/>
  <c r="F18" i="2"/>
  <c r="F20" i="10"/>
  <c r="F17" i="10"/>
  <c r="F19" i="10"/>
  <c r="F42" i="2"/>
  <c r="F49" i="12"/>
  <c r="F47" i="14"/>
  <c r="F47" i="1"/>
  <c r="N49" i="1"/>
  <c r="K44" i="1"/>
  <c r="L40" i="14" s="1"/>
  <c r="E47" i="1"/>
  <c r="F47" i="10" s="1"/>
  <c r="M49" i="1"/>
  <c r="N49" i="10" s="1"/>
  <c r="J44" i="1"/>
  <c r="K44" i="10" s="1"/>
  <c r="F45" i="1"/>
  <c r="J50" i="1"/>
  <c r="I50" i="1"/>
  <c r="J46" i="1"/>
  <c r="K46" i="10" s="1"/>
  <c r="F49" i="1"/>
  <c r="G47" i="12" s="1"/>
  <c r="N51" i="1"/>
  <c r="O51" i="10" s="1"/>
  <c r="I46" i="1"/>
  <c r="J42" i="14" s="1"/>
  <c r="E49" i="1"/>
  <c r="M51" i="1"/>
  <c r="N42" i="2" s="1"/>
  <c r="N47" i="1"/>
  <c r="O45" i="12" s="1"/>
  <c r="E45" i="1"/>
  <c r="M47" i="1"/>
  <c r="N45" i="12" s="1"/>
  <c r="N45" i="1"/>
  <c r="O45" i="10" s="1"/>
  <c r="J48" i="1"/>
  <c r="K44" i="14" s="1"/>
  <c r="F51" i="1"/>
  <c r="G47" i="14" s="1"/>
  <c r="M45" i="1"/>
  <c r="N36" i="2" s="1"/>
  <c r="I48" i="1"/>
  <c r="J48" i="10" s="1"/>
  <c r="L44" i="1"/>
  <c r="M42" i="12" s="1"/>
  <c r="D44" i="1"/>
  <c r="E35" i="2" s="1"/>
  <c r="G51" i="1"/>
  <c r="H42" i="2" s="1"/>
  <c r="K50" i="1"/>
  <c r="L50" i="10" s="1"/>
  <c r="C50" i="1"/>
  <c r="D50" i="10" s="1"/>
  <c r="G49" i="1"/>
  <c r="H49" i="10" s="1"/>
  <c r="K48" i="1"/>
  <c r="C48" i="1"/>
  <c r="G47" i="1"/>
  <c r="H47" i="10" s="1"/>
  <c r="K46" i="1"/>
  <c r="C46" i="1"/>
  <c r="D44" i="12" s="1"/>
  <c r="G45" i="1"/>
  <c r="H36" i="2" s="1"/>
  <c r="M44" i="1"/>
  <c r="N35" i="2" s="1"/>
  <c r="E44" i="1"/>
  <c r="F44" i="10" s="1"/>
  <c r="H51" i="1"/>
  <c r="I51" i="10" s="1"/>
  <c r="L50" i="1"/>
  <c r="M41" i="2" s="1"/>
  <c r="D50" i="1"/>
  <c r="E41" i="2" s="1"/>
  <c r="H49" i="1"/>
  <c r="I45" i="14" s="1"/>
  <c r="L48" i="1"/>
  <c r="M46" i="12" s="1"/>
  <c r="D48" i="1"/>
  <c r="E46" i="12" s="1"/>
  <c r="H47" i="1"/>
  <c r="L46" i="1"/>
  <c r="M37" i="2" s="1"/>
  <c r="D46" i="1"/>
  <c r="E37" i="2" s="1"/>
  <c r="H45" i="1"/>
  <c r="N44" i="1"/>
  <c r="F44" i="1"/>
  <c r="I51" i="1"/>
  <c r="M50" i="1"/>
  <c r="E50" i="1"/>
  <c r="I49" i="1"/>
  <c r="M48" i="1"/>
  <c r="E48" i="1"/>
  <c r="I47" i="1"/>
  <c r="J47" i="10" s="1"/>
  <c r="M46" i="1"/>
  <c r="E46" i="1"/>
  <c r="I45" i="1"/>
  <c r="C44" i="1"/>
  <c r="D35" i="2" s="1"/>
  <c r="G44" i="1"/>
  <c r="J51" i="1"/>
  <c r="N50" i="1"/>
  <c r="F50" i="1"/>
  <c r="J49" i="1"/>
  <c r="N48" i="1"/>
  <c r="F48" i="1"/>
  <c r="J47" i="1"/>
  <c r="N46" i="1"/>
  <c r="F46" i="1"/>
  <c r="J45" i="1"/>
  <c r="D45" i="1"/>
  <c r="H44" i="1"/>
  <c r="K51" i="1"/>
  <c r="C51" i="1"/>
  <c r="D42" i="2" s="1"/>
  <c r="G50" i="1"/>
  <c r="K49" i="1"/>
  <c r="L40" i="2" s="1"/>
  <c r="C49" i="1"/>
  <c r="G48" i="1"/>
  <c r="K47" i="1"/>
  <c r="C47" i="1"/>
  <c r="G46" i="1"/>
  <c r="K45" i="1"/>
  <c r="C45" i="1"/>
  <c r="I44" i="1"/>
  <c r="L51" i="1"/>
  <c r="D51" i="1"/>
  <c r="H50" i="1"/>
  <c r="L49" i="1"/>
  <c r="D49" i="1"/>
  <c r="H48" i="1"/>
  <c r="L47" i="1"/>
  <c r="D47" i="1"/>
  <c r="H46" i="1"/>
  <c r="L45" i="1"/>
  <c r="F51" i="10"/>
  <c r="F16" i="10"/>
  <c r="F16" i="2"/>
  <c r="F18" i="12"/>
  <c r="F16" i="14"/>
  <c r="G16" i="14" s="1"/>
  <c r="H49" i="12" l="1"/>
  <c r="G42" i="2"/>
  <c r="G19" i="2"/>
  <c r="D27" i="2" s="1"/>
  <c r="G20" i="2"/>
  <c r="D28" i="2" s="1"/>
  <c r="O49" i="12"/>
  <c r="H51" i="10"/>
  <c r="M44" i="14"/>
  <c r="G18" i="2"/>
  <c r="D26" i="2" s="1"/>
  <c r="G17" i="12"/>
  <c r="D29" i="12" s="1"/>
  <c r="G16" i="2"/>
  <c r="D24" i="2" s="1"/>
  <c r="L46" i="14"/>
  <c r="F43" i="14"/>
  <c r="G19" i="12"/>
  <c r="F33" i="12" s="1"/>
  <c r="K46" i="12"/>
  <c r="D37" i="2"/>
  <c r="F49" i="10"/>
  <c r="M48" i="12"/>
  <c r="J37" i="2"/>
  <c r="G17" i="2"/>
  <c r="D25" i="2" s="1"/>
  <c r="H44" i="12"/>
  <c r="E45" i="12"/>
  <c r="J44" i="12"/>
  <c r="F38" i="2"/>
  <c r="G38" i="2"/>
  <c r="G20" i="12"/>
  <c r="F32" i="12" s="1"/>
  <c r="O42" i="2"/>
  <c r="N47" i="12"/>
  <c r="O39" i="2"/>
  <c r="N40" i="2"/>
  <c r="G23" i="12"/>
  <c r="F29" i="12" s="1"/>
  <c r="O47" i="10"/>
  <c r="N45" i="14"/>
  <c r="G20" i="10"/>
  <c r="D33" i="10" s="1"/>
  <c r="G18" i="12"/>
  <c r="D30" i="12" s="1"/>
  <c r="G21" i="12"/>
  <c r="D33" i="12" s="1"/>
  <c r="F45" i="12"/>
  <c r="N47" i="14"/>
  <c r="G22" i="12"/>
  <c r="G19" i="10"/>
  <c r="D32" i="10" s="1"/>
  <c r="H40" i="2"/>
  <c r="E46" i="10"/>
  <c r="O43" i="12"/>
  <c r="O47" i="14"/>
  <c r="H43" i="12"/>
  <c r="D46" i="14"/>
  <c r="N40" i="14"/>
  <c r="J48" i="12"/>
  <c r="L44" i="12"/>
  <c r="K41" i="2"/>
  <c r="G22" i="10"/>
  <c r="D35" i="10" s="1"/>
  <c r="L42" i="12"/>
  <c r="F45" i="10"/>
  <c r="G49" i="10"/>
  <c r="G24" i="10"/>
  <c r="D37" i="10" s="1"/>
  <c r="L35" i="2"/>
  <c r="G45" i="10"/>
  <c r="G18" i="10"/>
  <c r="D31" i="10" s="1"/>
  <c r="L48" i="10"/>
  <c r="G36" i="2"/>
  <c r="D49" i="12"/>
  <c r="I47" i="14"/>
  <c r="K46" i="14"/>
  <c r="E42" i="14"/>
  <c r="L47" i="12"/>
  <c r="I42" i="2"/>
  <c r="N51" i="10"/>
  <c r="G43" i="14"/>
  <c r="E43" i="12"/>
  <c r="E44" i="12"/>
  <c r="N49" i="12"/>
  <c r="E44" i="10"/>
  <c r="H47" i="12"/>
  <c r="F42" i="12"/>
  <c r="K40" i="14"/>
  <c r="E42" i="12"/>
  <c r="H45" i="14"/>
  <c r="L42" i="14"/>
  <c r="F35" i="2"/>
  <c r="I49" i="10"/>
  <c r="E40" i="14"/>
  <c r="F40" i="14"/>
  <c r="L44" i="10"/>
  <c r="N43" i="12"/>
  <c r="N43" i="14"/>
  <c r="N47" i="10"/>
  <c r="N38" i="2"/>
  <c r="K44" i="12"/>
  <c r="K37" i="2"/>
  <c r="J46" i="12"/>
  <c r="J44" i="14"/>
  <c r="J39" i="2"/>
  <c r="O41" i="14"/>
  <c r="O36" i="2"/>
  <c r="G40" i="2"/>
  <c r="G45" i="14"/>
  <c r="G43" i="12"/>
  <c r="G41" i="14"/>
  <c r="E36" i="2"/>
  <c r="H45" i="12"/>
  <c r="I47" i="10"/>
  <c r="F45" i="14"/>
  <c r="O47" i="12"/>
  <c r="K35" i="2"/>
  <c r="K48" i="10"/>
  <c r="K39" i="2"/>
  <c r="O43" i="14"/>
  <c r="O38" i="2"/>
  <c r="K48" i="12"/>
  <c r="K50" i="10"/>
  <c r="E50" i="10"/>
  <c r="I43" i="14"/>
  <c r="O40" i="2"/>
  <c r="N45" i="10"/>
  <c r="F40" i="2"/>
  <c r="K42" i="12"/>
  <c r="O45" i="14"/>
  <c r="G49" i="12"/>
  <c r="G51" i="10"/>
  <c r="F41" i="14"/>
  <c r="F36" i="2"/>
  <c r="F43" i="12"/>
  <c r="J46" i="10"/>
  <c r="J50" i="10"/>
  <c r="J41" i="2"/>
  <c r="J46" i="14"/>
  <c r="G47" i="10"/>
  <c r="G45" i="12"/>
  <c r="E45" i="10"/>
  <c r="E48" i="12"/>
  <c r="F47" i="12"/>
  <c r="N41" i="14"/>
  <c r="K42" i="14"/>
  <c r="O49" i="10"/>
  <c r="M45" i="10"/>
  <c r="M36" i="2"/>
  <c r="M41" i="14"/>
  <c r="M43" i="12"/>
  <c r="E42" i="2"/>
  <c r="E51" i="10"/>
  <c r="E47" i="14"/>
  <c r="E49" i="12"/>
  <c r="H46" i="12"/>
  <c r="H39" i="2"/>
  <c r="H44" i="14"/>
  <c r="H48" i="10"/>
  <c r="K45" i="10"/>
  <c r="K43" i="12"/>
  <c r="K41" i="14"/>
  <c r="K36" i="2"/>
  <c r="O41" i="2"/>
  <c r="O46" i="14"/>
  <c r="O48" i="12"/>
  <c r="O50" i="10"/>
  <c r="F46" i="12"/>
  <c r="F48" i="10"/>
  <c r="F44" i="14"/>
  <c r="F39" i="2"/>
  <c r="N48" i="12"/>
  <c r="N50" i="10"/>
  <c r="N41" i="2"/>
  <c r="N46" i="14"/>
  <c r="E39" i="2"/>
  <c r="E44" i="14"/>
  <c r="D39" i="2"/>
  <c r="D44" i="14"/>
  <c r="D46" i="12"/>
  <c r="I46" i="14"/>
  <c r="I48" i="12"/>
  <c r="I41" i="2"/>
  <c r="L47" i="10"/>
  <c r="L45" i="12"/>
  <c r="L43" i="14"/>
  <c r="L38" i="2"/>
  <c r="H50" i="10"/>
  <c r="H46" i="14"/>
  <c r="H41" i="2"/>
  <c r="H48" i="12"/>
  <c r="K43" i="14"/>
  <c r="K38" i="2"/>
  <c r="K45" i="12"/>
  <c r="K47" i="10"/>
  <c r="G48" i="12"/>
  <c r="G41" i="2"/>
  <c r="G46" i="14"/>
  <c r="G50" i="10"/>
  <c r="J43" i="14"/>
  <c r="J38" i="2"/>
  <c r="J45" i="12"/>
  <c r="O35" i="2"/>
  <c r="O44" i="10"/>
  <c r="O42" i="12"/>
  <c r="O40" i="14"/>
  <c r="M40" i="14"/>
  <c r="I37" i="2"/>
  <c r="I44" i="12"/>
  <c r="I46" i="10"/>
  <c r="I42" i="14"/>
  <c r="E45" i="14"/>
  <c r="E47" i="12"/>
  <c r="E40" i="2"/>
  <c r="E49" i="10"/>
  <c r="M42" i="2"/>
  <c r="M51" i="10"/>
  <c r="M47" i="14"/>
  <c r="M49" i="12"/>
  <c r="H37" i="2"/>
  <c r="H46" i="10"/>
  <c r="H42" i="14"/>
  <c r="D45" i="14"/>
  <c r="D40" i="2"/>
  <c r="D49" i="10"/>
  <c r="D47" i="12"/>
  <c r="L42" i="2"/>
  <c r="L49" i="12"/>
  <c r="L51" i="10"/>
  <c r="L47" i="14"/>
  <c r="G46" i="10"/>
  <c r="G42" i="14"/>
  <c r="G37" i="2"/>
  <c r="G44" i="12"/>
  <c r="O46" i="12"/>
  <c r="O44" i="14"/>
  <c r="O48" i="10"/>
  <c r="K51" i="10"/>
  <c r="K47" i="14"/>
  <c r="K42" i="2"/>
  <c r="K49" i="12"/>
  <c r="F37" i="2"/>
  <c r="F46" i="10"/>
  <c r="F42" i="14"/>
  <c r="F44" i="12"/>
  <c r="N46" i="12"/>
  <c r="N39" i="2"/>
  <c r="N44" i="14"/>
  <c r="N48" i="10"/>
  <c r="J49" i="12"/>
  <c r="J51" i="10"/>
  <c r="J42" i="2"/>
  <c r="J47" i="14"/>
  <c r="M48" i="10"/>
  <c r="M39" i="2"/>
  <c r="I49" i="12"/>
  <c r="D42" i="14"/>
  <c r="D46" i="10"/>
  <c r="L46" i="12"/>
  <c r="L39" i="2"/>
  <c r="L44" i="14"/>
  <c r="H47" i="14"/>
  <c r="I50" i="10"/>
  <c r="E41" i="14"/>
  <c r="M35" i="2"/>
  <c r="L48" i="12"/>
  <c r="D48" i="12"/>
  <c r="D48" i="10"/>
  <c r="H38" i="2"/>
  <c r="H41" i="14"/>
  <c r="I45" i="12"/>
  <c r="I44" i="14"/>
  <c r="I46" i="12"/>
  <c r="I39" i="2"/>
  <c r="I48" i="10"/>
  <c r="L36" i="2"/>
  <c r="L45" i="10"/>
  <c r="L43" i="12"/>
  <c r="L41" i="14"/>
  <c r="D51" i="10"/>
  <c r="D47" i="14"/>
  <c r="G44" i="14"/>
  <c r="G46" i="12"/>
  <c r="G48" i="10"/>
  <c r="G39" i="2"/>
  <c r="J43" i="12"/>
  <c r="J45" i="10"/>
  <c r="J41" i="14"/>
  <c r="J36" i="2"/>
  <c r="I43" i="12"/>
  <c r="I45" i="10"/>
  <c r="M46" i="14"/>
  <c r="M50" i="10"/>
  <c r="M43" i="14"/>
  <c r="M45" i="12"/>
  <c r="M38" i="2"/>
  <c r="M47" i="10"/>
  <c r="D45" i="10"/>
  <c r="D36" i="2"/>
  <c r="D43" i="12"/>
  <c r="D41" i="14"/>
  <c r="D42" i="12"/>
  <c r="D40" i="14"/>
  <c r="F48" i="12"/>
  <c r="F50" i="10"/>
  <c r="F46" i="14"/>
  <c r="F41" i="2"/>
  <c r="N42" i="12"/>
  <c r="E38" i="2"/>
  <c r="E47" i="10"/>
  <c r="E43" i="14"/>
  <c r="M45" i="14"/>
  <c r="M47" i="12"/>
  <c r="M40" i="2"/>
  <c r="M49" i="10"/>
  <c r="J42" i="12"/>
  <c r="J40" i="14"/>
  <c r="J44" i="10"/>
  <c r="J35" i="2"/>
  <c r="D43" i="14"/>
  <c r="D45" i="12"/>
  <c r="D38" i="2"/>
  <c r="D47" i="10"/>
  <c r="L45" i="14"/>
  <c r="L49" i="10"/>
  <c r="I44" i="10"/>
  <c r="I35" i="2"/>
  <c r="I42" i="12"/>
  <c r="I40" i="14"/>
  <c r="O44" i="12"/>
  <c r="O37" i="2"/>
  <c r="O46" i="10"/>
  <c r="O42" i="14"/>
  <c r="K45" i="14"/>
  <c r="K49" i="10"/>
  <c r="K40" i="2"/>
  <c r="K47" i="12"/>
  <c r="H44" i="10"/>
  <c r="H35" i="2"/>
  <c r="H40" i="14"/>
  <c r="H42" i="12"/>
  <c r="N46" i="10"/>
  <c r="N37" i="2"/>
  <c r="N44" i="12"/>
  <c r="N42" i="14"/>
  <c r="J47" i="12"/>
  <c r="J45" i="14"/>
  <c r="J40" i="2"/>
  <c r="J49" i="10"/>
  <c r="G44" i="10"/>
  <c r="G42" i="12"/>
  <c r="G40" i="14"/>
  <c r="G35" i="2"/>
  <c r="M46" i="10"/>
  <c r="M42" i="14"/>
  <c r="M44" i="12"/>
  <c r="I47" i="12"/>
  <c r="I40" i="2"/>
  <c r="L46" i="10"/>
  <c r="L37" i="2"/>
  <c r="I36" i="2"/>
  <c r="D44" i="10"/>
  <c r="M44" i="10"/>
  <c r="L41" i="2"/>
  <c r="D41" i="2"/>
  <c r="H43" i="14"/>
  <c r="H45" i="10"/>
  <c r="N44" i="10"/>
  <c r="E46" i="14"/>
  <c r="E48" i="10"/>
  <c r="I38" i="2"/>
  <c r="I41" i="14"/>
  <c r="G20" i="14"/>
  <c r="D31" i="14" s="1"/>
  <c r="G17" i="14"/>
  <c r="D28" i="14" s="1"/>
  <c r="G18" i="14"/>
  <c r="D29" i="14" s="1"/>
  <c r="G23" i="10"/>
  <c r="D36" i="10" s="1"/>
  <c r="G17" i="10"/>
  <c r="D30" i="10" s="1"/>
  <c r="G21" i="10"/>
  <c r="D34" i="10" s="1"/>
  <c r="G16" i="10"/>
  <c r="G21" i="14"/>
  <c r="D32" i="14" s="1"/>
  <c r="G19" i="14"/>
  <c r="D30" i="14" s="1"/>
  <c r="G22" i="14"/>
  <c r="D33" i="14" s="1"/>
  <c r="D31" i="2" l="1"/>
  <c r="F35" i="12"/>
  <c r="D31" i="12"/>
  <c r="D32" i="12"/>
  <c r="F31" i="12"/>
  <c r="D35" i="12"/>
  <c r="F34" i="12"/>
  <c r="F30" i="12"/>
  <c r="D34" i="12"/>
  <c r="C31" i="2"/>
  <c r="D36" i="14"/>
  <c r="C36" i="14"/>
  <c r="D40" i="10"/>
  <c r="C40" i="10"/>
  <c r="D38" i="12"/>
  <c r="C38" i="12" l="1"/>
  <c r="I59" i="12" s="1"/>
  <c r="I71" i="12" s="1"/>
  <c r="H37" i="13" s="1"/>
  <c r="I48" i="2"/>
  <c r="I60" i="2" s="1"/>
  <c r="H33" i="3" s="1"/>
  <c r="I51" i="2"/>
  <c r="I63" i="2" s="1"/>
  <c r="H36" i="3" s="1"/>
  <c r="F48" i="2"/>
  <c r="F60" i="2" s="1"/>
  <c r="E33" i="3" s="1"/>
  <c r="H49" i="2"/>
  <c r="H61" i="2" s="1"/>
  <c r="G34" i="3" s="1"/>
  <c r="K47" i="2"/>
  <c r="K59" i="2" s="1"/>
  <c r="J32" i="3" s="1"/>
  <c r="O48" i="2"/>
  <c r="O60" i="2" s="1"/>
  <c r="N33" i="3" s="1"/>
  <c r="N49" i="2"/>
  <c r="N61" i="2" s="1"/>
  <c r="M34" i="3" s="1"/>
  <c r="L52" i="2"/>
  <c r="L64" i="2" s="1"/>
  <c r="K37" i="3" s="1"/>
  <c r="L51" i="2"/>
  <c r="L63" i="2" s="1"/>
  <c r="K36" i="3" s="1"/>
  <c r="N50" i="2"/>
  <c r="N62" i="2" s="1"/>
  <c r="M35" i="3" s="1"/>
  <c r="L49" i="2"/>
  <c r="L61" i="2" s="1"/>
  <c r="K34" i="3" s="1"/>
  <c r="M51" i="2"/>
  <c r="M63" i="2" s="1"/>
  <c r="L36" i="3" s="1"/>
  <c r="E50" i="2"/>
  <c r="E62" i="2" s="1"/>
  <c r="D35" i="3" s="1"/>
  <c r="N47" i="2"/>
  <c r="N59" i="2" s="1"/>
  <c r="M32" i="3" s="1"/>
  <c r="I52" i="2"/>
  <c r="I64" i="2" s="1"/>
  <c r="H37" i="3" s="1"/>
  <c r="O50" i="2"/>
  <c r="O62" i="2" s="1"/>
  <c r="N35" i="3" s="1"/>
  <c r="O46" i="2"/>
  <c r="O58" i="2" s="1"/>
  <c r="N31" i="3" s="1"/>
  <c r="D48" i="2"/>
  <c r="D60" i="2" s="1"/>
  <c r="C33" i="3" s="1"/>
  <c r="G46" i="2"/>
  <c r="G58" i="2" s="1"/>
  <c r="F31" i="3" s="1"/>
  <c r="M47" i="2"/>
  <c r="M59" i="2" s="1"/>
  <c r="L32" i="3" s="1"/>
  <c r="M46" i="2"/>
  <c r="M58" i="2" s="1"/>
  <c r="L31" i="3" s="1"/>
  <c r="G49" i="2"/>
  <c r="G61" i="2" s="1"/>
  <c r="F34" i="3" s="1"/>
  <c r="E47" i="2"/>
  <c r="E59" i="2" s="1"/>
  <c r="D32" i="3" s="1"/>
  <c r="J46" i="2"/>
  <c r="J58" i="2" s="1"/>
  <c r="I31" i="3" s="1"/>
  <c r="D47" i="2"/>
  <c r="D59" i="2" s="1"/>
  <c r="C32" i="3" s="1"/>
  <c r="H51" i="2"/>
  <c r="H63" i="2" s="1"/>
  <c r="G36" i="3" s="1"/>
  <c r="E51" i="2"/>
  <c r="E63" i="2" s="1"/>
  <c r="D36" i="3" s="1"/>
  <c r="O45" i="2"/>
  <c r="O57" i="2" s="1"/>
  <c r="N30" i="3" s="1"/>
  <c r="I47" i="2"/>
  <c r="I59" i="2" s="1"/>
  <c r="H32" i="3" s="1"/>
  <c r="F47" i="2"/>
  <c r="F59" i="2" s="1"/>
  <c r="E32" i="3" s="1"/>
  <c r="D51" i="2"/>
  <c r="D63" i="2" s="1"/>
  <c r="C36" i="3" s="1"/>
  <c r="I46" i="2"/>
  <c r="I58" i="2" s="1"/>
  <c r="H31" i="3" s="1"/>
  <c r="J48" i="2"/>
  <c r="J60" i="2" s="1"/>
  <c r="I33" i="3" s="1"/>
  <c r="O51" i="2"/>
  <c r="O63" i="2" s="1"/>
  <c r="N36" i="3" s="1"/>
  <c r="M45" i="2"/>
  <c r="M57" i="2" s="1"/>
  <c r="L30" i="3" s="1"/>
  <c r="I45" i="2"/>
  <c r="I57" i="2" s="1"/>
  <c r="H30" i="3" s="1"/>
  <c r="K46" i="2"/>
  <c r="K58" i="2" s="1"/>
  <c r="J31" i="3" s="1"/>
  <c r="D46" i="2"/>
  <c r="D58" i="2" s="1"/>
  <c r="C31" i="3" s="1"/>
  <c r="M52" i="2"/>
  <c r="M64" i="2" s="1"/>
  <c r="L37" i="3" s="1"/>
  <c r="N45" i="2"/>
  <c r="N57" i="2" s="1"/>
  <c r="M30" i="3" s="1"/>
  <c r="K45" i="2"/>
  <c r="K57" i="2" s="1"/>
  <c r="J30" i="3" s="1"/>
  <c r="G52" i="2"/>
  <c r="G64" i="2" s="1"/>
  <c r="F37" i="3" s="1"/>
  <c r="E49" i="2"/>
  <c r="E61" i="2" s="1"/>
  <c r="D34" i="3" s="1"/>
  <c r="D49" i="2"/>
  <c r="D61" i="2" s="1"/>
  <c r="C34" i="3" s="1"/>
  <c r="O52" i="2"/>
  <c r="O64" i="2" s="1"/>
  <c r="N37" i="3" s="1"/>
  <c r="E48" i="2"/>
  <c r="E60" i="2" s="1"/>
  <c r="D33" i="3" s="1"/>
  <c r="J49" i="2"/>
  <c r="J61" i="2" s="1"/>
  <c r="I34" i="3" s="1"/>
  <c r="J50" i="2"/>
  <c r="J62" i="2" s="1"/>
  <c r="I35" i="3" s="1"/>
  <c r="F52" i="2"/>
  <c r="F64" i="2" s="1"/>
  <c r="E37" i="3" s="1"/>
  <c r="N51" i="2"/>
  <c r="N63" i="2" s="1"/>
  <c r="M36" i="3" s="1"/>
  <c r="F45" i="2"/>
  <c r="F57" i="2" s="1"/>
  <c r="E30" i="3" s="1"/>
  <c r="D45" i="2"/>
  <c r="D57" i="2" s="1"/>
  <c r="C30" i="3" s="1"/>
  <c r="O47" i="2"/>
  <c r="O59" i="2" s="1"/>
  <c r="N32" i="3" s="1"/>
  <c r="H47" i="2"/>
  <c r="H59" i="2" s="1"/>
  <c r="G32" i="3" s="1"/>
  <c r="J52" i="2"/>
  <c r="J64" i="2" s="1"/>
  <c r="I37" i="3" s="1"/>
  <c r="F46" i="2"/>
  <c r="F58" i="2" s="1"/>
  <c r="E31" i="3" s="1"/>
  <c r="G51" i="2"/>
  <c r="G63" i="2" s="1"/>
  <c r="F36" i="3" s="1"/>
  <c r="J45" i="2"/>
  <c r="J57" i="2" s="1"/>
  <c r="I30" i="3" s="1"/>
  <c r="E52" i="2"/>
  <c r="E64" i="2" s="1"/>
  <c r="D37" i="3" s="1"/>
  <c r="K50" i="2"/>
  <c r="K62" i="2" s="1"/>
  <c r="J35" i="3" s="1"/>
  <c r="N46" i="2"/>
  <c r="N58" i="2" s="1"/>
  <c r="M31" i="3" s="1"/>
  <c r="F49" i="2"/>
  <c r="F61" i="2" s="1"/>
  <c r="E34" i="3" s="1"/>
  <c r="E46" i="2"/>
  <c r="E58" i="2" s="1"/>
  <c r="D31" i="3" s="1"/>
  <c r="O49" i="2"/>
  <c r="O61" i="2" s="1"/>
  <c r="N34" i="3" s="1"/>
  <c r="J47" i="2"/>
  <c r="J59" i="2" s="1"/>
  <c r="I32" i="3" s="1"/>
  <c r="K51" i="2"/>
  <c r="K63" i="2" s="1"/>
  <c r="J36" i="3" s="1"/>
  <c r="I49" i="2"/>
  <c r="I61" i="2" s="1"/>
  <c r="H34" i="3" s="1"/>
  <c r="M48" i="2"/>
  <c r="M60" i="2" s="1"/>
  <c r="L33" i="3" s="1"/>
  <c r="G48" i="2"/>
  <c r="G60" i="2" s="1"/>
  <c r="F33" i="3" s="1"/>
  <c r="N48" i="2"/>
  <c r="N60" i="2" s="1"/>
  <c r="M33" i="3" s="1"/>
  <c r="D50" i="2"/>
  <c r="D62" i="2" s="1"/>
  <c r="C35" i="3" s="1"/>
  <c r="G47" i="2"/>
  <c r="G59" i="2" s="1"/>
  <c r="F32" i="3" s="1"/>
  <c r="L48" i="2"/>
  <c r="L60" i="2" s="1"/>
  <c r="K33" i="3" s="1"/>
  <c r="F51" i="2"/>
  <c r="F63" i="2" s="1"/>
  <c r="E36" i="3" s="1"/>
  <c r="G50" i="2"/>
  <c r="G62" i="2" s="1"/>
  <c r="F35" i="3" s="1"/>
  <c r="I50" i="2"/>
  <c r="I62" i="2" s="1"/>
  <c r="H35" i="3" s="1"/>
  <c r="H46" i="2"/>
  <c r="H58" i="2" s="1"/>
  <c r="G31" i="3" s="1"/>
  <c r="M49" i="2"/>
  <c r="M61" i="2" s="1"/>
  <c r="L34" i="3" s="1"/>
  <c r="K52" i="2"/>
  <c r="K64" i="2" s="1"/>
  <c r="J37" i="3" s="1"/>
  <c r="L45" i="2"/>
  <c r="L57" i="2" s="1"/>
  <c r="K30" i="3" s="1"/>
  <c r="J51" i="2"/>
  <c r="J63" i="2" s="1"/>
  <c r="I36" i="3" s="1"/>
  <c r="G45" i="2"/>
  <c r="G57" i="2" s="1"/>
  <c r="F30" i="3" s="1"/>
  <c r="L50" i="2"/>
  <c r="L62" i="2" s="1"/>
  <c r="K35" i="3" s="1"/>
  <c r="H52" i="2"/>
  <c r="H64" i="2" s="1"/>
  <c r="G37" i="3" s="1"/>
  <c r="E45" i="2"/>
  <c r="E57" i="2" s="1"/>
  <c r="D30" i="3" s="1"/>
  <c r="K49" i="2"/>
  <c r="K61" i="2" s="1"/>
  <c r="J34" i="3" s="1"/>
  <c r="H45" i="2"/>
  <c r="H57" i="2" s="1"/>
  <c r="G30" i="3" s="1"/>
  <c r="L46" i="2"/>
  <c r="L58" i="2" s="1"/>
  <c r="K31" i="3" s="1"/>
  <c r="L47" i="2"/>
  <c r="L59" i="2" s="1"/>
  <c r="K32" i="3" s="1"/>
  <c r="M50" i="2"/>
  <c r="M62" i="2" s="1"/>
  <c r="L35" i="3" s="1"/>
  <c r="K48" i="2"/>
  <c r="K60" i="2" s="1"/>
  <c r="J33" i="3" s="1"/>
  <c r="F50" i="2"/>
  <c r="F62" i="2" s="1"/>
  <c r="E35" i="3" s="1"/>
  <c r="N52" i="2"/>
  <c r="N64" i="2" s="1"/>
  <c r="M37" i="3" s="1"/>
  <c r="D52" i="2"/>
  <c r="D64" i="2" s="1"/>
  <c r="C37" i="3" s="1"/>
  <c r="H48" i="2"/>
  <c r="H60" i="2" s="1"/>
  <c r="G33" i="3" s="1"/>
  <c r="H50" i="2"/>
  <c r="H62" i="2" s="1"/>
  <c r="G35" i="3" s="1"/>
  <c r="O56" i="10"/>
  <c r="O68" i="10" s="1"/>
  <c r="G56" i="10"/>
  <c r="G68" i="10" s="1"/>
  <c r="N56" i="10"/>
  <c r="N68" i="10" s="1"/>
  <c r="K57" i="10"/>
  <c r="K69" i="10" s="1"/>
  <c r="E57" i="10"/>
  <c r="E69" i="10" s="1"/>
  <c r="H56" i="10"/>
  <c r="H68" i="10" s="1"/>
  <c r="H54" i="10"/>
  <c r="H66" i="10" s="1"/>
  <c r="J56" i="10"/>
  <c r="J68" i="10" s="1"/>
  <c r="G58" i="10"/>
  <c r="G70" i="10" s="1"/>
  <c r="G59" i="10"/>
  <c r="G71" i="10" s="1"/>
  <c r="E61" i="10"/>
  <c r="E73" i="10" s="1"/>
  <c r="I56" i="10"/>
  <c r="I68" i="10" s="1"/>
  <c r="M57" i="10"/>
  <c r="M69" i="10" s="1"/>
  <c r="K59" i="10"/>
  <c r="K71" i="10" s="1"/>
  <c r="I54" i="10"/>
  <c r="I66" i="10" s="1"/>
  <c r="G54" i="10"/>
  <c r="G66" i="10" s="1"/>
  <c r="L59" i="10"/>
  <c r="L71" i="10" s="1"/>
  <c r="D57" i="10"/>
  <c r="D69" i="10" s="1"/>
  <c r="K61" i="10"/>
  <c r="K73" i="10" s="1"/>
  <c r="F57" i="10"/>
  <c r="F69" i="10" s="1"/>
  <c r="D60" i="10"/>
  <c r="D72" i="10" s="1"/>
  <c r="O57" i="10"/>
  <c r="O69" i="10" s="1"/>
  <c r="L57" i="10"/>
  <c r="L69" i="10" s="1"/>
  <c r="N55" i="10"/>
  <c r="N67" i="10" s="1"/>
  <c r="K55" i="10"/>
  <c r="K67" i="10" s="1"/>
  <c r="G55" i="10"/>
  <c r="G67" i="10" s="1"/>
  <c r="L54" i="10"/>
  <c r="L66" i="10" s="1"/>
  <c r="L60" i="10"/>
  <c r="L72" i="10" s="1"/>
  <c r="I58" i="10"/>
  <c r="I70" i="10" s="1"/>
  <c r="N59" i="10"/>
  <c r="N71" i="10" s="1"/>
  <c r="K60" i="10"/>
  <c r="K72" i="10" s="1"/>
  <c r="O55" i="10"/>
  <c r="O67" i="10" s="1"/>
  <c r="G60" i="10"/>
  <c r="G72" i="10" s="1"/>
  <c r="K58" i="10"/>
  <c r="K70" i="10" s="1"/>
  <c r="D61" i="10"/>
  <c r="D73" i="10" s="1"/>
  <c r="J61" i="10"/>
  <c r="J73" i="10" s="1"/>
  <c r="M56" i="10"/>
  <c r="M68" i="10" s="1"/>
  <c r="J54" i="10"/>
  <c r="J66" i="10" s="1"/>
  <c r="K56" i="10"/>
  <c r="K68" i="10" s="1"/>
  <c r="N60" i="10"/>
  <c r="N72" i="10" s="1"/>
  <c r="O61" i="10"/>
  <c r="O73" i="10" s="1"/>
  <c r="H60" i="10"/>
  <c r="H72" i="10" s="1"/>
  <c r="J59" i="10"/>
  <c r="J71" i="10" s="1"/>
  <c r="F61" i="10"/>
  <c r="F73" i="10" s="1"/>
  <c r="G57" i="10"/>
  <c r="G69" i="10" s="1"/>
  <c r="K54" i="10"/>
  <c r="K66" i="10" s="1"/>
  <c r="M55" i="10"/>
  <c r="M67" i="10" s="1"/>
  <c r="J60" i="10"/>
  <c r="J72" i="10" s="1"/>
  <c r="D55" i="10"/>
  <c r="D67" i="10" s="1"/>
  <c r="F55" i="10"/>
  <c r="F67" i="10" s="1"/>
  <c r="E59" i="10"/>
  <c r="E71" i="10" s="1"/>
  <c r="I55" i="10"/>
  <c r="I67" i="10" s="1"/>
  <c r="M61" i="10"/>
  <c r="M73" i="10" s="1"/>
  <c r="F58" i="10"/>
  <c r="F70" i="10" s="1"/>
  <c r="H58" i="10"/>
  <c r="H70" i="10" s="1"/>
  <c r="N58" i="10"/>
  <c r="N70" i="10" s="1"/>
  <c r="M59" i="10"/>
  <c r="M71" i="10" s="1"/>
  <c r="N57" i="10"/>
  <c r="N69" i="10" s="1"/>
  <c r="F60" i="10"/>
  <c r="F72" i="10" s="1"/>
  <c r="G61" i="10"/>
  <c r="G73" i="10" s="1"/>
  <c r="N61" i="10"/>
  <c r="N73" i="10" s="1"/>
  <c r="L61" i="10"/>
  <c r="L73" i="10" s="1"/>
  <c r="O58" i="10"/>
  <c r="O70" i="10" s="1"/>
  <c r="H59" i="10"/>
  <c r="H71" i="10" s="1"/>
  <c r="F59" i="10"/>
  <c r="F71" i="10" s="1"/>
  <c r="O60" i="10"/>
  <c r="O72" i="10" s="1"/>
  <c r="O59" i="10"/>
  <c r="O71" i="10" s="1"/>
  <c r="O54" i="10"/>
  <c r="O66" i="10" s="1"/>
  <c r="F56" i="10"/>
  <c r="F68" i="10" s="1"/>
  <c r="H57" i="10"/>
  <c r="H69" i="10" s="1"/>
  <c r="J58" i="10"/>
  <c r="J70" i="10" s="1"/>
  <c r="M60" i="10"/>
  <c r="M72" i="10" s="1"/>
  <c r="F54" i="10"/>
  <c r="F66" i="10" s="1"/>
  <c r="L56" i="10"/>
  <c r="L68" i="10" s="1"/>
  <c r="D59" i="10"/>
  <c r="D71" i="10" s="1"/>
  <c r="M58" i="10"/>
  <c r="M70" i="10" s="1"/>
  <c r="D56" i="10"/>
  <c r="D68" i="10" s="1"/>
  <c r="L55" i="10"/>
  <c r="L67" i="10" s="1"/>
  <c r="J55" i="10"/>
  <c r="J67" i="10" s="1"/>
  <c r="M54" i="10"/>
  <c r="M66" i="10" s="1"/>
  <c r="I57" i="10"/>
  <c r="I69" i="10" s="1"/>
  <c r="I59" i="10"/>
  <c r="I71" i="10" s="1"/>
  <c r="I61" i="10"/>
  <c r="I73" i="10" s="1"/>
  <c r="L58" i="10"/>
  <c r="L70" i="10" s="1"/>
  <c r="E55" i="10"/>
  <c r="E67" i="10" s="1"/>
  <c r="H55" i="10"/>
  <c r="H67" i="10" s="1"/>
  <c r="E58" i="10"/>
  <c r="E70" i="10" s="1"/>
  <c r="D54" i="10"/>
  <c r="D66" i="10" s="1"/>
  <c r="H61" i="10"/>
  <c r="H73" i="10" s="1"/>
  <c r="I60" i="10"/>
  <c r="I72" i="10" s="1"/>
  <c r="E56" i="10"/>
  <c r="E68" i="10" s="1"/>
  <c r="D58" i="10"/>
  <c r="D70" i="10" s="1"/>
  <c r="E54" i="10"/>
  <c r="E66" i="10" s="1"/>
  <c r="J57" i="10"/>
  <c r="J69" i="10" s="1"/>
  <c r="E60" i="10"/>
  <c r="E72" i="10" s="1"/>
  <c r="N54" i="10"/>
  <c r="N66" i="10" s="1"/>
  <c r="F56" i="14"/>
  <c r="F68" i="14" s="1"/>
  <c r="E36" i="15" s="1"/>
  <c r="O53" i="14"/>
  <c r="O65" i="14" s="1"/>
  <c r="N33" i="15" s="1"/>
  <c r="N54" i="14"/>
  <c r="N66" i="14" s="1"/>
  <c r="M34" i="15" s="1"/>
  <c r="N56" i="14"/>
  <c r="N68" i="14" s="1"/>
  <c r="M36" i="15" s="1"/>
  <c r="K54" i="14"/>
  <c r="K66" i="14" s="1"/>
  <c r="J34" i="15" s="1"/>
  <c r="K57" i="14"/>
  <c r="K69" i="14" s="1"/>
  <c r="J37" i="15" s="1"/>
  <c r="K53" i="14"/>
  <c r="K65" i="14" s="1"/>
  <c r="J33" i="15" s="1"/>
  <c r="L53" i="14"/>
  <c r="L65" i="14" s="1"/>
  <c r="K33" i="15" s="1"/>
  <c r="N57" i="14"/>
  <c r="N69" i="14" s="1"/>
  <c r="M37" i="15" s="1"/>
  <c r="G51" i="14"/>
  <c r="G63" i="14" s="1"/>
  <c r="F31" i="15" s="1"/>
  <c r="D53" i="14"/>
  <c r="D65" i="14" s="1"/>
  <c r="C33" i="15" s="1"/>
  <c r="H52" i="14"/>
  <c r="H64" i="14" s="1"/>
  <c r="G32" i="15" s="1"/>
  <c r="O57" i="14"/>
  <c r="O69" i="14" s="1"/>
  <c r="N37" i="15" s="1"/>
  <c r="O51" i="14"/>
  <c r="O63" i="14" s="1"/>
  <c r="N31" i="15" s="1"/>
  <c r="E57" i="14"/>
  <c r="E69" i="14" s="1"/>
  <c r="D37" i="15" s="1"/>
  <c r="G55" i="14"/>
  <c r="G67" i="14" s="1"/>
  <c r="F35" i="15" s="1"/>
  <c r="O55" i="14"/>
  <c r="O67" i="14" s="1"/>
  <c r="N35" i="15" s="1"/>
  <c r="H50" i="14"/>
  <c r="H62" i="14" s="1"/>
  <c r="G30" i="15" s="1"/>
  <c r="E55" i="14"/>
  <c r="E67" i="14" s="1"/>
  <c r="D35" i="15" s="1"/>
  <c r="M52" i="14"/>
  <c r="M64" i="14" s="1"/>
  <c r="L32" i="15" s="1"/>
  <c r="I52" i="14"/>
  <c r="I64" i="14" s="1"/>
  <c r="H32" i="15" s="1"/>
  <c r="I54" i="14"/>
  <c r="I66" i="14" s="1"/>
  <c r="H34" i="15" s="1"/>
  <c r="L51" i="14"/>
  <c r="L63" i="14" s="1"/>
  <c r="K31" i="15" s="1"/>
  <c r="J57" i="14"/>
  <c r="J69" i="14" s="1"/>
  <c r="I37" i="15" s="1"/>
  <c r="K52" i="14"/>
  <c r="K64" i="14" s="1"/>
  <c r="J32" i="15" s="1"/>
  <c r="J51" i="14"/>
  <c r="J63" i="14" s="1"/>
  <c r="I31" i="15" s="1"/>
  <c r="J52" i="14"/>
  <c r="J64" i="14" s="1"/>
  <c r="I32" i="15" s="1"/>
  <c r="F55" i="14"/>
  <c r="F67" i="14" s="1"/>
  <c r="E35" i="15" s="1"/>
  <c r="G54" i="14"/>
  <c r="G66" i="14" s="1"/>
  <c r="F34" i="15" s="1"/>
  <c r="J56" i="14"/>
  <c r="J68" i="14" s="1"/>
  <c r="I36" i="15" s="1"/>
  <c r="N52" i="14"/>
  <c r="N64" i="14" s="1"/>
  <c r="M32" i="15" s="1"/>
  <c r="D50" i="14"/>
  <c r="D62" i="14" s="1"/>
  <c r="C30" i="15" s="1"/>
  <c r="L55" i="14"/>
  <c r="L67" i="14" s="1"/>
  <c r="K35" i="15" s="1"/>
  <c r="M51" i="14"/>
  <c r="M63" i="14" s="1"/>
  <c r="L31" i="15" s="1"/>
  <c r="F57" i="14"/>
  <c r="F69" i="14" s="1"/>
  <c r="E37" i="15" s="1"/>
  <c r="O50" i="14"/>
  <c r="O62" i="14" s="1"/>
  <c r="N30" i="15" s="1"/>
  <c r="D52" i="14"/>
  <c r="D64" i="14" s="1"/>
  <c r="C32" i="15" s="1"/>
  <c r="K55" i="14"/>
  <c r="K67" i="14" s="1"/>
  <c r="J35" i="15" s="1"/>
  <c r="E53" i="14"/>
  <c r="E65" i="14" s="1"/>
  <c r="D33" i="15" s="1"/>
  <c r="O54" i="14"/>
  <c r="O66" i="14" s="1"/>
  <c r="N34" i="15" s="1"/>
  <c r="D55" i="14"/>
  <c r="D67" i="14" s="1"/>
  <c r="C35" i="15" s="1"/>
  <c r="K50" i="14"/>
  <c r="K62" i="14" s="1"/>
  <c r="J30" i="15" s="1"/>
  <c r="G53" i="14"/>
  <c r="G65" i="14" s="1"/>
  <c r="F33" i="15" s="1"/>
  <c r="M56" i="14"/>
  <c r="M68" i="14" s="1"/>
  <c r="L36" i="15" s="1"/>
  <c r="M53" i="14"/>
  <c r="M65" i="14" s="1"/>
  <c r="L33" i="15" s="1"/>
  <c r="I56" i="14"/>
  <c r="I68" i="14" s="1"/>
  <c r="H36" i="15" s="1"/>
  <c r="M55" i="14"/>
  <c r="M67" i="14" s="1"/>
  <c r="L35" i="15" s="1"/>
  <c r="D51" i="14"/>
  <c r="D63" i="14" s="1"/>
  <c r="C31" i="15" s="1"/>
  <c r="J54" i="14"/>
  <c r="J66" i="14" s="1"/>
  <c r="I34" i="15" s="1"/>
  <c r="G52" i="14"/>
  <c r="G64" i="14" s="1"/>
  <c r="F32" i="15" s="1"/>
  <c r="H54" i="14"/>
  <c r="H66" i="14" s="1"/>
  <c r="G34" i="15" s="1"/>
  <c r="M50" i="14"/>
  <c r="M62" i="14" s="1"/>
  <c r="L30" i="15" s="1"/>
  <c r="J53" i="14"/>
  <c r="J65" i="14" s="1"/>
  <c r="I33" i="15" s="1"/>
  <c r="N53" i="14"/>
  <c r="N65" i="14" s="1"/>
  <c r="M33" i="15" s="1"/>
  <c r="M57" i="14"/>
  <c r="M69" i="14" s="1"/>
  <c r="L37" i="15" s="1"/>
  <c r="D54" i="14"/>
  <c r="D66" i="14" s="1"/>
  <c r="C34" i="15" s="1"/>
  <c r="F53" i="14"/>
  <c r="F65" i="14" s="1"/>
  <c r="E33" i="15" s="1"/>
  <c r="F54" i="14"/>
  <c r="F66" i="14" s="1"/>
  <c r="E34" i="15" s="1"/>
  <c r="O56" i="14"/>
  <c r="O68" i="14" s="1"/>
  <c r="N36" i="15" s="1"/>
  <c r="H57" i="14"/>
  <c r="H69" i="14" s="1"/>
  <c r="G37" i="15" s="1"/>
  <c r="K51" i="14"/>
  <c r="K63" i="14" s="1"/>
  <c r="J31" i="15" s="1"/>
  <c r="F51" i="14"/>
  <c r="F63" i="14" s="1"/>
  <c r="E31" i="15" s="1"/>
  <c r="K56" i="14"/>
  <c r="K68" i="14" s="1"/>
  <c r="J36" i="15" s="1"/>
  <c r="F52" i="14"/>
  <c r="F64" i="14" s="1"/>
  <c r="E32" i="15" s="1"/>
  <c r="D57" i="14"/>
  <c r="D69" i="14" s="1"/>
  <c r="C37" i="15" s="1"/>
  <c r="H56" i="14"/>
  <c r="H68" i="14" s="1"/>
  <c r="G36" i="15" s="1"/>
  <c r="G56" i="14"/>
  <c r="G68" i="14" s="1"/>
  <c r="F36" i="15" s="1"/>
  <c r="G50" i="14"/>
  <c r="G62" i="14" s="1"/>
  <c r="F30" i="15" s="1"/>
  <c r="N51" i="14"/>
  <c r="N63" i="14" s="1"/>
  <c r="M31" i="15" s="1"/>
  <c r="I50" i="14"/>
  <c r="I62" i="14" s="1"/>
  <c r="H30" i="15" s="1"/>
  <c r="L57" i="14"/>
  <c r="L69" i="14" s="1"/>
  <c r="K37" i="15" s="1"/>
  <c r="G57" i="14"/>
  <c r="G69" i="14" s="1"/>
  <c r="F37" i="15" s="1"/>
  <c r="N55" i="14"/>
  <c r="N67" i="14" s="1"/>
  <c r="M35" i="15" s="1"/>
  <c r="L54" i="14"/>
  <c r="L66" i="14" s="1"/>
  <c r="K34" i="15" s="1"/>
  <c r="L50" i="14"/>
  <c r="L62" i="14" s="1"/>
  <c r="K30" i="15" s="1"/>
  <c r="J55" i="14"/>
  <c r="J67" i="14" s="1"/>
  <c r="I35" i="15" s="1"/>
  <c r="J50" i="14"/>
  <c r="J62" i="14" s="1"/>
  <c r="I30" i="15" s="1"/>
  <c r="E54" i="14"/>
  <c r="E66" i="14" s="1"/>
  <c r="D34" i="15" s="1"/>
  <c r="O52" i="14"/>
  <c r="O64" i="14" s="1"/>
  <c r="N32" i="15" s="1"/>
  <c r="L52" i="14"/>
  <c r="L64" i="14" s="1"/>
  <c r="K32" i="15" s="1"/>
  <c r="H55" i="14"/>
  <c r="H67" i="14" s="1"/>
  <c r="G35" i="15" s="1"/>
  <c r="H53" i="14"/>
  <c r="H65" i="14" s="1"/>
  <c r="G33" i="15" s="1"/>
  <c r="I51" i="14"/>
  <c r="I63" i="14" s="1"/>
  <c r="H31" i="15" s="1"/>
  <c r="H51" i="14"/>
  <c r="H63" i="14" s="1"/>
  <c r="G31" i="15" s="1"/>
  <c r="I53" i="14"/>
  <c r="I65" i="14" s="1"/>
  <c r="H33" i="15" s="1"/>
  <c r="F50" i="14"/>
  <c r="F62" i="14" s="1"/>
  <c r="E30" i="15" s="1"/>
  <c r="M54" i="14"/>
  <c r="M66" i="14" s="1"/>
  <c r="L34" i="15" s="1"/>
  <c r="D56" i="14"/>
  <c r="D68" i="14" s="1"/>
  <c r="C36" i="15" s="1"/>
  <c r="I57" i="14"/>
  <c r="I69" i="14" s="1"/>
  <c r="H37" i="15" s="1"/>
  <c r="E51" i="14"/>
  <c r="E63" i="14" s="1"/>
  <c r="D31" i="15" s="1"/>
  <c r="E50" i="14"/>
  <c r="E62" i="14" s="1"/>
  <c r="D30" i="15" s="1"/>
  <c r="N50" i="14"/>
  <c r="N62" i="14" s="1"/>
  <c r="M30" i="15" s="1"/>
  <c r="I55" i="14"/>
  <c r="I67" i="14" s="1"/>
  <c r="H35" i="15" s="1"/>
  <c r="L56" i="14"/>
  <c r="L68" i="14" s="1"/>
  <c r="K36" i="15" s="1"/>
  <c r="E52" i="14"/>
  <c r="E64" i="14" s="1"/>
  <c r="D32" i="15" s="1"/>
  <c r="E56" i="14"/>
  <c r="E68" i="14" s="1"/>
  <c r="D36" i="15" s="1"/>
  <c r="I56" i="12" l="1"/>
  <c r="I68" i="12" s="1"/>
  <c r="H34" i="13" s="1"/>
  <c r="G55" i="12"/>
  <c r="G67" i="12" s="1"/>
  <c r="F33" i="13" s="1"/>
  <c r="L59" i="12"/>
  <c r="L71" i="12" s="1"/>
  <c r="K37" i="13" s="1"/>
  <c r="E58" i="12"/>
  <c r="E70" i="12" s="1"/>
  <c r="D36" i="13" s="1"/>
  <c r="O57" i="12"/>
  <c r="O69" i="12" s="1"/>
  <c r="N35" i="13" s="1"/>
  <c r="M57" i="12"/>
  <c r="M69" i="12" s="1"/>
  <c r="L35" i="13" s="1"/>
  <c r="L57" i="12"/>
  <c r="L69" i="12" s="1"/>
  <c r="K35" i="13" s="1"/>
  <c r="I52" i="12"/>
  <c r="I64" i="12" s="1"/>
  <c r="H30" i="13" s="1"/>
  <c r="G53" i="12"/>
  <c r="G65" i="12" s="1"/>
  <c r="F31" i="13" s="1"/>
  <c r="M52" i="12"/>
  <c r="M64" i="12" s="1"/>
  <c r="L30" i="13" s="1"/>
  <c r="J55" i="12"/>
  <c r="J67" i="12" s="1"/>
  <c r="I33" i="13" s="1"/>
  <c r="N56" i="12"/>
  <c r="N68" i="12" s="1"/>
  <c r="M34" i="13" s="1"/>
  <c r="M56" i="12"/>
  <c r="M68" i="12" s="1"/>
  <c r="L34" i="13" s="1"/>
  <c r="J54" i="12"/>
  <c r="J66" i="12" s="1"/>
  <c r="I32" i="13" s="1"/>
  <c r="E52" i="12"/>
  <c r="E64" i="12" s="1"/>
  <c r="D30" i="13" s="1"/>
  <c r="I53" i="12"/>
  <c r="I65" i="12" s="1"/>
  <c r="H31" i="13" s="1"/>
  <c r="O52" i="12"/>
  <c r="O64" i="12" s="1"/>
  <c r="N30" i="13" s="1"/>
  <c r="H55" i="12"/>
  <c r="H67" i="12" s="1"/>
  <c r="G33" i="13" s="1"/>
  <c r="M58" i="12"/>
  <c r="M70" i="12" s="1"/>
  <c r="L36" i="13" s="1"/>
  <c r="D52" i="12"/>
  <c r="D64" i="12" s="1"/>
  <c r="C30" i="13" s="1"/>
  <c r="J57" i="12"/>
  <c r="J69" i="12" s="1"/>
  <c r="I35" i="13" s="1"/>
  <c r="K57" i="12"/>
  <c r="K69" i="12" s="1"/>
  <c r="J35" i="13" s="1"/>
  <c r="N57" i="12"/>
  <c r="N69" i="12" s="1"/>
  <c r="M35" i="13" s="1"/>
  <c r="E55" i="12"/>
  <c r="E67" i="12" s="1"/>
  <c r="D33" i="13" s="1"/>
  <c r="D54" i="12"/>
  <c r="D66" i="12" s="1"/>
  <c r="C32" i="13" s="1"/>
  <c r="I58" i="12"/>
  <c r="I70" i="12" s="1"/>
  <c r="H36" i="13" s="1"/>
  <c r="H52" i="12"/>
  <c r="H64" i="12" s="1"/>
  <c r="G30" i="13" s="1"/>
  <c r="J56" i="12"/>
  <c r="J68" i="12" s="1"/>
  <c r="I34" i="13" s="1"/>
  <c r="N55" i="12"/>
  <c r="N67" i="12" s="1"/>
  <c r="M33" i="13" s="1"/>
  <c r="I55" i="12"/>
  <c r="I67" i="12" s="1"/>
  <c r="H33" i="13" s="1"/>
  <c r="E59" i="12"/>
  <c r="E71" i="12" s="1"/>
  <c r="D37" i="13" s="1"/>
  <c r="F59" i="12"/>
  <c r="F71" i="12" s="1"/>
  <c r="E37" i="13" s="1"/>
  <c r="K54" i="12"/>
  <c r="K66" i="12" s="1"/>
  <c r="J32" i="13" s="1"/>
  <c r="K58" i="12"/>
  <c r="K70" i="12" s="1"/>
  <c r="J36" i="13" s="1"/>
  <c r="M53" i="12"/>
  <c r="M65" i="12" s="1"/>
  <c r="L31" i="13" s="1"/>
  <c r="D53" i="12"/>
  <c r="D65" i="12" s="1"/>
  <c r="C31" i="13" s="1"/>
  <c r="G52" i="12"/>
  <c r="G64" i="12" s="1"/>
  <c r="F30" i="13" s="1"/>
  <c r="N54" i="12"/>
  <c r="N66" i="12" s="1"/>
  <c r="M32" i="13" s="1"/>
  <c r="F55" i="12"/>
  <c r="F67" i="12" s="1"/>
  <c r="E33" i="13" s="1"/>
  <c r="K59" i="12"/>
  <c r="K71" i="12" s="1"/>
  <c r="J37" i="13" s="1"/>
  <c r="O59" i="12"/>
  <c r="O71" i="12" s="1"/>
  <c r="N37" i="13" s="1"/>
  <c r="H53" i="12"/>
  <c r="H65" i="12" s="1"/>
  <c r="G31" i="13" s="1"/>
  <c r="F52" i="12"/>
  <c r="F64" i="12" s="1"/>
  <c r="E30" i="13" s="1"/>
  <c r="L55" i="12"/>
  <c r="L67" i="12" s="1"/>
  <c r="K33" i="13" s="1"/>
  <c r="N58" i="12"/>
  <c r="N70" i="12" s="1"/>
  <c r="M36" i="13" s="1"/>
  <c r="K52" i="12"/>
  <c r="K64" i="12" s="1"/>
  <c r="J30" i="13" s="1"/>
  <c r="N52" i="12"/>
  <c r="N64" i="12" s="1"/>
  <c r="M30" i="13" s="1"/>
  <c r="K55" i="12"/>
  <c r="K67" i="12" s="1"/>
  <c r="J33" i="13" s="1"/>
  <c r="O56" i="12"/>
  <c r="O68" i="12" s="1"/>
  <c r="N34" i="13" s="1"/>
  <c r="D58" i="12"/>
  <c r="D70" i="12" s="1"/>
  <c r="C36" i="13" s="1"/>
  <c r="E53" i="12"/>
  <c r="E65" i="12" s="1"/>
  <c r="D31" i="13" s="1"/>
  <c r="L54" i="12"/>
  <c r="L66" i="12" s="1"/>
  <c r="K32" i="13" s="1"/>
  <c r="H54" i="12"/>
  <c r="H66" i="12" s="1"/>
  <c r="G32" i="13" s="1"/>
  <c r="L52" i="12"/>
  <c r="L64" i="12" s="1"/>
  <c r="K30" i="13" s="1"/>
  <c r="J52" i="12"/>
  <c r="J64" i="12" s="1"/>
  <c r="I30" i="13" s="1"/>
  <c r="F56" i="12"/>
  <c r="F68" i="12" s="1"/>
  <c r="E34" i="13" s="1"/>
  <c r="K56" i="12"/>
  <c r="K68" i="12" s="1"/>
  <c r="J34" i="13" s="1"/>
  <c r="M54" i="12"/>
  <c r="M66" i="12" s="1"/>
  <c r="L32" i="13" s="1"/>
  <c r="K53" i="12"/>
  <c r="K65" i="12" s="1"/>
  <c r="J31" i="13" s="1"/>
  <c r="G58" i="12"/>
  <c r="G70" i="12" s="1"/>
  <c r="F36" i="13" s="1"/>
  <c r="O54" i="12"/>
  <c r="O66" i="12" s="1"/>
  <c r="N32" i="13" s="1"/>
  <c r="D55" i="12"/>
  <c r="D67" i="12" s="1"/>
  <c r="C33" i="13" s="1"/>
  <c r="H58" i="12"/>
  <c r="H70" i="12" s="1"/>
  <c r="G36" i="13" s="1"/>
  <c r="H56" i="12"/>
  <c r="H68" i="12" s="1"/>
  <c r="G34" i="13" s="1"/>
  <c r="L56" i="12"/>
  <c r="L68" i="12" s="1"/>
  <c r="K34" i="13" s="1"/>
  <c r="I54" i="12"/>
  <c r="I66" i="12" s="1"/>
  <c r="H32" i="13" s="1"/>
  <c r="D56" i="12"/>
  <c r="D68" i="12" s="1"/>
  <c r="C34" i="13" s="1"/>
  <c r="M59" i="12"/>
  <c r="M71" i="12" s="1"/>
  <c r="L37" i="13" s="1"/>
  <c r="G56" i="12"/>
  <c r="G68" i="12" s="1"/>
  <c r="F34" i="13" s="1"/>
  <c r="O55" i="12"/>
  <c r="O67" i="12" s="1"/>
  <c r="N33" i="13" s="1"/>
  <c r="F54" i="12"/>
  <c r="F66" i="12" s="1"/>
  <c r="E32" i="13" s="1"/>
  <c r="J59" i="12"/>
  <c r="J71" i="12" s="1"/>
  <c r="I37" i="13" s="1"/>
  <c r="E56" i="12"/>
  <c r="E68" i="12" s="1"/>
  <c r="D34" i="13" s="1"/>
  <c r="L58" i="12"/>
  <c r="L70" i="12" s="1"/>
  <c r="K36" i="13" s="1"/>
  <c r="O53" i="12"/>
  <c r="O65" i="12" s="1"/>
  <c r="N31" i="13" s="1"/>
  <c r="G59" i="12"/>
  <c r="G71" i="12" s="1"/>
  <c r="F37" i="13" s="1"/>
  <c r="N59" i="12"/>
  <c r="N71" i="12" s="1"/>
  <c r="M37" i="13" s="1"/>
  <c r="O58" i="12"/>
  <c r="O70" i="12" s="1"/>
  <c r="N36" i="13" s="1"/>
  <c r="G54" i="12"/>
  <c r="G66" i="12" s="1"/>
  <c r="F32" i="13" s="1"/>
  <c r="E57" i="12"/>
  <c r="E69" i="12" s="1"/>
  <c r="D35" i="13" s="1"/>
  <c r="D59" i="12"/>
  <c r="D71" i="12" s="1"/>
  <c r="C37" i="13" s="1"/>
  <c r="H59" i="12"/>
  <c r="H71" i="12" s="1"/>
  <c r="G37" i="13" s="1"/>
  <c r="H57" i="12"/>
  <c r="H69" i="12" s="1"/>
  <c r="G35" i="13" s="1"/>
  <c r="E54" i="12"/>
  <c r="E66" i="12" s="1"/>
  <c r="D32" i="13" s="1"/>
  <c r="I57" i="12"/>
  <c r="I69" i="12" s="1"/>
  <c r="H35" i="13" s="1"/>
  <c r="G57" i="12"/>
  <c r="G69" i="12" s="1"/>
  <c r="F35" i="13" s="1"/>
  <c r="F53" i="12"/>
  <c r="F65" i="12" s="1"/>
  <c r="E31" i="13" s="1"/>
  <c r="M55" i="12"/>
  <c r="M67" i="12" s="1"/>
  <c r="L33" i="13" s="1"/>
  <c r="J53" i="12"/>
  <c r="J65" i="12" s="1"/>
  <c r="I31" i="13" s="1"/>
  <c r="F57" i="12"/>
  <c r="F69" i="12" s="1"/>
  <c r="E35" i="13" s="1"/>
  <c r="N53" i="12"/>
  <c r="N65" i="12" s="1"/>
  <c r="M31" i="13" s="1"/>
  <c r="J58" i="12"/>
  <c r="J70" i="12" s="1"/>
  <c r="I36" i="13" s="1"/>
  <c r="D57" i="12"/>
  <c r="D69" i="12" s="1"/>
  <c r="C35" i="13" s="1"/>
  <c r="L53" i="12"/>
  <c r="L65" i="12" s="1"/>
  <c r="K31" i="13" s="1"/>
  <c r="F58" i="12"/>
  <c r="F70" i="12" s="1"/>
  <c r="E36" i="13" s="1"/>
  <c r="D30" i="11"/>
  <c r="D31" i="11"/>
  <c r="E30" i="11"/>
  <c r="E35" i="11"/>
  <c r="M37" i="11"/>
  <c r="L37" i="11"/>
  <c r="F33" i="11"/>
  <c r="L32" i="11"/>
  <c r="J31" i="11"/>
  <c r="K35" i="11"/>
  <c r="L33" i="11"/>
  <c r="N32" i="11"/>
  <c r="I33" i="11"/>
  <c r="G31" i="11"/>
  <c r="K31" i="11"/>
  <c r="G33" i="11"/>
  <c r="K37" i="11"/>
  <c r="E34" i="11"/>
  <c r="J30" i="11"/>
  <c r="I30" i="11"/>
  <c r="F31" i="11"/>
  <c r="C33" i="11"/>
  <c r="F35" i="11"/>
  <c r="G32" i="11"/>
  <c r="D36" i="11"/>
  <c r="D32" i="11"/>
  <c r="D34" i="11"/>
  <c r="H37" i="11"/>
  <c r="I31" i="11"/>
  <c r="C35" i="11"/>
  <c r="I34" i="11"/>
  <c r="N35" i="11"/>
  <c r="N34" i="11"/>
  <c r="E36" i="11"/>
  <c r="G34" i="11"/>
  <c r="D35" i="11"/>
  <c r="L31" i="11"/>
  <c r="I35" i="11"/>
  <c r="J32" i="11"/>
  <c r="C37" i="11"/>
  <c r="J36" i="11"/>
  <c r="K30" i="11"/>
  <c r="K33" i="11"/>
  <c r="J37" i="11"/>
  <c r="H30" i="11"/>
  <c r="D37" i="11"/>
  <c r="G30" i="11"/>
  <c r="M32" i="11"/>
  <c r="G37" i="11"/>
  <c r="H33" i="11"/>
  <c r="C32" i="11"/>
  <c r="E32" i="11"/>
  <c r="L35" i="11"/>
  <c r="C31" i="11"/>
  <c r="N37" i="11"/>
  <c r="F36" i="11"/>
  <c r="H34" i="11"/>
  <c r="C36" i="11"/>
  <c r="F34" i="11"/>
  <c r="D33" i="11"/>
  <c r="H36" i="11"/>
  <c r="H35" i="11"/>
  <c r="K32" i="11"/>
  <c r="N36" i="11"/>
  <c r="M33" i="11"/>
  <c r="E31" i="11"/>
  <c r="G36" i="11"/>
  <c r="J34" i="11"/>
  <c r="M35" i="11"/>
  <c r="N33" i="11"/>
  <c r="J35" i="11"/>
  <c r="F32" i="11"/>
  <c r="M30" i="11"/>
  <c r="C34" i="11"/>
  <c r="C30" i="11"/>
  <c r="K34" i="11"/>
  <c r="L30" i="11"/>
  <c r="L34" i="11"/>
  <c r="L36" i="11"/>
  <c r="N30" i="11"/>
  <c r="G35" i="11"/>
  <c r="F37" i="11"/>
  <c r="M34" i="11"/>
  <c r="H31" i="11"/>
  <c r="I36" i="11"/>
  <c r="E37" i="11"/>
  <c r="M36" i="11"/>
  <c r="I37" i="11"/>
  <c r="N31" i="11"/>
  <c r="K36" i="11"/>
  <c r="M31" i="11"/>
  <c r="E33" i="11"/>
  <c r="F30" i="11"/>
  <c r="H32" i="11"/>
  <c r="I32" i="11"/>
  <c r="J33" i="11"/>
</calcChain>
</file>

<file path=xl/sharedStrings.xml><?xml version="1.0" encoding="utf-8"?>
<sst xmlns="http://schemas.openxmlformats.org/spreadsheetml/2006/main" count="203" uniqueCount="31">
  <si>
    <t>A</t>
  </si>
  <si>
    <t>B</t>
  </si>
  <si>
    <t>C</t>
  </si>
  <si>
    <t>D</t>
  </si>
  <si>
    <t>E</t>
  </si>
  <si>
    <t>F</t>
  </si>
  <si>
    <t>G</t>
  </si>
  <si>
    <t>H</t>
  </si>
  <si>
    <t>Concentration</t>
  </si>
  <si>
    <t>OD#1</t>
  </si>
  <si>
    <t>OD#2</t>
  </si>
  <si>
    <t>Concentration (pg/ml)</t>
  </si>
  <si>
    <t>Average</t>
  </si>
  <si>
    <t>LOG10</t>
  </si>
  <si>
    <t>Background Subtraction</t>
  </si>
  <si>
    <t>Background</t>
  </si>
  <si>
    <t>Slope</t>
  </si>
  <si>
    <t>Intercept</t>
  </si>
  <si>
    <t>5 Standard</t>
  </si>
  <si>
    <t>6 Standard</t>
  </si>
  <si>
    <t>7 Standard</t>
  </si>
  <si>
    <t>8 Standard</t>
  </si>
  <si>
    <t>LOG 10-OD</t>
  </si>
  <si>
    <t>LOG 10 - Concentration</t>
  </si>
  <si>
    <t>D26</t>
  </si>
  <si>
    <t>C26</t>
  </si>
  <si>
    <t>With Linear Regression</t>
  </si>
  <si>
    <t>Without Linear Regression</t>
  </si>
  <si>
    <t>concentration</t>
  </si>
  <si>
    <t>Without background</t>
  </si>
  <si>
    <t>ELISA Analysis Tool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</si>
</sst>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11" x14ac:knownFonts="1">
    <font>
      <sz val="10"/>
      <name val="Arial"/>
      <family val="2"/>
    </font>
    <font>
      <b/>
      <sz val="10"/>
      <name val="Arial"/>
      <family val="2"/>
    </font>
    <font>
      <b/>
      <sz val="10"/>
      <color indexed="12"/>
      <name val="Arial"/>
      <family val="2"/>
    </font>
    <font>
      <b/>
      <u/>
      <sz val="22"/>
      <color rgb="FF1976D2"/>
      <name val="Arial"/>
      <family val="2"/>
    </font>
    <font>
      <sz val="10"/>
      <name val="Calibri"/>
      <family val="2"/>
      <scheme val="minor"/>
    </font>
    <font>
      <b/>
      <sz val="10"/>
      <name val="Calibri"/>
      <family val="2"/>
      <scheme val="minor"/>
    </font>
    <font>
      <b/>
      <u/>
      <sz val="22"/>
      <color rgb="FF1976D2"/>
      <name val="Calibri"/>
      <family val="2"/>
      <scheme val="minor"/>
    </font>
    <font>
      <b/>
      <sz val="10"/>
      <color indexed="18"/>
      <name val="Calibri"/>
      <family val="2"/>
      <scheme val="minor"/>
    </font>
    <font>
      <sz val="10"/>
      <color indexed="18"/>
      <name val="Calibri"/>
      <family val="2"/>
      <scheme val="minor"/>
    </font>
    <font>
      <b/>
      <sz val="10"/>
      <color indexed="12"/>
      <name val="Calibri"/>
      <family val="2"/>
      <scheme val="minor"/>
    </font>
    <font>
      <sz val="14"/>
      <color rgb="FFFF0000"/>
      <name val="Arial"/>
      <family val="2"/>
    </font>
  </fonts>
  <fills count="4">
    <fill>
      <patternFill patternType="none"/>
    </fill>
    <fill>
      <patternFill patternType="gray125"/>
    </fill>
    <fill>
      <patternFill patternType="solid">
        <fgColor indexed="13"/>
        <bgColor indexed="64"/>
      </patternFill>
    </fill>
    <fill>
      <patternFill patternType="solid">
        <fgColor indexed="41"/>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32">
    <xf numFmtId="0" fontId="0" fillId="0" borderId="0" xfId="0"/>
    <xf numFmtId="0" fontId="1" fillId="0" borderId="0" xfId="0" applyFont="1" applyAlignment="1">
      <alignment horizontal="center" vertical="center"/>
    </xf>
    <xf numFmtId="0" fontId="0" fillId="2" borderId="1" xfId="0" applyFill="1" applyBorder="1" applyAlignment="1">
      <alignment horizontal="center" vertical="center"/>
    </xf>
    <xf numFmtId="0" fontId="1" fillId="0" borderId="0" xfId="0" applyFont="1"/>
    <xf numFmtId="0" fontId="1" fillId="0" borderId="0" xfId="0" applyFont="1" applyAlignment="1">
      <alignment horizontal="left" vertical="center"/>
    </xf>
    <xf numFmtId="0" fontId="0" fillId="0" borderId="0" xfId="0" applyAlignment="1">
      <alignment horizontal="left"/>
    </xf>
    <xf numFmtId="0" fontId="0" fillId="0" borderId="0" xfId="0" applyAlignment="1">
      <alignment horizontal="center"/>
    </xf>
    <xf numFmtId="0" fontId="1" fillId="0" borderId="0" xfId="0" applyFont="1" applyAlignment="1">
      <alignment horizontal="center"/>
    </xf>
    <xf numFmtId="0" fontId="2" fillId="0" borderId="0" xfId="0" applyFont="1" applyAlignment="1">
      <alignment horizontal="center"/>
    </xf>
    <xf numFmtId="0" fontId="1" fillId="0" borderId="0" xfId="0" applyFont="1" applyAlignment="1">
      <alignment horizontal="right"/>
    </xf>
    <xf numFmtId="0" fontId="1" fillId="2" borderId="1" xfId="0" applyFont="1" applyFill="1" applyBorder="1" applyAlignment="1">
      <alignment horizontal="center"/>
    </xf>
    <xf numFmtId="0" fontId="3" fillId="0" borderId="0" xfId="0" applyFont="1" applyAlignment="1">
      <alignment horizontal="center" vertical="center"/>
    </xf>
    <xf numFmtId="0" fontId="4" fillId="0" borderId="0" xfId="0" applyFont="1" applyAlignment="1">
      <alignment horizontal="center" vertical="center"/>
    </xf>
    <xf numFmtId="0" fontId="5" fillId="0" borderId="0" xfId="0" applyFont="1" applyAlignment="1">
      <alignment horizontal="center" vertical="center"/>
    </xf>
    <xf numFmtId="0" fontId="6" fillId="0" borderId="0" xfId="0" applyFont="1" applyAlignment="1">
      <alignment horizontal="center" vertical="center"/>
    </xf>
    <xf numFmtId="0" fontId="5" fillId="0" borderId="0" xfId="0" applyFont="1" applyAlignment="1">
      <alignment horizontal="left" vertical="center"/>
    </xf>
    <xf numFmtId="0" fontId="4" fillId="2" borderId="1" xfId="0" applyFont="1" applyFill="1" applyBorder="1" applyAlignment="1">
      <alignment horizontal="center"/>
    </xf>
    <xf numFmtId="0" fontId="4" fillId="0" borderId="1" xfId="0" applyFont="1" applyBorder="1" applyAlignment="1">
      <alignment horizontal="center" vertical="center"/>
    </xf>
    <xf numFmtId="0" fontId="4" fillId="0" borderId="1" xfId="0" applyFont="1" applyFill="1" applyBorder="1" applyAlignment="1">
      <alignment horizontal="center" vertical="center"/>
    </xf>
    <xf numFmtId="0" fontId="4" fillId="0" borderId="0" xfId="0" applyFont="1"/>
    <xf numFmtId="164" fontId="7" fillId="3" borderId="1" xfId="0" applyNumberFormat="1" applyFont="1" applyFill="1" applyBorder="1" applyAlignment="1">
      <alignment horizontal="center" vertical="center"/>
    </xf>
    <xf numFmtId="2" fontId="7" fillId="3" borderId="1" xfId="0" applyNumberFormat="1" applyFont="1" applyFill="1" applyBorder="1" applyAlignment="1">
      <alignment horizontal="center" vertical="center"/>
    </xf>
    <xf numFmtId="0" fontId="7" fillId="3" borderId="1" xfId="0" applyFont="1" applyFill="1" applyBorder="1" applyAlignment="1">
      <alignment horizontal="center" vertical="center"/>
    </xf>
    <xf numFmtId="0" fontId="8" fillId="2" borderId="1" xfId="0" applyFont="1" applyFill="1" applyBorder="1" applyAlignment="1">
      <alignment horizontal="center" vertical="center"/>
    </xf>
    <xf numFmtId="0" fontId="4" fillId="0" borderId="0" xfId="0" applyFont="1" applyAlignment="1">
      <alignment horizontal="left"/>
    </xf>
    <xf numFmtId="0" fontId="5" fillId="0" borderId="0" xfId="0" applyFont="1"/>
    <xf numFmtId="0" fontId="5" fillId="0" borderId="0" xfId="0" applyFont="1" applyAlignment="1">
      <alignment horizontal="center"/>
    </xf>
    <xf numFmtId="0" fontId="4" fillId="0" borderId="0" xfId="0" applyFont="1" applyAlignment="1">
      <alignment horizontal="center"/>
    </xf>
    <xf numFmtId="0" fontId="9" fillId="0" borderId="0" xfId="0" applyFont="1" applyAlignment="1">
      <alignment horizontal="center"/>
    </xf>
    <xf numFmtId="0" fontId="4" fillId="2" borderId="1" xfId="0" applyFont="1" applyFill="1" applyBorder="1" applyAlignment="1">
      <alignment horizontal="center" vertical="center"/>
    </xf>
    <xf numFmtId="0" fontId="5" fillId="2" borderId="1" xfId="0" applyFont="1" applyFill="1" applyBorder="1" applyAlignment="1">
      <alignment horizontal="center"/>
    </xf>
    <xf numFmtId="0" fontId="5" fillId="0" borderId="0" xfId="0" applyFont="1" applyAlignment="1">
      <alignment horizontal="right"/>
    </xf>
  </cellXfs>
  <cellStyles count="1">
    <cellStyle name="Normal" xfId="0" builtinId="0"/>
  </cellStyles>
  <dxfs count="0"/>
  <tableStyles count="0" defaultTableStyle="TableStyleMedium9" defaultPivotStyle="PivotStyleLight16"/>
  <colors>
    <mruColors>
      <color rgb="FF1976D2"/>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microsoft.com/office/2006/relationships/vbaProject" Target="vbaProject.bin"/><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20243893278246519"/>
          <c:y val="2.316964924838941E-2"/>
          <c:w val="0.79591836734693855"/>
          <c:h val="0.75347477713615318"/>
        </c:manualLayout>
      </c:layout>
      <c:lineChart>
        <c:grouping val="standard"/>
        <c:varyColors val="0"/>
        <c:ser>
          <c:idx val="0"/>
          <c:order val="0"/>
          <c:spPr>
            <a:ln w="28575">
              <a:noFill/>
            </a:ln>
          </c:spPr>
          <c:marker>
            <c:symbol val="diamond"/>
            <c:size val="5"/>
            <c:spPr>
              <a:solidFill>
                <a:srgbClr val="000080"/>
              </a:solidFill>
              <a:ln>
                <a:solidFill>
                  <a:srgbClr val="000080"/>
                </a:solidFill>
                <a:prstDash val="solid"/>
              </a:ln>
            </c:spPr>
          </c:marker>
          <c:trendline>
            <c:spPr>
              <a:ln w="25400">
                <a:solidFill>
                  <a:srgbClr val="000000"/>
                </a:solidFill>
                <a:prstDash val="solid"/>
              </a:ln>
            </c:spPr>
            <c:trendlineType val="linear"/>
            <c:dispRSqr val="0"/>
            <c:dispEq val="0"/>
          </c:trendline>
          <c:cat>
            <c:numRef>
              <c:f>'5 Standards'!$C$24:$C$28</c:f>
              <c:numCache>
                <c:formatCode>General</c:formatCode>
                <c:ptCount val="5"/>
                <c:pt idx="0">
                  <c:v>0</c:v>
                </c:pt>
                <c:pt idx="1">
                  <c:v>0</c:v>
                </c:pt>
                <c:pt idx="2">
                  <c:v>0</c:v>
                </c:pt>
                <c:pt idx="3">
                  <c:v>0</c:v>
                </c:pt>
                <c:pt idx="4">
                  <c:v>0</c:v>
                </c:pt>
              </c:numCache>
            </c:numRef>
          </c:cat>
          <c:val>
            <c:numRef>
              <c:f>'5 Standards'!$D$24:$D$28</c:f>
              <c:numCache>
                <c:formatCode>General</c:formatCode>
                <c:ptCount val="5"/>
                <c:pt idx="0">
                  <c:v>0</c:v>
                </c:pt>
                <c:pt idx="1">
                  <c:v>0</c:v>
                </c:pt>
                <c:pt idx="2">
                  <c:v>0</c:v>
                </c:pt>
                <c:pt idx="3">
                  <c:v>0</c:v>
                </c:pt>
                <c:pt idx="4">
                  <c:v>0</c:v>
                </c:pt>
              </c:numCache>
            </c:numRef>
          </c:val>
          <c:smooth val="0"/>
          <c:extLst>
            <c:ext xmlns:c16="http://schemas.microsoft.com/office/drawing/2014/chart" uri="{C3380CC4-5D6E-409C-BE32-E72D297353CC}">
              <c16:uniqueId val="{00000001-8F45-4323-B01C-A3F818A65373}"/>
            </c:ext>
          </c:extLst>
        </c:ser>
        <c:dLbls>
          <c:showLegendKey val="0"/>
          <c:showVal val="0"/>
          <c:showCatName val="0"/>
          <c:showSerName val="0"/>
          <c:showPercent val="0"/>
          <c:showBubbleSize val="0"/>
        </c:dLbls>
        <c:marker val="1"/>
        <c:smooth val="0"/>
        <c:axId val="246546816"/>
        <c:axId val="246548736"/>
      </c:lineChart>
      <c:catAx>
        <c:axId val="246546816"/>
        <c:scaling>
          <c:orientation val="minMax"/>
        </c:scaling>
        <c:delete val="0"/>
        <c:axPos val="b"/>
        <c:title>
          <c:tx>
            <c:rich>
              <a:bodyPr/>
              <a:lstStyle/>
              <a:p>
                <a:pPr>
                  <a:defRPr sz="800" b="1" i="0" u="none" strike="noStrike" baseline="0">
                    <a:solidFill>
                      <a:srgbClr val="000000"/>
                    </a:solidFill>
                    <a:latin typeface="Arial"/>
                    <a:ea typeface="Arial"/>
                    <a:cs typeface="Arial"/>
                  </a:defRPr>
                </a:pPr>
                <a:r>
                  <a:rPr lang="en-US" altLang="en-US"/>
                  <a:t>LOG 10-Concentration</a:t>
                </a:r>
              </a:p>
            </c:rich>
          </c:tx>
          <c:layout>
            <c:manualLayout>
              <c:xMode val="edge"/>
              <c:yMode val="edge"/>
              <c:x val="0.40816319759057679"/>
              <c:y val="0.87500288954706351"/>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800" b="0" i="0" u="none" strike="noStrike" baseline="0">
                <a:solidFill>
                  <a:srgbClr val="000000"/>
                </a:solidFill>
                <a:latin typeface="Arial"/>
                <a:ea typeface="Arial"/>
                <a:cs typeface="Arial"/>
              </a:defRPr>
            </a:pPr>
            <a:endParaRPr lang="en-US"/>
          </a:p>
        </c:txPr>
        <c:crossAx val="246548736"/>
        <c:crosses val="autoZero"/>
        <c:auto val="1"/>
        <c:lblAlgn val="ctr"/>
        <c:lblOffset val="100"/>
        <c:tickLblSkip val="1"/>
        <c:tickMarkSkip val="1"/>
        <c:noMultiLvlLbl val="0"/>
      </c:catAx>
      <c:valAx>
        <c:axId val="246548736"/>
        <c:scaling>
          <c:orientation val="minMax"/>
        </c:scaling>
        <c:delete val="0"/>
        <c:axPos val="l"/>
        <c:majorGridlines>
          <c:spPr>
            <a:ln w="3175">
              <a:solidFill>
                <a:srgbClr val="000000"/>
              </a:solidFill>
              <a:prstDash val="solid"/>
            </a:ln>
          </c:spPr>
        </c:majorGridlines>
        <c:title>
          <c:tx>
            <c:rich>
              <a:bodyPr/>
              <a:lstStyle/>
              <a:p>
                <a:pPr>
                  <a:defRPr sz="800" b="1" i="0" u="none" strike="noStrike" baseline="0">
                    <a:solidFill>
                      <a:srgbClr val="000000"/>
                    </a:solidFill>
                    <a:latin typeface="Arial"/>
                    <a:ea typeface="Arial"/>
                    <a:cs typeface="Arial"/>
                  </a:defRPr>
                </a:pPr>
                <a:r>
                  <a:rPr lang="en-US" altLang="en-US"/>
                  <a:t>LOG 10-OD</a:t>
                </a:r>
              </a:p>
            </c:rich>
          </c:tx>
          <c:layout>
            <c:manualLayout>
              <c:xMode val="edge"/>
              <c:yMode val="edge"/>
              <c:x val="4.0816243188402102E-2"/>
              <c:y val="0.35763996243588819"/>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800" b="0" i="0" u="none" strike="noStrike" baseline="0">
                <a:solidFill>
                  <a:srgbClr val="000000"/>
                </a:solidFill>
                <a:latin typeface="Arial"/>
                <a:ea typeface="Arial"/>
                <a:cs typeface="Arial"/>
              </a:defRPr>
            </a:pPr>
            <a:endParaRPr lang="en-US"/>
          </a:p>
        </c:txPr>
        <c:crossAx val="246546816"/>
        <c:crosses val="autoZero"/>
        <c:crossBetween val="between"/>
      </c:valAx>
      <c:spPr>
        <a:solidFill>
          <a:srgbClr val="C0C0C0"/>
        </a:solid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800" b="0" i="0" u="none" strike="noStrike" baseline="0">
          <a:solidFill>
            <a:srgbClr val="000000"/>
          </a:solidFill>
          <a:latin typeface="Arial"/>
          <a:ea typeface="Arial"/>
          <a:cs typeface="Arial"/>
        </a:defRPr>
      </a:pPr>
      <a:endParaRPr lang="en-US"/>
    </a:p>
  </c:txPr>
  <c:printSettings>
    <c:headerFooter alignWithMargins="0"/>
    <c:pageMargins b="1" l="0.75000000000000022" r="0.75000000000000022" t="1" header="0.5" footer="0.5"/>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1479591836734694"/>
          <c:y val="6.9767555037172732E-2"/>
          <c:w val="0.84948979591836737"/>
          <c:h val="0.8172770732925948"/>
        </c:manualLayout>
      </c:layout>
      <c:lineChart>
        <c:grouping val="standard"/>
        <c:varyColors val="0"/>
        <c:ser>
          <c:idx val="0"/>
          <c:order val="0"/>
          <c:spPr>
            <a:ln w="12700">
              <a:solidFill>
                <a:srgbClr val="000080"/>
              </a:solidFill>
              <a:prstDash val="solid"/>
            </a:ln>
          </c:spPr>
          <c:marker>
            <c:symbol val="diamond"/>
            <c:size val="5"/>
            <c:spPr>
              <a:solidFill>
                <a:srgbClr val="000080"/>
              </a:solidFill>
              <a:ln>
                <a:solidFill>
                  <a:srgbClr val="000080"/>
                </a:solidFill>
                <a:prstDash val="solid"/>
              </a:ln>
            </c:spPr>
          </c:marker>
          <c:cat>
            <c:numRef>
              <c:f>'5 Standards'!$C$24:$C$28</c:f>
              <c:numCache>
                <c:formatCode>General</c:formatCode>
                <c:ptCount val="5"/>
                <c:pt idx="0">
                  <c:v>0</c:v>
                </c:pt>
                <c:pt idx="1">
                  <c:v>0</c:v>
                </c:pt>
                <c:pt idx="2">
                  <c:v>0</c:v>
                </c:pt>
                <c:pt idx="3">
                  <c:v>0</c:v>
                </c:pt>
                <c:pt idx="4">
                  <c:v>0</c:v>
                </c:pt>
              </c:numCache>
            </c:numRef>
          </c:cat>
          <c:val>
            <c:numRef>
              <c:f>'5 Standards'!$D$24:$D$28</c:f>
              <c:numCache>
                <c:formatCode>General</c:formatCode>
                <c:ptCount val="5"/>
                <c:pt idx="0">
                  <c:v>0</c:v>
                </c:pt>
                <c:pt idx="1">
                  <c:v>0</c:v>
                </c:pt>
                <c:pt idx="2">
                  <c:v>0</c:v>
                </c:pt>
                <c:pt idx="3">
                  <c:v>0</c:v>
                </c:pt>
                <c:pt idx="4">
                  <c:v>0</c:v>
                </c:pt>
              </c:numCache>
            </c:numRef>
          </c:val>
          <c:smooth val="0"/>
          <c:extLst>
            <c:ext xmlns:c16="http://schemas.microsoft.com/office/drawing/2014/chart" uri="{C3380CC4-5D6E-409C-BE32-E72D297353CC}">
              <c16:uniqueId val="{00000000-21BA-46EB-90CD-0D88CDFEA80F}"/>
            </c:ext>
          </c:extLst>
        </c:ser>
        <c:dLbls>
          <c:showLegendKey val="0"/>
          <c:showVal val="0"/>
          <c:showCatName val="0"/>
          <c:showSerName val="0"/>
          <c:showPercent val="0"/>
          <c:showBubbleSize val="0"/>
        </c:dLbls>
        <c:marker val="1"/>
        <c:smooth val="0"/>
        <c:axId val="246670464"/>
        <c:axId val="246672768"/>
      </c:lineChart>
      <c:catAx>
        <c:axId val="246670464"/>
        <c:scaling>
          <c:orientation val="minMax"/>
        </c:scaling>
        <c:delete val="0"/>
        <c:axPos val="b"/>
        <c:title>
          <c:tx>
            <c:rich>
              <a:bodyPr/>
              <a:lstStyle/>
              <a:p>
                <a:pPr>
                  <a:defRPr sz="475" b="1" i="0" u="none" strike="noStrike" baseline="0">
                    <a:solidFill>
                      <a:srgbClr val="000000"/>
                    </a:solidFill>
                    <a:latin typeface="Arial"/>
                    <a:ea typeface="Arial"/>
                    <a:cs typeface="Arial"/>
                  </a:defRPr>
                </a:pPr>
                <a:r>
                  <a:rPr lang="en-US" altLang="en-US"/>
                  <a:t>LOG 10 - Concentration</a:t>
                </a:r>
              </a:p>
            </c:rich>
          </c:tx>
          <c:layout>
            <c:manualLayout>
              <c:xMode val="edge"/>
              <c:yMode val="edge"/>
              <c:x val="0.43112249318349777"/>
              <c:y val="0.90697817378090884"/>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475" b="0" i="0" u="none" strike="noStrike" baseline="0">
                <a:solidFill>
                  <a:srgbClr val="000000"/>
                </a:solidFill>
                <a:latin typeface="Arial"/>
                <a:ea typeface="Arial"/>
                <a:cs typeface="Arial"/>
              </a:defRPr>
            </a:pPr>
            <a:endParaRPr lang="en-US"/>
          </a:p>
        </c:txPr>
        <c:crossAx val="246672768"/>
        <c:crosses val="autoZero"/>
        <c:auto val="1"/>
        <c:lblAlgn val="ctr"/>
        <c:lblOffset val="100"/>
        <c:tickLblSkip val="1"/>
        <c:tickMarkSkip val="1"/>
        <c:noMultiLvlLbl val="0"/>
      </c:catAx>
      <c:valAx>
        <c:axId val="246672768"/>
        <c:scaling>
          <c:orientation val="minMax"/>
        </c:scaling>
        <c:delete val="0"/>
        <c:axPos val="l"/>
        <c:majorGridlines>
          <c:spPr>
            <a:ln w="3175">
              <a:solidFill>
                <a:srgbClr val="000000"/>
              </a:solidFill>
              <a:prstDash val="solid"/>
            </a:ln>
          </c:spPr>
        </c:majorGridlines>
        <c:title>
          <c:tx>
            <c:rich>
              <a:bodyPr/>
              <a:lstStyle/>
              <a:p>
                <a:pPr>
                  <a:defRPr sz="475" b="1" i="0" u="none" strike="noStrike" baseline="0">
                    <a:solidFill>
                      <a:srgbClr val="000000"/>
                    </a:solidFill>
                    <a:latin typeface="Arial"/>
                    <a:ea typeface="Arial"/>
                    <a:cs typeface="Arial"/>
                  </a:defRPr>
                </a:pPr>
                <a:r>
                  <a:rPr lang="en-US" altLang="en-US"/>
                  <a:t>LOG 10 - OD</a:t>
                </a:r>
              </a:p>
            </c:rich>
          </c:tx>
          <c:layout>
            <c:manualLayout>
              <c:xMode val="edge"/>
              <c:yMode val="edge"/>
              <c:x val="4.0816451341640574E-2"/>
              <c:y val="0.40531634203619282"/>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475" b="0" i="0" u="none" strike="noStrike" baseline="0">
                <a:solidFill>
                  <a:srgbClr val="000000"/>
                </a:solidFill>
                <a:latin typeface="Arial"/>
                <a:ea typeface="Arial"/>
                <a:cs typeface="Arial"/>
              </a:defRPr>
            </a:pPr>
            <a:endParaRPr lang="en-US"/>
          </a:p>
        </c:txPr>
        <c:crossAx val="246670464"/>
        <c:crosses val="autoZero"/>
        <c:crossBetween val="between"/>
      </c:valAx>
      <c:spPr>
        <a:solidFill>
          <a:srgbClr val="C0C0C0"/>
        </a:solid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475" b="0" i="0" u="none" strike="noStrike" baseline="0">
          <a:solidFill>
            <a:srgbClr val="000000"/>
          </a:solidFill>
          <a:latin typeface="Arial"/>
          <a:ea typeface="Arial"/>
          <a:cs typeface="Arial"/>
        </a:defRPr>
      </a:pPr>
      <a:endParaRPr lang="en-US"/>
    </a:p>
  </c:txPr>
  <c:printSettings>
    <c:headerFooter alignWithMargins="0"/>
    <c:pageMargins b="1" l="0.75000000000000022" r="0.75000000000000022" t="1" header="0.5" footer="0.5"/>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21203606433649169"/>
          <c:y val="0.20341406460674991"/>
          <c:w val="0.75725474064025988"/>
          <c:h val="0.75830846596751589"/>
        </c:manualLayout>
      </c:layout>
      <c:scatterChart>
        <c:scatterStyle val="lineMarker"/>
        <c:varyColors val="0"/>
        <c:ser>
          <c:idx val="0"/>
          <c:order val="0"/>
          <c:spPr>
            <a:ln w="28575">
              <a:noFill/>
            </a:ln>
          </c:spPr>
          <c:trendline>
            <c:trendlineType val="linear"/>
            <c:dispRSqr val="1"/>
            <c:dispEq val="1"/>
            <c:trendlineLbl>
              <c:layout>
                <c:manualLayout>
                  <c:x val="9.7649572326949111E-2"/>
                  <c:y val="0.27210594130279181"/>
                </c:manualLayout>
              </c:layout>
              <c:numFmt formatCode="General" sourceLinked="0"/>
              <c:spPr>
                <a:noFill/>
                <a:ln w="25400">
                  <a:noFill/>
                </a:ln>
              </c:spPr>
            </c:trendlineLbl>
          </c:trendline>
          <c:xVal>
            <c:numRef>
              <c:f>'5 Standards'!$C$24:$C$28</c:f>
              <c:numCache>
                <c:formatCode>General</c:formatCode>
                <c:ptCount val="5"/>
                <c:pt idx="0">
                  <c:v>0</c:v>
                </c:pt>
                <c:pt idx="1">
                  <c:v>0</c:v>
                </c:pt>
                <c:pt idx="2">
                  <c:v>0</c:v>
                </c:pt>
                <c:pt idx="3">
                  <c:v>0</c:v>
                </c:pt>
                <c:pt idx="4">
                  <c:v>0</c:v>
                </c:pt>
              </c:numCache>
            </c:numRef>
          </c:xVal>
          <c:yVal>
            <c:numRef>
              <c:f>'5 Standards'!$D$24:$D$28</c:f>
              <c:numCache>
                <c:formatCode>General</c:formatCode>
                <c:ptCount val="5"/>
                <c:pt idx="0">
                  <c:v>0</c:v>
                </c:pt>
                <c:pt idx="1">
                  <c:v>0</c:v>
                </c:pt>
                <c:pt idx="2">
                  <c:v>0</c:v>
                </c:pt>
                <c:pt idx="3">
                  <c:v>0</c:v>
                </c:pt>
                <c:pt idx="4">
                  <c:v>0</c:v>
                </c:pt>
              </c:numCache>
            </c:numRef>
          </c:yVal>
          <c:smooth val="0"/>
          <c:extLst>
            <c:ext xmlns:c16="http://schemas.microsoft.com/office/drawing/2014/chart" uri="{C3380CC4-5D6E-409C-BE32-E72D297353CC}">
              <c16:uniqueId val="{00000001-023C-48F3-9B44-ADC608BD4B26}"/>
            </c:ext>
          </c:extLst>
        </c:ser>
        <c:dLbls>
          <c:showLegendKey val="0"/>
          <c:showVal val="0"/>
          <c:showCatName val="0"/>
          <c:showSerName val="0"/>
          <c:showPercent val="0"/>
          <c:showBubbleSize val="0"/>
        </c:dLbls>
        <c:axId val="246726016"/>
        <c:axId val="246756864"/>
      </c:scatterChart>
      <c:valAx>
        <c:axId val="246726016"/>
        <c:scaling>
          <c:orientation val="minMax"/>
        </c:scaling>
        <c:delete val="0"/>
        <c:axPos val="b"/>
        <c:title>
          <c:tx>
            <c:rich>
              <a:bodyPr/>
              <a:lstStyle/>
              <a:p>
                <a:pPr>
                  <a:defRPr sz="1100"/>
                </a:pPr>
                <a:r>
                  <a:rPr lang="en-US" sz="1100" b="1" i="0" baseline="0"/>
                  <a:t>LOG 10-Concentration</a:t>
                </a:r>
                <a:endParaRPr lang="zh-CN" sz="1100" b="1" i="0" baseline="0"/>
              </a:p>
            </c:rich>
          </c:tx>
          <c:overlay val="0"/>
          <c:spPr>
            <a:noFill/>
            <a:ln w="25400">
              <a:noFill/>
            </a:ln>
          </c:spPr>
        </c:title>
        <c:numFmt formatCode="General" sourceLinked="1"/>
        <c:majorTickMark val="none"/>
        <c:minorTickMark val="none"/>
        <c:tickLblPos val="nextTo"/>
        <c:txPr>
          <a:bodyPr rot="0" vert="horz"/>
          <a:lstStyle/>
          <a:p>
            <a:pPr>
              <a:defRPr sz="1000" b="0" i="0" u="none" strike="noStrike" baseline="0">
                <a:solidFill>
                  <a:srgbClr val="000000"/>
                </a:solidFill>
                <a:latin typeface="Calibri"/>
                <a:ea typeface="Calibri"/>
                <a:cs typeface="Calibri"/>
              </a:defRPr>
            </a:pPr>
            <a:endParaRPr lang="en-US"/>
          </a:p>
        </c:txPr>
        <c:crossAx val="246756864"/>
        <c:crosses val="autoZero"/>
        <c:crossBetween val="midCat"/>
      </c:valAx>
      <c:valAx>
        <c:axId val="246756864"/>
        <c:scaling>
          <c:orientation val="minMax"/>
        </c:scaling>
        <c:delete val="0"/>
        <c:axPos val="l"/>
        <c:majorGridlines/>
        <c:title>
          <c:tx>
            <c:rich>
              <a:bodyPr/>
              <a:lstStyle/>
              <a:p>
                <a:pPr>
                  <a:defRPr sz="1100"/>
                </a:pPr>
                <a:r>
                  <a:rPr lang="en-US" sz="1100" b="1" i="0" baseline="0"/>
                  <a:t>LOG 10-OD</a:t>
                </a:r>
                <a:endParaRPr lang="zh-CN" sz="1100" b="1" i="0" baseline="0"/>
              </a:p>
            </c:rich>
          </c:tx>
          <c:overlay val="0"/>
          <c:spPr>
            <a:noFill/>
            <a:ln w="25400">
              <a:noFill/>
            </a:ln>
          </c:spPr>
        </c:title>
        <c:numFmt formatCode="General" sourceLinked="1"/>
        <c:majorTickMark val="none"/>
        <c:minorTickMark val="none"/>
        <c:tickLblPos val="nextTo"/>
        <c:crossAx val="246726016"/>
        <c:crosses val="autoZero"/>
        <c:crossBetween val="midCat"/>
      </c:valAx>
    </c:plotArea>
    <c:plotVisOnly val="1"/>
    <c:dispBlanksAs val="gap"/>
    <c:showDLblsOverMax val="0"/>
  </c:chart>
  <c:printSettings>
    <c:headerFooter/>
    <c:pageMargins b="0.75000000000000078" l="0.70000000000000062" r="0.70000000000000062" t="0.75000000000000078" header="0.30000000000000032" footer="0.30000000000000032"/>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scatterChart>
        <c:scatterStyle val="smoothMarker"/>
        <c:varyColors val="0"/>
        <c:ser>
          <c:idx val="0"/>
          <c:order val="0"/>
          <c:xVal>
            <c:numRef>
              <c:f>'5 Standards'!$C$24:$C$28</c:f>
              <c:numCache>
                <c:formatCode>General</c:formatCode>
                <c:ptCount val="5"/>
                <c:pt idx="0">
                  <c:v>0</c:v>
                </c:pt>
                <c:pt idx="1">
                  <c:v>0</c:v>
                </c:pt>
                <c:pt idx="2">
                  <c:v>0</c:v>
                </c:pt>
                <c:pt idx="3">
                  <c:v>0</c:v>
                </c:pt>
                <c:pt idx="4">
                  <c:v>0</c:v>
                </c:pt>
              </c:numCache>
            </c:numRef>
          </c:xVal>
          <c:yVal>
            <c:numRef>
              <c:f>'5 Standards'!$D$24:$D$28</c:f>
              <c:numCache>
                <c:formatCode>General</c:formatCode>
                <c:ptCount val="5"/>
                <c:pt idx="0">
                  <c:v>0</c:v>
                </c:pt>
                <c:pt idx="1">
                  <c:v>0</c:v>
                </c:pt>
                <c:pt idx="2">
                  <c:v>0</c:v>
                </c:pt>
                <c:pt idx="3">
                  <c:v>0</c:v>
                </c:pt>
                <c:pt idx="4">
                  <c:v>0</c:v>
                </c:pt>
              </c:numCache>
            </c:numRef>
          </c:yVal>
          <c:smooth val="1"/>
          <c:extLst>
            <c:ext xmlns:c16="http://schemas.microsoft.com/office/drawing/2014/chart" uri="{C3380CC4-5D6E-409C-BE32-E72D297353CC}">
              <c16:uniqueId val="{00000000-ECF3-445C-9BC3-BE05407B62FE}"/>
            </c:ext>
          </c:extLst>
        </c:ser>
        <c:dLbls>
          <c:showLegendKey val="0"/>
          <c:showVal val="0"/>
          <c:showCatName val="0"/>
          <c:showSerName val="0"/>
          <c:showPercent val="0"/>
          <c:showBubbleSize val="0"/>
        </c:dLbls>
        <c:axId val="246788864"/>
        <c:axId val="246790784"/>
      </c:scatterChart>
      <c:valAx>
        <c:axId val="246788864"/>
        <c:scaling>
          <c:orientation val="minMax"/>
        </c:scaling>
        <c:delete val="0"/>
        <c:axPos val="b"/>
        <c:title>
          <c:tx>
            <c:rich>
              <a:bodyPr/>
              <a:lstStyle/>
              <a:p>
                <a:pPr>
                  <a:defRPr sz="1100"/>
                </a:pPr>
                <a:r>
                  <a:rPr lang="en-US" sz="1100" b="1" i="0" baseline="0"/>
                  <a:t>LOG 10-Concentration</a:t>
                </a:r>
                <a:endParaRPr lang="zh-CN" sz="1100"/>
              </a:p>
            </c:rich>
          </c:tx>
          <c:overlay val="0"/>
          <c:spPr>
            <a:noFill/>
            <a:ln w="25400">
              <a:noFill/>
            </a:ln>
          </c:spPr>
        </c:title>
        <c:numFmt formatCode="General" sourceLinked="1"/>
        <c:majorTickMark val="none"/>
        <c:minorTickMark val="none"/>
        <c:tickLblPos val="nextTo"/>
        <c:txPr>
          <a:bodyPr rot="0" vert="horz"/>
          <a:lstStyle/>
          <a:p>
            <a:pPr>
              <a:defRPr sz="1000" b="0" i="0" u="none" strike="noStrike" baseline="0">
                <a:solidFill>
                  <a:srgbClr val="000000"/>
                </a:solidFill>
                <a:latin typeface="Calibri"/>
                <a:ea typeface="Calibri"/>
                <a:cs typeface="Calibri"/>
              </a:defRPr>
            </a:pPr>
            <a:endParaRPr lang="en-US"/>
          </a:p>
        </c:txPr>
        <c:crossAx val="246790784"/>
        <c:crosses val="autoZero"/>
        <c:crossBetween val="midCat"/>
      </c:valAx>
      <c:valAx>
        <c:axId val="246790784"/>
        <c:scaling>
          <c:orientation val="minMax"/>
        </c:scaling>
        <c:delete val="0"/>
        <c:axPos val="l"/>
        <c:majorGridlines/>
        <c:title>
          <c:tx>
            <c:rich>
              <a:bodyPr/>
              <a:lstStyle/>
              <a:p>
                <a:pPr>
                  <a:defRPr sz="1100"/>
                </a:pPr>
                <a:r>
                  <a:rPr lang="en-US" sz="1100" b="1" i="0" baseline="0"/>
                  <a:t>LOG 10-OD</a:t>
                </a:r>
                <a:endParaRPr lang="zh-CN" sz="1100"/>
              </a:p>
            </c:rich>
          </c:tx>
          <c:overlay val="0"/>
          <c:spPr>
            <a:noFill/>
            <a:ln w="25400">
              <a:noFill/>
            </a:ln>
          </c:spPr>
        </c:title>
        <c:numFmt formatCode="General" sourceLinked="1"/>
        <c:majorTickMark val="none"/>
        <c:minorTickMark val="none"/>
        <c:tickLblPos val="nextTo"/>
        <c:crossAx val="246788864"/>
        <c:crosses val="autoZero"/>
        <c:crossBetween val="midCat"/>
      </c:valAx>
    </c:plotArea>
    <c:plotVisOnly val="1"/>
    <c:dispBlanksAs val="gap"/>
    <c:showDLblsOverMax val="0"/>
  </c:chart>
  <c:printSettings>
    <c:headerFooter/>
    <c:pageMargins b="0.75000000000000078" l="0.70000000000000062" r="0.70000000000000062" t="0.75000000000000078" header="0.30000000000000032" footer="0.30000000000000032"/>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7136150234741784"/>
          <c:y val="4.3343653250774002E-2"/>
          <c:w val="0.77934272300469509"/>
          <c:h val="0.75232198142414863"/>
        </c:manualLayout>
      </c:layout>
      <c:scatterChart>
        <c:scatterStyle val="smoothMarker"/>
        <c:varyColors val="0"/>
        <c:ser>
          <c:idx val="0"/>
          <c:order val="0"/>
          <c:xVal>
            <c:numRef>
              <c:f>'5 Standards'!$C$16:$C$20</c:f>
              <c:numCache>
                <c:formatCode>General</c:formatCode>
                <c:ptCount val="5"/>
                <c:pt idx="0">
                  <c:v>0</c:v>
                </c:pt>
                <c:pt idx="1">
                  <c:v>0</c:v>
                </c:pt>
                <c:pt idx="2">
                  <c:v>0</c:v>
                </c:pt>
                <c:pt idx="3">
                  <c:v>0</c:v>
                </c:pt>
                <c:pt idx="4">
                  <c:v>0</c:v>
                </c:pt>
              </c:numCache>
            </c:numRef>
          </c:xVal>
          <c:yVal>
            <c:numRef>
              <c:f>'5 Standards'!$G$16:$G$20</c:f>
              <c:numCache>
                <c:formatCode>General</c:formatCode>
                <c:ptCount val="5"/>
                <c:pt idx="0">
                  <c:v>0</c:v>
                </c:pt>
                <c:pt idx="1">
                  <c:v>0</c:v>
                </c:pt>
                <c:pt idx="2">
                  <c:v>0</c:v>
                </c:pt>
                <c:pt idx="3">
                  <c:v>0</c:v>
                </c:pt>
                <c:pt idx="4">
                  <c:v>0</c:v>
                </c:pt>
              </c:numCache>
            </c:numRef>
          </c:yVal>
          <c:smooth val="1"/>
          <c:extLst>
            <c:ext xmlns:c16="http://schemas.microsoft.com/office/drawing/2014/chart" uri="{C3380CC4-5D6E-409C-BE32-E72D297353CC}">
              <c16:uniqueId val="{00000000-15EC-46BE-80CB-215F3CF777CF}"/>
            </c:ext>
          </c:extLst>
        </c:ser>
        <c:dLbls>
          <c:showLegendKey val="0"/>
          <c:showVal val="0"/>
          <c:showCatName val="0"/>
          <c:showSerName val="0"/>
          <c:showPercent val="0"/>
          <c:showBubbleSize val="0"/>
        </c:dLbls>
        <c:axId val="246872320"/>
        <c:axId val="246878592"/>
      </c:scatterChart>
      <c:valAx>
        <c:axId val="246872320"/>
        <c:scaling>
          <c:logBase val="10"/>
          <c:orientation val="minMax"/>
        </c:scaling>
        <c:delete val="0"/>
        <c:axPos val="b"/>
        <c:title>
          <c:tx>
            <c:rich>
              <a:bodyPr/>
              <a:lstStyle/>
              <a:p>
                <a:pPr>
                  <a:defRPr sz="1200" b="1" i="0" u="none" strike="noStrike" baseline="0">
                    <a:solidFill>
                      <a:srgbClr val="000000"/>
                    </a:solidFill>
                    <a:latin typeface="Calibri"/>
                    <a:ea typeface="Calibri"/>
                    <a:cs typeface="Calibri"/>
                  </a:defRPr>
                </a:pPr>
                <a:r>
                  <a:rPr lang="en-US" altLang="en-US"/>
                  <a:t>LOG 10-Concentration</a:t>
                </a:r>
              </a:p>
            </c:rich>
          </c:tx>
          <c:overlay val="0"/>
          <c:spPr>
            <a:noFill/>
            <a:ln w="25400">
              <a:noFill/>
            </a:ln>
          </c:spPr>
        </c:title>
        <c:numFmt formatCode="General" sourceLinked="1"/>
        <c:majorTickMark val="in"/>
        <c:minorTickMark val="none"/>
        <c:tickLblPos val="nextTo"/>
        <c:txPr>
          <a:bodyPr rot="0" vert="horz"/>
          <a:lstStyle/>
          <a:p>
            <a:pPr>
              <a:defRPr sz="1000" b="0" i="0" u="none" strike="noStrike" baseline="0">
                <a:solidFill>
                  <a:srgbClr val="000000"/>
                </a:solidFill>
                <a:latin typeface="Calibri"/>
                <a:ea typeface="Calibri"/>
                <a:cs typeface="Calibri"/>
              </a:defRPr>
            </a:pPr>
            <a:endParaRPr lang="en-US"/>
          </a:p>
        </c:txPr>
        <c:crossAx val="246878592"/>
        <c:crossesAt val="1.0000000000000002E-3"/>
        <c:crossBetween val="midCat"/>
      </c:valAx>
      <c:valAx>
        <c:axId val="246878592"/>
        <c:scaling>
          <c:logBase val="10"/>
          <c:orientation val="minMax"/>
        </c:scaling>
        <c:delete val="0"/>
        <c:axPos val="l"/>
        <c:majorGridlines>
          <c:spPr>
            <a:ln>
              <a:solidFill>
                <a:schemeClr val="bg1"/>
              </a:solidFill>
            </a:ln>
          </c:spPr>
        </c:majorGridlines>
        <c:title>
          <c:tx>
            <c:rich>
              <a:bodyPr/>
              <a:lstStyle/>
              <a:p>
                <a:pPr>
                  <a:defRPr sz="1200" b="1" i="0" u="none" strike="noStrike" baseline="0">
                    <a:solidFill>
                      <a:srgbClr val="000000"/>
                    </a:solidFill>
                    <a:latin typeface="Calibri"/>
                    <a:ea typeface="Calibri"/>
                    <a:cs typeface="Calibri"/>
                  </a:defRPr>
                </a:pPr>
                <a:r>
                  <a:rPr lang="en-US" altLang="en-US"/>
                  <a:t>LOG 10-OD</a:t>
                </a:r>
              </a:p>
            </c:rich>
          </c:tx>
          <c:overlay val="0"/>
          <c:spPr>
            <a:noFill/>
            <a:ln w="25400">
              <a:noFill/>
            </a:ln>
          </c:spPr>
        </c:title>
        <c:numFmt formatCode="General" sourceLinked="1"/>
        <c:majorTickMark val="in"/>
        <c:minorTickMark val="none"/>
        <c:tickLblPos val="nextTo"/>
        <c:txPr>
          <a:bodyPr rot="0" vert="horz"/>
          <a:lstStyle/>
          <a:p>
            <a:pPr>
              <a:defRPr sz="1000" b="0" i="0" u="none" strike="noStrike" baseline="0">
                <a:solidFill>
                  <a:srgbClr val="000000"/>
                </a:solidFill>
                <a:latin typeface="Calibri"/>
                <a:ea typeface="Calibri"/>
                <a:cs typeface="Calibri"/>
              </a:defRPr>
            </a:pPr>
            <a:endParaRPr lang="en-US"/>
          </a:p>
        </c:txPr>
        <c:crossAx val="246872320"/>
        <c:crossesAt val="0.1"/>
        <c:crossBetween val="midCat"/>
      </c:valAx>
    </c:plotArea>
    <c:plotVisOnly val="1"/>
    <c:dispBlanksAs val="gap"/>
    <c:showDLblsOverMax val="0"/>
  </c:chart>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1" l="0.70000000000000062" r="0.70000000000000062" t="0.750000000000001" header="0.30000000000000032" footer="0.30000000000000032"/>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7136150234741784"/>
          <c:y val="4.3343653250774002E-2"/>
          <c:w val="0.77934272300469509"/>
          <c:h val="0.75232198142414863"/>
        </c:manualLayout>
      </c:layout>
      <c:scatterChart>
        <c:scatterStyle val="lineMarker"/>
        <c:varyColors val="0"/>
        <c:ser>
          <c:idx val="0"/>
          <c:order val="0"/>
          <c:spPr>
            <a:ln w="28575">
              <a:noFill/>
            </a:ln>
          </c:spPr>
          <c:trendline>
            <c:spPr>
              <a:ln w="25400"/>
            </c:spPr>
            <c:trendlineType val="power"/>
            <c:dispRSqr val="1"/>
            <c:dispEq val="1"/>
            <c:trendlineLbl>
              <c:layout>
                <c:manualLayout>
                  <c:x val="-0.12450999963032787"/>
                  <c:y val="-6.1919504643962852E-3"/>
                </c:manualLayout>
              </c:layout>
              <c:numFmt formatCode="General" sourceLinked="0"/>
              <c:spPr>
                <a:noFill/>
                <a:ln w="25400">
                  <a:noFill/>
                </a:ln>
              </c:spPr>
              <c:txPr>
                <a:bodyPr/>
                <a:lstStyle/>
                <a:p>
                  <a:pPr>
                    <a:defRPr sz="1000" b="0" i="0" u="none" strike="noStrike" baseline="0">
                      <a:solidFill>
                        <a:srgbClr val="000000"/>
                      </a:solidFill>
                      <a:latin typeface="Calibri"/>
                      <a:ea typeface="Calibri"/>
                      <a:cs typeface="Calibri"/>
                    </a:defRPr>
                  </a:pPr>
                  <a:endParaRPr lang="en-US"/>
                </a:p>
              </c:txPr>
            </c:trendlineLbl>
          </c:trendline>
          <c:xVal>
            <c:numRef>
              <c:f>'5 Standards'!$C$16:$C$20</c:f>
              <c:numCache>
                <c:formatCode>General</c:formatCode>
                <c:ptCount val="5"/>
                <c:pt idx="0">
                  <c:v>0</c:v>
                </c:pt>
                <c:pt idx="1">
                  <c:v>0</c:v>
                </c:pt>
                <c:pt idx="2">
                  <c:v>0</c:v>
                </c:pt>
                <c:pt idx="3">
                  <c:v>0</c:v>
                </c:pt>
                <c:pt idx="4">
                  <c:v>0</c:v>
                </c:pt>
              </c:numCache>
            </c:numRef>
          </c:xVal>
          <c:yVal>
            <c:numRef>
              <c:f>'5 Standards'!$G$16:$G$20</c:f>
              <c:numCache>
                <c:formatCode>General</c:formatCode>
                <c:ptCount val="5"/>
                <c:pt idx="0">
                  <c:v>0</c:v>
                </c:pt>
                <c:pt idx="1">
                  <c:v>0</c:v>
                </c:pt>
                <c:pt idx="2">
                  <c:v>0</c:v>
                </c:pt>
                <c:pt idx="3">
                  <c:v>0</c:v>
                </c:pt>
                <c:pt idx="4">
                  <c:v>0</c:v>
                </c:pt>
              </c:numCache>
            </c:numRef>
          </c:yVal>
          <c:smooth val="0"/>
          <c:extLst>
            <c:ext xmlns:c16="http://schemas.microsoft.com/office/drawing/2014/chart" uri="{C3380CC4-5D6E-409C-BE32-E72D297353CC}">
              <c16:uniqueId val="{00000001-6C33-46FF-971A-B27F040C04C6}"/>
            </c:ext>
          </c:extLst>
        </c:ser>
        <c:dLbls>
          <c:showLegendKey val="0"/>
          <c:showVal val="0"/>
          <c:showCatName val="0"/>
          <c:showSerName val="0"/>
          <c:showPercent val="0"/>
          <c:showBubbleSize val="0"/>
        </c:dLbls>
        <c:axId val="246985088"/>
        <c:axId val="246987008"/>
      </c:scatterChart>
      <c:valAx>
        <c:axId val="246985088"/>
        <c:scaling>
          <c:logBase val="10"/>
          <c:orientation val="minMax"/>
        </c:scaling>
        <c:delete val="0"/>
        <c:axPos val="b"/>
        <c:title>
          <c:tx>
            <c:rich>
              <a:bodyPr/>
              <a:lstStyle/>
              <a:p>
                <a:pPr>
                  <a:defRPr sz="1200" b="1" i="0" u="none" strike="noStrike" baseline="0">
                    <a:solidFill>
                      <a:srgbClr val="000000"/>
                    </a:solidFill>
                    <a:latin typeface="Calibri"/>
                    <a:ea typeface="Calibri"/>
                    <a:cs typeface="Calibri"/>
                  </a:defRPr>
                </a:pPr>
                <a:r>
                  <a:rPr lang="en-US" altLang="en-US"/>
                  <a:t>LOG 10-Concentration</a:t>
                </a:r>
              </a:p>
            </c:rich>
          </c:tx>
          <c:overlay val="0"/>
          <c:spPr>
            <a:noFill/>
            <a:ln w="25400">
              <a:noFill/>
            </a:ln>
          </c:spPr>
        </c:title>
        <c:numFmt formatCode="General" sourceLinked="1"/>
        <c:majorTickMark val="in"/>
        <c:minorTickMark val="none"/>
        <c:tickLblPos val="nextTo"/>
        <c:txPr>
          <a:bodyPr rot="0" vert="horz"/>
          <a:lstStyle/>
          <a:p>
            <a:pPr>
              <a:defRPr sz="1000" b="0" i="0" u="none" strike="noStrike" baseline="0">
                <a:solidFill>
                  <a:srgbClr val="000000"/>
                </a:solidFill>
                <a:latin typeface="Calibri"/>
                <a:ea typeface="Calibri"/>
                <a:cs typeface="Calibri"/>
              </a:defRPr>
            </a:pPr>
            <a:endParaRPr lang="en-US"/>
          </a:p>
        </c:txPr>
        <c:crossAx val="246987008"/>
        <c:crossesAt val="1.0000000000000002E-3"/>
        <c:crossBetween val="midCat"/>
      </c:valAx>
      <c:valAx>
        <c:axId val="246987008"/>
        <c:scaling>
          <c:logBase val="10"/>
          <c:orientation val="minMax"/>
        </c:scaling>
        <c:delete val="0"/>
        <c:axPos val="l"/>
        <c:majorGridlines>
          <c:spPr>
            <a:ln>
              <a:solidFill>
                <a:schemeClr val="bg1"/>
              </a:solidFill>
            </a:ln>
          </c:spPr>
        </c:majorGridlines>
        <c:title>
          <c:tx>
            <c:rich>
              <a:bodyPr/>
              <a:lstStyle/>
              <a:p>
                <a:pPr>
                  <a:defRPr sz="1200" b="1" i="0" u="none" strike="noStrike" baseline="0">
                    <a:solidFill>
                      <a:srgbClr val="000000"/>
                    </a:solidFill>
                    <a:latin typeface="Calibri"/>
                    <a:ea typeface="Calibri"/>
                    <a:cs typeface="Calibri"/>
                  </a:defRPr>
                </a:pPr>
                <a:r>
                  <a:rPr lang="en-US" altLang="en-US"/>
                  <a:t>LOG 10-OD</a:t>
                </a:r>
              </a:p>
            </c:rich>
          </c:tx>
          <c:overlay val="0"/>
          <c:spPr>
            <a:noFill/>
            <a:ln w="25400">
              <a:noFill/>
            </a:ln>
          </c:spPr>
        </c:title>
        <c:numFmt formatCode="General" sourceLinked="1"/>
        <c:majorTickMark val="in"/>
        <c:minorTickMark val="none"/>
        <c:tickLblPos val="nextTo"/>
        <c:txPr>
          <a:bodyPr rot="0" vert="horz"/>
          <a:lstStyle/>
          <a:p>
            <a:pPr>
              <a:defRPr sz="1000" b="0" i="0" u="none" strike="noStrike" baseline="0">
                <a:solidFill>
                  <a:srgbClr val="000000"/>
                </a:solidFill>
                <a:latin typeface="Calibri"/>
                <a:ea typeface="Calibri"/>
                <a:cs typeface="Calibri"/>
              </a:defRPr>
            </a:pPr>
            <a:endParaRPr lang="en-US"/>
          </a:p>
        </c:txPr>
        <c:crossAx val="246985088"/>
        <c:crossesAt val="0.1"/>
        <c:crossBetween val="midCat"/>
      </c:valAx>
    </c:plotArea>
    <c:plotVisOnly val="1"/>
    <c:dispBlanksAs val="gap"/>
    <c:showDLblsOverMax val="0"/>
  </c:chart>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122" l="0.70000000000000062" r="0.70000000000000062" t="0.75000000000000122" header="0.30000000000000032" footer="0.30000000000000032"/>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3.5211348324136985E-2"/>
          <c:y val="4.643962848297211E-2"/>
          <c:w val="0.93192701897882524"/>
          <c:h val="0.91021671826625339"/>
        </c:manualLayout>
      </c:layout>
      <c:barChart>
        <c:barDir val="col"/>
        <c:grouping val="clustered"/>
        <c:varyColors val="0"/>
        <c:dLbls>
          <c:showLegendKey val="0"/>
          <c:showVal val="0"/>
          <c:showCatName val="0"/>
          <c:showSerName val="0"/>
          <c:showPercent val="0"/>
          <c:showBubbleSize val="0"/>
        </c:dLbls>
        <c:gapWidth val="150"/>
        <c:axId val="247071488"/>
        <c:axId val="247073024"/>
      </c:barChart>
      <c:catAx>
        <c:axId val="247071488"/>
        <c:scaling>
          <c:orientation val="minMax"/>
        </c:scaling>
        <c:delete val="0"/>
        <c:axPos val="b"/>
        <c:majorTickMark val="in"/>
        <c:minorTickMark val="none"/>
        <c:tickLblPos val="nextTo"/>
        <c:spPr>
          <a:ln w="3175">
            <a:solidFill>
              <a:srgbClr val="000000"/>
            </a:solidFill>
            <a:prstDash val="solid"/>
          </a:ln>
        </c:spPr>
        <c:txPr>
          <a:bodyPr rot="0" vert="horz"/>
          <a:lstStyle/>
          <a:p>
            <a:pPr>
              <a:defRPr sz="1100" b="0" i="0" u="none" strike="noStrike" baseline="0">
                <a:solidFill>
                  <a:srgbClr val="000000"/>
                </a:solidFill>
                <a:latin typeface="宋体"/>
                <a:ea typeface="宋体"/>
                <a:cs typeface="宋体"/>
              </a:defRPr>
            </a:pPr>
            <a:endParaRPr lang="en-US"/>
          </a:p>
        </c:txPr>
        <c:crossAx val="247073024"/>
        <c:crosses val="autoZero"/>
        <c:auto val="1"/>
        <c:lblAlgn val="ctr"/>
        <c:lblOffset val="100"/>
        <c:tickMarkSkip val="1"/>
        <c:noMultiLvlLbl val="0"/>
      </c:catAx>
      <c:valAx>
        <c:axId val="247073024"/>
        <c:scaling>
          <c:orientation val="minMax"/>
        </c:scaling>
        <c:delete val="0"/>
        <c:axPos val="l"/>
        <c:majorGridlines>
          <c:spPr>
            <a:ln w="3175">
              <a:solidFill>
                <a:srgbClr val="000000"/>
              </a:solidFill>
              <a:prstDash val="solid"/>
            </a:ln>
          </c:spPr>
        </c:majorGridlines>
        <c:majorTickMark val="in"/>
        <c:minorTickMark val="none"/>
        <c:tickLblPos val="nextTo"/>
        <c:spPr>
          <a:ln w="3175">
            <a:solidFill>
              <a:srgbClr val="000000"/>
            </a:solidFill>
            <a:prstDash val="solid"/>
          </a:ln>
        </c:spPr>
        <c:txPr>
          <a:bodyPr rot="0" vert="horz"/>
          <a:lstStyle/>
          <a:p>
            <a:pPr>
              <a:defRPr sz="1100" b="0" i="0" u="none" strike="noStrike" baseline="0">
                <a:solidFill>
                  <a:srgbClr val="000000"/>
                </a:solidFill>
                <a:latin typeface="宋体"/>
                <a:ea typeface="宋体"/>
                <a:cs typeface="宋体"/>
              </a:defRPr>
            </a:pPr>
            <a:endParaRPr lang="en-US"/>
          </a:p>
        </c:txPr>
        <c:crossAx val="247071488"/>
        <c:crosses val="autoZero"/>
        <c:crossBetween val="between"/>
      </c:valAx>
      <c:spPr>
        <a:solidFill>
          <a:srgbClr val="C0C0C0"/>
        </a:solidFill>
        <a:ln w="12700">
          <a:solidFill>
            <a:srgbClr val="808080"/>
          </a:solidFill>
          <a:prstDash val="solid"/>
        </a:ln>
      </c:spPr>
    </c:plotArea>
    <c:plotVisOnly val="1"/>
    <c:dispBlanksAs val="gap"/>
    <c:showDLblsOverMax val="0"/>
  </c:chart>
  <c:spPr>
    <a:noFill/>
    <a:ln w="9525">
      <a:noFill/>
    </a:ln>
  </c:spPr>
  <c:txPr>
    <a:bodyPr/>
    <a:lstStyle/>
    <a:p>
      <a:pPr>
        <a:defRPr sz="1100" b="0" i="0" u="none" strike="noStrike" baseline="0">
          <a:solidFill>
            <a:srgbClr val="000000"/>
          </a:solidFill>
          <a:latin typeface="宋体"/>
          <a:ea typeface="宋体"/>
          <a:cs typeface="宋体"/>
        </a:defRPr>
      </a:pPr>
      <a:endParaRPr lang="en-US"/>
    </a:p>
  </c:txPr>
  <c:printSettings>
    <c:headerFooter/>
    <c:pageMargins b="0.75000000000000022" l="0.70000000000000018" r="0.70000000000000018" t="0.75000000000000022" header="0.3000000000000001" footer="0.3000000000000001"/>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683673469387755"/>
          <c:y val="7.3746525127111939E-2"/>
          <c:w val="0.79591836734693855"/>
          <c:h val="0.79056274936263937"/>
        </c:manualLayout>
      </c:layout>
      <c:lineChart>
        <c:grouping val="standard"/>
        <c:varyColors val="0"/>
        <c:ser>
          <c:idx val="0"/>
          <c:order val="0"/>
          <c:spPr>
            <a:ln w="28575">
              <a:noFill/>
            </a:ln>
          </c:spPr>
          <c:marker>
            <c:symbol val="diamond"/>
            <c:size val="5"/>
            <c:spPr>
              <a:solidFill>
                <a:srgbClr val="000080"/>
              </a:solidFill>
              <a:ln>
                <a:solidFill>
                  <a:srgbClr val="000080"/>
                </a:solidFill>
                <a:prstDash val="solid"/>
              </a:ln>
            </c:spPr>
          </c:marker>
          <c:trendline>
            <c:spPr>
              <a:ln w="25400">
                <a:solidFill>
                  <a:srgbClr val="000000"/>
                </a:solidFill>
                <a:prstDash val="solid"/>
              </a:ln>
            </c:spPr>
            <c:trendlineType val="linear"/>
            <c:dispRSqr val="0"/>
            <c:dispEq val="0"/>
          </c:trendline>
          <c:cat>
            <c:numRef>
              <c:f>'6 Standards'!$C$28:$C$33</c:f>
              <c:numCache>
                <c:formatCode>General</c:formatCode>
                <c:ptCount val="6"/>
                <c:pt idx="0">
                  <c:v>0</c:v>
                </c:pt>
                <c:pt idx="1">
                  <c:v>0</c:v>
                </c:pt>
                <c:pt idx="2">
                  <c:v>0</c:v>
                </c:pt>
                <c:pt idx="3">
                  <c:v>0</c:v>
                </c:pt>
                <c:pt idx="4">
                  <c:v>0</c:v>
                </c:pt>
                <c:pt idx="5">
                  <c:v>0</c:v>
                </c:pt>
              </c:numCache>
            </c:numRef>
          </c:cat>
          <c:val>
            <c:numRef>
              <c:f>'6 Standards'!$D$28:$D$33</c:f>
              <c:numCache>
                <c:formatCode>General</c:formatCode>
                <c:ptCount val="6"/>
                <c:pt idx="0">
                  <c:v>0</c:v>
                </c:pt>
                <c:pt idx="1">
                  <c:v>0</c:v>
                </c:pt>
                <c:pt idx="2">
                  <c:v>0</c:v>
                </c:pt>
                <c:pt idx="3">
                  <c:v>0</c:v>
                </c:pt>
                <c:pt idx="4">
                  <c:v>0</c:v>
                </c:pt>
                <c:pt idx="5">
                  <c:v>0</c:v>
                </c:pt>
              </c:numCache>
            </c:numRef>
          </c:val>
          <c:smooth val="0"/>
          <c:extLst>
            <c:ext xmlns:c16="http://schemas.microsoft.com/office/drawing/2014/chart" uri="{C3380CC4-5D6E-409C-BE32-E72D297353CC}">
              <c16:uniqueId val="{00000001-E252-4C8E-B6AD-7DFF68620F31}"/>
            </c:ext>
          </c:extLst>
        </c:ser>
        <c:dLbls>
          <c:showLegendKey val="0"/>
          <c:showVal val="0"/>
          <c:showCatName val="0"/>
          <c:showSerName val="0"/>
          <c:showPercent val="0"/>
          <c:showBubbleSize val="0"/>
        </c:dLbls>
        <c:marker val="1"/>
        <c:smooth val="0"/>
        <c:axId val="247118080"/>
        <c:axId val="247124352"/>
      </c:lineChart>
      <c:catAx>
        <c:axId val="247118080"/>
        <c:scaling>
          <c:orientation val="minMax"/>
        </c:scaling>
        <c:delete val="0"/>
        <c:axPos val="b"/>
        <c:title>
          <c:tx>
            <c:rich>
              <a:bodyPr/>
              <a:lstStyle/>
              <a:p>
                <a:pPr>
                  <a:defRPr sz="800" b="1" i="0" u="none" strike="noStrike" baseline="0">
                    <a:solidFill>
                      <a:srgbClr val="000000"/>
                    </a:solidFill>
                    <a:latin typeface="Arial"/>
                    <a:ea typeface="Arial"/>
                    <a:cs typeface="Arial"/>
                  </a:defRPr>
                </a:pPr>
                <a:r>
                  <a:rPr lang="en-US" altLang="en-US"/>
                  <a:t>LOG 10-Concentration</a:t>
                </a:r>
              </a:p>
            </c:rich>
          </c:tx>
          <c:layout>
            <c:manualLayout>
              <c:xMode val="edge"/>
              <c:yMode val="edge"/>
              <c:x val="0.40136066054952213"/>
              <c:y val="0.89380791063907716"/>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800" b="0" i="0" u="none" strike="noStrike" baseline="0">
                <a:solidFill>
                  <a:srgbClr val="000000"/>
                </a:solidFill>
                <a:latin typeface="Arial"/>
                <a:ea typeface="Arial"/>
                <a:cs typeface="Arial"/>
              </a:defRPr>
            </a:pPr>
            <a:endParaRPr lang="en-US"/>
          </a:p>
        </c:txPr>
        <c:crossAx val="247124352"/>
        <c:crosses val="autoZero"/>
        <c:auto val="1"/>
        <c:lblAlgn val="ctr"/>
        <c:lblOffset val="100"/>
        <c:tickLblSkip val="1"/>
        <c:tickMarkSkip val="1"/>
        <c:noMultiLvlLbl val="0"/>
      </c:catAx>
      <c:valAx>
        <c:axId val="247124352"/>
        <c:scaling>
          <c:orientation val="minMax"/>
        </c:scaling>
        <c:delete val="0"/>
        <c:axPos val="l"/>
        <c:majorGridlines>
          <c:spPr>
            <a:ln w="3175">
              <a:solidFill>
                <a:srgbClr val="000000"/>
              </a:solidFill>
              <a:prstDash val="solid"/>
            </a:ln>
          </c:spPr>
        </c:majorGridlines>
        <c:title>
          <c:tx>
            <c:rich>
              <a:bodyPr/>
              <a:lstStyle/>
              <a:p>
                <a:pPr>
                  <a:defRPr sz="800" b="1" i="0" u="none" strike="noStrike" baseline="0">
                    <a:solidFill>
                      <a:srgbClr val="000000"/>
                    </a:solidFill>
                    <a:latin typeface="Arial"/>
                    <a:ea typeface="Arial"/>
                    <a:cs typeface="Arial"/>
                  </a:defRPr>
                </a:pPr>
                <a:r>
                  <a:rPr lang="en-US" altLang="en-US"/>
                  <a:t>LOG 10-OD</a:t>
                </a:r>
              </a:p>
            </c:rich>
          </c:tx>
          <c:layout>
            <c:manualLayout>
              <c:xMode val="edge"/>
              <c:yMode val="edge"/>
              <c:x val="4.0816243188402102E-2"/>
              <c:y val="0.38053225904901428"/>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800" b="0" i="0" u="none" strike="noStrike" baseline="0">
                <a:solidFill>
                  <a:srgbClr val="000000"/>
                </a:solidFill>
                <a:latin typeface="Arial"/>
                <a:ea typeface="Arial"/>
                <a:cs typeface="Arial"/>
              </a:defRPr>
            </a:pPr>
            <a:endParaRPr lang="en-US"/>
          </a:p>
        </c:txPr>
        <c:crossAx val="247118080"/>
        <c:crosses val="autoZero"/>
        <c:crossBetween val="between"/>
      </c:valAx>
      <c:spPr>
        <a:solidFill>
          <a:srgbClr val="C0C0C0"/>
        </a:solid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800" b="0" i="0" u="none" strike="noStrike" baseline="0">
          <a:solidFill>
            <a:srgbClr val="000000"/>
          </a:solidFill>
          <a:latin typeface="Arial"/>
          <a:ea typeface="Arial"/>
          <a:cs typeface="Arial"/>
        </a:defRPr>
      </a:pPr>
      <a:endParaRPr lang="en-US"/>
    </a:p>
  </c:txPr>
  <c:printSettings>
    <c:headerFooter alignWithMargins="0"/>
    <c:pageMargins b="1" l="0.75000000000000022" r="0.75000000000000022" t="1" header="0.5" footer="0.5"/>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2039312039312042"/>
          <c:y val="6.4140032998179289E-2"/>
          <c:w val="0.84520884520884543"/>
          <c:h val="0.82798951688558731"/>
        </c:manualLayout>
      </c:layout>
      <c:lineChart>
        <c:grouping val="standard"/>
        <c:varyColors val="0"/>
        <c:ser>
          <c:idx val="0"/>
          <c:order val="0"/>
          <c:spPr>
            <a:ln w="12700">
              <a:solidFill>
                <a:srgbClr val="000080"/>
              </a:solidFill>
              <a:prstDash val="solid"/>
            </a:ln>
          </c:spPr>
          <c:marker>
            <c:symbol val="diamond"/>
            <c:size val="5"/>
            <c:spPr>
              <a:solidFill>
                <a:srgbClr val="000080"/>
              </a:solidFill>
              <a:ln>
                <a:solidFill>
                  <a:srgbClr val="000080"/>
                </a:solidFill>
                <a:prstDash val="solid"/>
              </a:ln>
            </c:spPr>
          </c:marker>
          <c:cat>
            <c:numRef>
              <c:f>'6 Standards'!$C$28:$C$33</c:f>
              <c:numCache>
                <c:formatCode>General</c:formatCode>
                <c:ptCount val="6"/>
                <c:pt idx="0">
                  <c:v>0</c:v>
                </c:pt>
                <c:pt idx="1">
                  <c:v>0</c:v>
                </c:pt>
                <c:pt idx="2">
                  <c:v>0</c:v>
                </c:pt>
                <c:pt idx="3">
                  <c:v>0</c:v>
                </c:pt>
                <c:pt idx="4">
                  <c:v>0</c:v>
                </c:pt>
                <c:pt idx="5">
                  <c:v>0</c:v>
                </c:pt>
              </c:numCache>
            </c:numRef>
          </c:cat>
          <c:val>
            <c:numRef>
              <c:f>'6 Standards'!$D$28:$D$33</c:f>
              <c:numCache>
                <c:formatCode>General</c:formatCode>
                <c:ptCount val="6"/>
                <c:pt idx="0">
                  <c:v>0</c:v>
                </c:pt>
                <c:pt idx="1">
                  <c:v>0</c:v>
                </c:pt>
                <c:pt idx="2">
                  <c:v>0</c:v>
                </c:pt>
                <c:pt idx="3">
                  <c:v>0</c:v>
                </c:pt>
                <c:pt idx="4">
                  <c:v>0</c:v>
                </c:pt>
                <c:pt idx="5">
                  <c:v>0</c:v>
                </c:pt>
              </c:numCache>
            </c:numRef>
          </c:val>
          <c:smooth val="0"/>
          <c:extLst>
            <c:ext xmlns:c16="http://schemas.microsoft.com/office/drawing/2014/chart" uri="{C3380CC4-5D6E-409C-BE32-E72D297353CC}">
              <c16:uniqueId val="{00000000-7A8B-4F7D-A97B-8A5F693D71FF}"/>
            </c:ext>
          </c:extLst>
        </c:ser>
        <c:dLbls>
          <c:showLegendKey val="0"/>
          <c:showVal val="0"/>
          <c:showCatName val="0"/>
          <c:showSerName val="0"/>
          <c:showPercent val="0"/>
          <c:showBubbleSize val="0"/>
        </c:dLbls>
        <c:marker val="1"/>
        <c:smooth val="0"/>
        <c:axId val="247204864"/>
        <c:axId val="247223808"/>
      </c:lineChart>
      <c:catAx>
        <c:axId val="247204864"/>
        <c:scaling>
          <c:orientation val="minMax"/>
        </c:scaling>
        <c:delete val="0"/>
        <c:axPos val="b"/>
        <c:title>
          <c:tx>
            <c:rich>
              <a:bodyPr/>
              <a:lstStyle/>
              <a:p>
                <a:pPr>
                  <a:defRPr sz="500" b="1" i="0" u="none" strike="noStrike" baseline="0">
                    <a:solidFill>
                      <a:srgbClr val="000000"/>
                    </a:solidFill>
                    <a:latin typeface="Arial"/>
                    <a:ea typeface="Arial"/>
                    <a:cs typeface="Arial"/>
                  </a:defRPr>
                </a:pPr>
                <a:r>
                  <a:rPr lang="en-US" altLang="en-US"/>
                  <a:t>LOG 10 - Concentration</a:t>
                </a:r>
              </a:p>
            </c:rich>
          </c:tx>
          <c:layout>
            <c:manualLayout>
              <c:xMode val="edge"/>
              <c:yMode val="edge"/>
              <c:x val="0.41769053516197802"/>
              <c:y val="0.91253778622499759"/>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500" b="0" i="0" u="none" strike="noStrike" baseline="0">
                <a:solidFill>
                  <a:srgbClr val="000000"/>
                </a:solidFill>
                <a:latin typeface="Arial"/>
                <a:ea typeface="Arial"/>
                <a:cs typeface="Arial"/>
              </a:defRPr>
            </a:pPr>
            <a:endParaRPr lang="en-US"/>
          </a:p>
        </c:txPr>
        <c:crossAx val="247223808"/>
        <c:crosses val="autoZero"/>
        <c:auto val="1"/>
        <c:lblAlgn val="ctr"/>
        <c:lblOffset val="100"/>
        <c:tickLblSkip val="1"/>
        <c:tickMarkSkip val="1"/>
        <c:noMultiLvlLbl val="0"/>
      </c:catAx>
      <c:valAx>
        <c:axId val="247223808"/>
        <c:scaling>
          <c:orientation val="minMax"/>
        </c:scaling>
        <c:delete val="0"/>
        <c:axPos val="l"/>
        <c:majorGridlines>
          <c:spPr>
            <a:ln w="3175">
              <a:solidFill>
                <a:srgbClr val="000000"/>
              </a:solidFill>
              <a:prstDash val="solid"/>
            </a:ln>
          </c:spPr>
        </c:majorGridlines>
        <c:title>
          <c:tx>
            <c:rich>
              <a:bodyPr/>
              <a:lstStyle/>
              <a:p>
                <a:pPr>
                  <a:defRPr sz="500" b="1" i="0" u="none" strike="noStrike" baseline="0">
                    <a:solidFill>
                      <a:srgbClr val="000000"/>
                    </a:solidFill>
                    <a:latin typeface="Arial"/>
                    <a:ea typeface="Arial"/>
                    <a:cs typeface="Arial"/>
                  </a:defRPr>
                </a:pPr>
                <a:r>
                  <a:rPr lang="en-US" altLang="en-US"/>
                  <a:t>LOG 10 - OD</a:t>
                </a:r>
              </a:p>
            </c:rich>
          </c:tx>
          <c:layout>
            <c:manualLayout>
              <c:xMode val="edge"/>
              <c:yMode val="edge"/>
              <c:x val="3.9311916996290969E-2"/>
              <c:y val="0.40233294114097812"/>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500" b="0" i="0" u="none" strike="noStrike" baseline="0">
                <a:solidFill>
                  <a:srgbClr val="000000"/>
                </a:solidFill>
                <a:latin typeface="Arial"/>
                <a:ea typeface="Arial"/>
                <a:cs typeface="Arial"/>
              </a:defRPr>
            </a:pPr>
            <a:endParaRPr lang="en-US"/>
          </a:p>
        </c:txPr>
        <c:crossAx val="247204864"/>
        <c:crosses val="autoZero"/>
        <c:crossBetween val="between"/>
      </c:valAx>
      <c:spPr>
        <a:solidFill>
          <a:srgbClr val="C0C0C0"/>
        </a:solid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500" b="0" i="0" u="none" strike="noStrike" baseline="0">
          <a:solidFill>
            <a:srgbClr val="000000"/>
          </a:solidFill>
          <a:latin typeface="Arial"/>
          <a:ea typeface="Arial"/>
          <a:cs typeface="Arial"/>
        </a:defRPr>
      </a:pPr>
      <a:endParaRPr lang="en-US"/>
    </a:p>
  </c:txPr>
  <c:printSettings>
    <c:headerFooter alignWithMargins="0"/>
    <c:pageMargins b="1" l="0.75000000000000022" r="0.75000000000000022" t="1" header="0.5" footer="0.5"/>
    <c:pageSetup/>
  </c:printSettings>
</c:chartSpace>
</file>

<file path=xl/charts/chart1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scatterChart>
        <c:scatterStyle val="lineMarker"/>
        <c:varyColors val="0"/>
        <c:ser>
          <c:idx val="0"/>
          <c:order val="0"/>
          <c:spPr>
            <a:ln w="28575">
              <a:noFill/>
            </a:ln>
          </c:spPr>
          <c:trendline>
            <c:trendlineType val="linear"/>
            <c:dispRSqr val="1"/>
            <c:dispEq val="1"/>
            <c:trendlineLbl>
              <c:numFmt formatCode="General" sourceLinked="0"/>
              <c:spPr>
                <a:noFill/>
                <a:ln w="25400">
                  <a:noFill/>
                </a:ln>
              </c:spPr>
            </c:trendlineLbl>
          </c:trendline>
          <c:xVal>
            <c:numRef>
              <c:f>'6 Standards'!$C$28:$C$33</c:f>
              <c:numCache>
                <c:formatCode>General</c:formatCode>
                <c:ptCount val="6"/>
                <c:pt idx="0">
                  <c:v>0</c:v>
                </c:pt>
                <c:pt idx="1">
                  <c:v>0</c:v>
                </c:pt>
                <c:pt idx="2">
                  <c:v>0</c:v>
                </c:pt>
                <c:pt idx="3">
                  <c:v>0</c:v>
                </c:pt>
                <c:pt idx="4">
                  <c:v>0</c:v>
                </c:pt>
                <c:pt idx="5">
                  <c:v>0</c:v>
                </c:pt>
              </c:numCache>
            </c:numRef>
          </c:xVal>
          <c:yVal>
            <c:numRef>
              <c:f>'6 Standards'!$D$28:$D$33</c:f>
              <c:numCache>
                <c:formatCode>General</c:formatCode>
                <c:ptCount val="6"/>
                <c:pt idx="0">
                  <c:v>0</c:v>
                </c:pt>
                <c:pt idx="1">
                  <c:v>0</c:v>
                </c:pt>
                <c:pt idx="2">
                  <c:v>0</c:v>
                </c:pt>
                <c:pt idx="3">
                  <c:v>0</c:v>
                </c:pt>
                <c:pt idx="4">
                  <c:v>0</c:v>
                </c:pt>
                <c:pt idx="5">
                  <c:v>0</c:v>
                </c:pt>
              </c:numCache>
            </c:numRef>
          </c:yVal>
          <c:smooth val="0"/>
          <c:extLst>
            <c:ext xmlns:c16="http://schemas.microsoft.com/office/drawing/2014/chart" uri="{C3380CC4-5D6E-409C-BE32-E72D297353CC}">
              <c16:uniqueId val="{00000001-887C-4397-9440-831A29ECC0E2}"/>
            </c:ext>
          </c:extLst>
        </c:ser>
        <c:dLbls>
          <c:showLegendKey val="0"/>
          <c:showVal val="0"/>
          <c:showCatName val="0"/>
          <c:showSerName val="0"/>
          <c:showPercent val="0"/>
          <c:showBubbleSize val="0"/>
        </c:dLbls>
        <c:axId val="247236096"/>
        <c:axId val="247238016"/>
      </c:scatterChart>
      <c:valAx>
        <c:axId val="247236096"/>
        <c:scaling>
          <c:orientation val="minMax"/>
        </c:scaling>
        <c:delete val="0"/>
        <c:axPos val="b"/>
        <c:title>
          <c:tx>
            <c:rich>
              <a:bodyPr/>
              <a:lstStyle/>
              <a:p>
                <a:pPr>
                  <a:defRPr sz="1000"/>
                </a:pPr>
                <a:r>
                  <a:rPr lang="en-US" sz="1000" b="1" i="0" baseline="0"/>
                  <a:t>LOG 10-Concentration</a:t>
                </a:r>
                <a:endParaRPr lang="zh-CN" sz="1000"/>
              </a:p>
            </c:rich>
          </c:tx>
          <c:overlay val="0"/>
          <c:spPr>
            <a:noFill/>
            <a:ln w="25400">
              <a:noFill/>
            </a:ln>
          </c:spPr>
        </c:title>
        <c:numFmt formatCode="General" sourceLinked="1"/>
        <c:majorTickMark val="none"/>
        <c:minorTickMark val="none"/>
        <c:tickLblPos val="nextTo"/>
        <c:txPr>
          <a:bodyPr rot="0" vert="horz"/>
          <a:lstStyle/>
          <a:p>
            <a:pPr>
              <a:defRPr sz="1000" b="0" i="0" u="none" strike="noStrike" baseline="0">
                <a:solidFill>
                  <a:srgbClr val="000000"/>
                </a:solidFill>
                <a:latin typeface="Calibri"/>
                <a:ea typeface="Calibri"/>
                <a:cs typeface="Calibri"/>
              </a:defRPr>
            </a:pPr>
            <a:endParaRPr lang="en-US"/>
          </a:p>
        </c:txPr>
        <c:crossAx val="247238016"/>
        <c:crosses val="autoZero"/>
        <c:crossBetween val="midCat"/>
      </c:valAx>
      <c:valAx>
        <c:axId val="247238016"/>
        <c:scaling>
          <c:orientation val="minMax"/>
        </c:scaling>
        <c:delete val="0"/>
        <c:axPos val="l"/>
        <c:majorGridlines/>
        <c:title>
          <c:tx>
            <c:rich>
              <a:bodyPr/>
              <a:lstStyle/>
              <a:p>
                <a:pPr>
                  <a:defRPr sz="1000"/>
                </a:pPr>
                <a:r>
                  <a:rPr lang="en-US" sz="1000" b="1" i="0" baseline="0"/>
                  <a:t>LOG 10-OD</a:t>
                </a:r>
                <a:endParaRPr lang="zh-CN" sz="1000"/>
              </a:p>
            </c:rich>
          </c:tx>
          <c:overlay val="0"/>
          <c:spPr>
            <a:noFill/>
            <a:ln w="25400">
              <a:noFill/>
            </a:ln>
          </c:spPr>
        </c:title>
        <c:numFmt formatCode="General" sourceLinked="1"/>
        <c:majorTickMark val="none"/>
        <c:minorTickMark val="none"/>
        <c:tickLblPos val="nextTo"/>
        <c:crossAx val="247236096"/>
        <c:crosses val="autoZero"/>
        <c:crossBetween val="midCat"/>
      </c:valAx>
    </c:plotArea>
    <c:plotVisOnly val="1"/>
    <c:dispBlanksAs val="gap"/>
    <c:showDLblsOverMax val="0"/>
  </c:chart>
  <c:printSettings>
    <c:headerFooter/>
    <c:pageMargins b="0.75000000000000022" l="0.70000000000000018" r="0.70000000000000018" t="0.75000000000000022" header="0.3000000000000001" footer="0.3000000000000001"/>
    <c:pageSetup/>
  </c:printSettings>
</c:chartSpace>
</file>

<file path=xl/charts/chart1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scatterChart>
        <c:scatterStyle val="smoothMarker"/>
        <c:varyColors val="0"/>
        <c:ser>
          <c:idx val="0"/>
          <c:order val="0"/>
          <c:xVal>
            <c:numRef>
              <c:f>'6 Standards'!$C$28:$C$33</c:f>
              <c:numCache>
                <c:formatCode>General</c:formatCode>
                <c:ptCount val="6"/>
                <c:pt idx="0">
                  <c:v>0</c:v>
                </c:pt>
                <c:pt idx="1">
                  <c:v>0</c:v>
                </c:pt>
                <c:pt idx="2">
                  <c:v>0</c:v>
                </c:pt>
                <c:pt idx="3">
                  <c:v>0</c:v>
                </c:pt>
                <c:pt idx="4">
                  <c:v>0</c:v>
                </c:pt>
                <c:pt idx="5">
                  <c:v>0</c:v>
                </c:pt>
              </c:numCache>
            </c:numRef>
          </c:xVal>
          <c:yVal>
            <c:numRef>
              <c:f>'6 Standards'!$D$28:$D$33</c:f>
              <c:numCache>
                <c:formatCode>General</c:formatCode>
                <c:ptCount val="6"/>
                <c:pt idx="0">
                  <c:v>0</c:v>
                </c:pt>
                <c:pt idx="1">
                  <c:v>0</c:v>
                </c:pt>
                <c:pt idx="2">
                  <c:v>0</c:v>
                </c:pt>
                <c:pt idx="3">
                  <c:v>0</c:v>
                </c:pt>
                <c:pt idx="4">
                  <c:v>0</c:v>
                </c:pt>
                <c:pt idx="5">
                  <c:v>0</c:v>
                </c:pt>
              </c:numCache>
            </c:numRef>
          </c:yVal>
          <c:smooth val="1"/>
          <c:extLst>
            <c:ext xmlns:c16="http://schemas.microsoft.com/office/drawing/2014/chart" uri="{C3380CC4-5D6E-409C-BE32-E72D297353CC}">
              <c16:uniqueId val="{00000000-EA86-468F-B9F2-198A9AC34585}"/>
            </c:ext>
          </c:extLst>
        </c:ser>
        <c:dLbls>
          <c:showLegendKey val="0"/>
          <c:showVal val="0"/>
          <c:showCatName val="0"/>
          <c:showSerName val="0"/>
          <c:showPercent val="0"/>
          <c:showBubbleSize val="0"/>
        </c:dLbls>
        <c:axId val="247265920"/>
        <c:axId val="247296768"/>
      </c:scatterChart>
      <c:valAx>
        <c:axId val="247265920"/>
        <c:scaling>
          <c:orientation val="minMax"/>
        </c:scaling>
        <c:delete val="0"/>
        <c:axPos val="b"/>
        <c:title>
          <c:tx>
            <c:rich>
              <a:bodyPr/>
              <a:lstStyle/>
              <a:p>
                <a:pPr>
                  <a:defRPr sz="1000"/>
                </a:pPr>
                <a:r>
                  <a:rPr lang="en-US" sz="1000" b="1" i="0" baseline="0"/>
                  <a:t>LOG 10-Concentration</a:t>
                </a:r>
                <a:endParaRPr lang="zh-CN" sz="1000" b="1" i="0" baseline="0"/>
              </a:p>
            </c:rich>
          </c:tx>
          <c:overlay val="0"/>
          <c:spPr>
            <a:noFill/>
            <a:ln w="25400">
              <a:noFill/>
            </a:ln>
          </c:spPr>
        </c:title>
        <c:numFmt formatCode="General" sourceLinked="1"/>
        <c:majorTickMark val="none"/>
        <c:minorTickMark val="none"/>
        <c:tickLblPos val="nextTo"/>
        <c:txPr>
          <a:bodyPr rot="0" vert="horz"/>
          <a:lstStyle/>
          <a:p>
            <a:pPr>
              <a:defRPr sz="1000" b="0" i="0" u="none" strike="noStrike" baseline="0">
                <a:solidFill>
                  <a:srgbClr val="000000"/>
                </a:solidFill>
                <a:latin typeface="Calibri"/>
                <a:ea typeface="Calibri"/>
                <a:cs typeface="Calibri"/>
              </a:defRPr>
            </a:pPr>
            <a:endParaRPr lang="en-US"/>
          </a:p>
        </c:txPr>
        <c:crossAx val="247296768"/>
        <c:crosses val="autoZero"/>
        <c:crossBetween val="midCat"/>
      </c:valAx>
      <c:valAx>
        <c:axId val="247296768"/>
        <c:scaling>
          <c:orientation val="minMax"/>
        </c:scaling>
        <c:delete val="0"/>
        <c:axPos val="l"/>
        <c:majorGridlines/>
        <c:title>
          <c:tx>
            <c:rich>
              <a:bodyPr/>
              <a:lstStyle/>
              <a:p>
                <a:pPr>
                  <a:defRPr sz="1000"/>
                </a:pPr>
                <a:r>
                  <a:rPr lang="en-US" sz="1000" b="1" i="0" baseline="0"/>
                  <a:t>LOG 10-OD</a:t>
                </a:r>
                <a:endParaRPr lang="zh-CN" sz="1000" b="1" i="0" baseline="0"/>
              </a:p>
            </c:rich>
          </c:tx>
          <c:overlay val="0"/>
          <c:spPr>
            <a:noFill/>
            <a:ln w="25400">
              <a:noFill/>
            </a:ln>
          </c:spPr>
        </c:title>
        <c:numFmt formatCode="General" sourceLinked="1"/>
        <c:majorTickMark val="none"/>
        <c:minorTickMark val="none"/>
        <c:tickLblPos val="nextTo"/>
        <c:crossAx val="247265920"/>
        <c:crosses val="autoZero"/>
        <c:crossBetween val="midCat"/>
      </c:valAx>
    </c:plotArea>
    <c:plotVisOnly val="1"/>
    <c:dispBlanksAs val="gap"/>
    <c:showDLblsOverMax val="0"/>
  </c:chart>
  <c:printSettings>
    <c:headerFooter/>
    <c:pageMargins b="0.75000000000000022" l="0.70000000000000018" r="0.70000000000000018" t="0.75000000000000022" header="0.3000000000000001" footer="0.3000000000000001"/>
    <c:pageSetup/>
  </c:printSettings>
</c:chartSpace>
</file>

<file path=xl/charts/chart1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6901408450704236"/>
          <c:y val="4.3343653250774002E-2"/>
          <c:w val="0.77699530516431958"/>
          <c:h val="0.75232198142414863"/>
        </c:manualLayout>
      </c:layout>
      <c:scatterChart>
        <c:scatterStyle val="smoothMarker"/>
        <c:varyColors val="0"/>
        <c:ser>
          <c:idx val="0"/>
          <c:order val="0"/>
          <c:xVal>
            <c:numRef>
              <c:f>'6 Standards'!$C$17:$C$22</c:f>
              <c:numCache>
                <c:formatCode>General</c:formatCode>
                <c:ptCount val="6"/>
                <c:pt idx="0">
                  <c:v>0</c:v>
                </c:pt>
                <c:pt idx="1">
                  <c:v>0</c:v>
                </c:pt>
                <c:pt idx="2">
                  <c:v>0</c:v>
                </c:pt>
                <c:pt idx="3">
                  <c:v>0</c:v>
                </c:pt>
                <c:pt idx="4">
                  <c:v>0</c:v>
                </c:pt>
                <c:pt idx="5">
                  <c:v>0</c:v>
                </c:pt>
              </c:numCache>
            </c:numRef>
          </c:xVal>
          <c:yVal>
            <c:numRef>
              <c:f>'6 Standards'!$G$17:$G$22</c:f>
              <c:numCache>
                <c:formatCode>General</c:formatCode>
                <c:ptCount val="6"/>
                <c:pt idx="0">
                  <c:v>0</c:v>
                </c:pt>
                <c:pt idx="1">
                  <c:v>0</c:v>
                </c:pt>
                <c:pt idx="2">
                  <c:v>0</c:v>
                </c:pt>
                <c:pt idx="3">
                  <c:v>0</c:v>
                </c:pt>
                <c:pt idx="4">
                  <c:v>0</c:v>
                </c:pt>
                <c:pt idx="5">
                  <c:v>0</c:v>
                </c:pt>
              </c:numCache>
            </c:numRef>
          </c:yVal>
          <c:smooth val="1"/>
          <c:extLst>
            <c:ext xmlns:c16="http://schemas.microsoft.com/office/drawing/2014/chart" uri="{C3380CC4-5D6E-409C-BE32-E72D297353CC}">
              <c16:uniqueId val="{00000000-8C75-4A6C-95CD-A187FA2C3D28}"/>
            </c:ext>
          </c:extLst>
        </c:ser>
        <c:dLbls>
          <c:showLegendKey val="0"/>
          <c:showVal val="0"/>
          <c:showCatName val="0"/>
          <c:showSerName val="0"/>
          <c:showPercent val="0"/>
          <c:showBubbleSize val="0"/>
        </c:dLbls>
        <c:axId val="247394688"/>
        <c:axId val="247396608"/>
      </c:scatterChart>
      <c:valAx>
        <c:axId val="247394688"/>
        <c:scaling>
          <c:logBase val="10"/>
          <c:orientation val="minMax"/>
        </c:scaling>
        <c:delete val="0"/>
        <c:axPos val="b"/>
        <c:title>
          <c:tx>
            <c:rich>
              <a:bodyPr/>
              <a:lstStyle/>
              <a:p>
                <a:pPr>
                  <a:defRPr sz="1200" b="1" i="0" u="none" strike="noStrike" baseline="0">
                    <a:solidFill>
                      <a:srgbClr val="000000"/>
                    </a:solidFill>
                    <a:latin typeface="Calibri"/>
                    <a:ea typeface="Calibri"/>
                    <a:cs typeface="Calibri"/>
                  </a:defRPr>
                </a:pPr>
                <a:r>
                  <a:rPr lang="en-US" altLang="en-US"/>
                  <a:t>LOG 10-Concentration</a:t>
                </a:r>
              </a:p>
            </c:rich>
          </c:tx>
          <c:overlay val="0"/>
          <c:spPr>
            <a:noFill/>
            <a:ln w="25400">
              <a:noFill/>
            </a:ln>
          </c:spPr>
        </c:title>
        <c:numFmt formatCode="General" sourceLinked="1"/>
        <c:majorTickMark val="in"/>
        <c:minorTickMark val="none"/>
        <c:tickLblPos val="nextTo"/>
        <c:txPr>
          <a:bodyPr rot="0" vert="horz"/>
          <a:lstStyle/>
          <a:p>
            <a:pPr>
              <a:defRPr sz="1000" b="0" i="0" u="none" strike="noStrike" baseline="0">
                <a:solidFill>
                  <a:srgbClr val="000000"/>
                </a:solidFill>
                <a:latin typeface="Calibri"/>
                <a:ea typeface="Calibri"/>
                <a:cs typeface="Calibri"/>
              </a:defRPr>
            </a:pPr>
            <a:endParaRPr lang="en-US"/>
          </a:p>
        </c:txPr>
        <c:crossAx val="247396608"/>
        <c:crossesAt val="1.0000000000000002E-3"/>
        <c:crossBetween val="midCat"/>
      </c:valAx>
      <c:valAx>
        <c:axId val="247396608"/>
        <c:scaling>
          <c:logBase val="10"/>
          <c:orientation val="minMax"/>
        </c:scaling>
        <c:delete val="0"/>
        <c:axPos val="l"/>
        <c:majorGridlines>
          <c:spPr>
            <a:ln>
              <a:solidFill>
                <a:schemeClr val="bg1"/>
              </a:solidFill>
            </a:ln>
          </c:spPr>
        </c:majorGridlines>
        <c:title>
          <c:tx>
            <c:rich>
              <a:bodyPr/>
              <a:lstStyle/>
              <a:p>
                <a:pPr>
                  <a:defRPr sz="1200" b="1" i="0" u="none" strike="noStrike" baseline="0">
                    <a:solidFill>
                      <a:srgbClr val="000000"/>
                    </a:solidFill>
                    <a:latin typeface="Calibri"/>
                    <a:ea typeface="Calibri"/>
                    <a:cs typeface="Calibri"/>
                  </a:defRPr>
                </a:pPr>
                <a:r>
                  <a:rPr lang="en-US" altLang="en-US"/>
                  <a:t>LOG 10-OD</a:t>
                </a:r>
              </a:p>
            </c:rich>
          </c:tx>
          <c:overlay val="0"/>
          <c:spPr>
            <a:noFill/>
            <a:ln w="25400">
              <a:noFill/>
            </a:ln>
          </c:spPr>
        </c:title>
        <c:numFmt formatCode="General" sourceLinked="1"/>
        <c:majorTickMark val="in"/>
        <c:minorTickMark val="none"/>
        <c:tickLblPos val="nextTo"/>
        <c:txPr>
          <a:bodyPr rot="0" vert="horz"/>
          <a:lstStyle/>
          <a:p>
            <a:pPr>
              <a:defRPr sz="1000" b="0" i="0" u="none" strike="noStrike" baseline="0">
                <a:solidFill>
                  <a:srgbClr val="000000"/>
                </a:solidFill>
                <a:latin typeface="Calibri"/>
                <a:ea typeface="Calibri"/>
                <a:cs typeface="Calibri"/>
              </a:defRPr>
            </a:pPr>
            <a:endParaRPr lang="en-US"/>
          </a:p>
        </c:txPr>
        <c:crossAx val="247394688"/>
        <c:crosses val="autoZero"/>
        <c:crossBetween val="midCat"/>
      </c:valAx>
    </c:plotArea>
    <c:plotVisOnly val="1"/>
    <c:dispBlanksAs val="gap"/>
    <c:showDLblsOverMax val="0"/>
  </c:chart>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78" l="0.70000000000000062" r="0.70000000000000062" t="0.75000000000000078" header="0.30000000000000032" footer="0.30000000000000032"/>
    <c:pageSetup/>
  </c:printSettings>
</c:chartSpace>
</file>

<file path=xl/charts/chart1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6901408450704236"/>
          <c:y val="4.3343653250774002E-2"/>
          <c:w val="0.77699530516431958"/>
          <c:h val="0.75232198142414863"/>
        </c:manualLayout>
      </c:layout>
      <c:scatterChart>
        <c:scatterStyle val="lineMarker"/>
        <c:varyColors val="0"/>
        <c:ser>
          <c:idx val="0"/>
          <c:order val="0"/>
          <c:spPr>
            <a:ln w="28575">
              <a:noFill/>
            </a:ln>
          </c:spPr>
          <c:trendline>
            <c:spPr>
              <a:ln w="25400"/>
            </c:spPr>
            <c:trendlineType val="power"/>
            <c:dispRSqr val="1"/>
            <c:dispEq val="1"/>
            <c:trendlineLbl>
              <c:numFmt formatCode="General" sourceLinked="0"/>
              <c:spPr>
                <a:noFill/>
                <a:ln w="25400">
                  <a:noFill/>
                </a:ln>
              </c:spPr>
              <c:txPr>
                <a:bodyPr/>
                <a:lstStyle/>
                <a:p>
                  <a:pPr>
                    <a:defRPr sz="1000" b="0" i="0" u="none" strike="noStrike" baseline="0">
                      <a:solidFill>
                        <a:srgbClr val="000000"/>
                      </a:solidFill>
                      <a:latin typeface="Calibri"/>
                      <a:ea typeface="Calibri"/>
                      <a:cs typeface="Calibri"/>
                    </a:defRPr>
                  </a:pPr>
                  <a:endParaRPr lang="en-US"/>
                </a:p>
              </c:txPr>
            </c:trendlineLbl>
          </c:trendline>
          <c:xVal>
            <c:numRef>
              <c:f>'6 Standards'!$C$17:$C$22</c:f>
              <c:numCache>
                <c:formatCode>General</c:formatCode>
                <c:ptCount val="6"/>
                <c:pt idx="0">
                  <c:v>0</c:v>
                </c:pt>
                <c:pt idx="1">
                  <c:v>0</c:v>
                </c:pt>
                <c:pt idx="2">
                  <c:v>0</c:v>
                </c:pt>
                <c:pt idx="3">
                  <c:v>0</c:v>
                </c:pt>
                <c:pt idx="4">
                  <c:v>0</c:v>
                </c:pt>
                <c:pt idx="5">
                  <c:v>0</c:v>
                </c:pt>
              </c:numCache>
            </c:numRef>
          </c:xVal>
          <c:yVal>
            <c:numRef>
              <c:f>'6 Standards'!$G$17:$G$22</c:f>
              <c:numCache>
                <c:formatCode>General</c:formatCode>
                <c:ptCount val="6"/>
                <c:pt idx="0">
                  <c:v>0</c:v>
                </c:pt>
                <c:pt idx="1">
                  <c:v>0</c:v>
                </c:pt>
                <c:pt idx="2">
                  <c:v>0</c:v>
                </c:pt>
                <c:pt idx="3">
                  <c:v>0</c:v>
                </c:pt>
                <c:pt idx="4">
                  <c:v>0</c:v>
                </c:pt>
                <c:pt idx="5">
                  <c:v>0</c:v>
                </c:pt>
              </c:numCache>
            </c:numRef>
          </c:yVal>
          <c:smooth val="0"/>
          <c:extLst>
            <c:ext xmlns:c16="http://schemas.microsoft.com/office/drawing/2014/chart" uri="{C3380CC4-5D6E-409C-BE32-E72D297353CC}">
              <c16:uniqueId val="{00000001-7FAF-40CA-90FD-9CC5F1ABD8C9}"/>
            </c:ext>
          </c:extLst>
        </c:ser>
        <c:dLbls>
          <c:showLegendKey val="0"/>
          <c:showVal val="0"/>
          <c:showCatName val="0"/>
          <c:showSerName val="0"/>
          <c:showPercent val="0"/>
          <c:showBubbleSize val="0"/>
        </c:dLbls>
        <c:axId val="247417088"/>
        <c:axId val="247431552"/>
      </c:scatterChart>
      <c:valAx>
        <c:axId val="247417088"/>
        <c:scaling>
          <c:logBase val="10"/>
          <c:orientation val="minMax"/>
        </c:scaling>
        <c:delete val="0"/>
        <c:axPos val="b"/>
        <c:title>
          <c:tx>
            <c:rich>
              <a:bodyPr/>
              <a:lstStyle/>
              <a:p>
                <a:pPr>
                  <a:defRPr sz="1200" b="1" i="0" u="none" strike="noStrike" baseline="0">
                    <a:solidFill>
                      <a:srgbClr val="000000"/>
                    </a:solidFill>
                    <a:latin typeface="Calibri"/>
                    <a:ea typeface="Calibri"/>
                    <a:cs typeface="Calibri"/>
                  </a:defRPr>
                </a:pPr>
                <a:r>
                  <a:rPr lang="en-US" altLang="en-US"/>
                  <a:t>LOG 10-Concentration</a:t>
                </a:r>
              </a:p>
            </c:rich>
          </c:tx>
          <c:overlay val="0"/>
          <c:spPr>
            <a:noFill/>
            <a:ln w="25400">
              <a:noFill/>
            </a:ln>
          </c:spPr>
        </c:title>
        <c:numFmt formatCode="General" sourceLinked="1"/>
        <c:majorTickMark val="in"/>
        <c:minorTickMark val="none"/>
        <c:tickLblPos val="nextTo"/>
        <c:txPr>
          <a:bodyPr rot="0" vert="horz"/>
          <a:lstStyle/>
          <a:p>
            <a:pPr>
              <a:defRPr sz="1000" b="0" i="0" u="none" strike="noStrike" baseline="0">
                <a:solidFill>
                  <a:srgbClr val="000000"/>
                </a:solidFill>
                <a:latin typeface="Calibri"/>
                <a:ea typeface="Calibri"/>
                <a:cs typeface="Calibri"/>
              </a:defRPr>
            </a:pPr>
            <a:endParaRPr lang="en-US"/>
          </a:p>
        </c:txPr>
        <c:crossAx val="247431552"/>
        <c:crossesAt val="1.0000000000000002E-3"/>
        <c:crossBetween val="midCat"/>
      </c:valAx>
      <c:valAx>
        <c:axId val="247431552"/>
        <c:scaling>
          <c:logBase val="10"/>
          <c:orientation val="minMax"/>
        </c:scaling>
        <c:delete val="0"/>
        <c:axPos val="l"/>
        <c:majorGridlines>
          <c:spPr>
            <a:ln>
              <a:solidFill>
                <a:schemeClr val="bg1"/>
              </a:solidFill>
            </a:ln>
          </c:spPr>
        </c:majorGridlines>
        <c:title>
          <c:tx>
            <c:rich>
              <a:bodyPr/>
              <a:lstStyle/>
              <a:p>
                <a:pPr>
                  <a:defRPr sz="1200" b="1" i="0" u="none" strike="noStrike" baseline="0">
                    <a:solidFill>
                      <a:srgbClr val="000000"/>
                    </a:solidFill>
                    <a:latin typeface="Calibri"/>
                    <a:ea typeface="Calibri"/>
                    <a:cs typeface="Calibri"/>
                  </a:defRPr>
                </a:pPr>
                <a:r>
                  <a:rPr lang="en-US" altLang="en-US"/>
                  <a:t>LOG 10-OD</a:t>
                </a:r>
              </a:p>
            </c:rich>
          </c:tx>
          <c:overlay val="0"/>
          <c:spPr>
            <a:noFill/>
            <a:ln w="25400">
              <a:noFill/>
            </a:ln>
          </c:spPr>
        </c:title>
        <c:numFmt formatCode="General" sourceLinked="1"/>
        <c:majorTickMark val="in"/>
        <c:minorTickMark val="none"/>
        <c:tickLblPos val="nextTo"/>
        <c:txPr>
          <a:bodyPr rot="0" vert="horz"/>
          <a:lstStyle/>
          <a:p>
            <a:pPr>
              <a:defRPr sz="1000" b="0" i="0" u="none" strike="noStrike" baseline="0">
                <a:solidFill>
                  <a:srgbClr val="000000"/>
                </a:solidFill>
                <a:latin typeface="Calibri"/>
                <a:ea typeface="Calibri"/>
                <a:cs typeface="Calibri"/>
              </a:defRPr>
            </a:pPr>
            <a:endParaRPr lang="en-US"/>
          </a:p>
        </c:txPr>
        <c:crossAx val="247417088"/>
        <c:crosses val="autoZero"/>
        <c:crossBetween val="midCat"/>
      </c:valAx>
    </c:plotArea>
    <c:plotVisOnly val="1"/>
    <c:dispBlanksAs val="gap"/>
    <c:showDLblsOverMax val="0"/>
  </c:chart>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1" l="0.70000000000000062" r="0.70000000000000062" t="0.750000000000001" header="0.30000000000000032" footer="0.30000000000000032"/>
    <c:pageSetup/>
  </c:printSettings>
</c:chartSpace>
</file>

<file path=xl/charts/chart1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683673469387755"/>
          <c:y val="7.0224719101123614E-2"/>
          <c:w val="0.79591836734693855"/>
          <c:h val="0.80056179775280878"/>
        </c:manualLayout>
      </c:layout>
      <c:lineChart>
        <c:grouping val="standard"/>
        <c:varyColors val="0"/>
        <c:ser>
          <c:idx val="0"/>
          <c:order val="0"/>
          <c:spPr>
            <a:ln w="28575">
              <a:noFill/>
            </a:ln>
          </c:spPr>
          <c:marker>
            <c:symbol val="diamond"/>
            <c:size val="5"/>
            <c:spPr>
              <a:solidFill>
                <a:srgbClr val="000080"/>
              </a:solidFill>
              <a:ln>
                <a:solidFill>
                  <a:srgbClr val="000080"/>
                </a:solidFill>
                <a:prstDash val="solid"/>
              </a:ln>
            </c:spPr>
          </c:marker>
          <c:trendline>
            <c:spPr>
              <a:ln w="25400">
                <a:solidFill>
                  <a:srgbClr val="000000"/>
                </a:solidFill>
                <a:prstDash val="solid"/>
              </a:ln>
            </c:spPr>
            <c:trendlineType val="linear"/>
            <c:dispRSqr val="0"/>
            <c:dispEq val="0"/>
          </c:trendline>
          <c:trendline>
            <c:trendlineType val="linear"/>
            <c:dispRSqr val="1"/>
            <c:dispEq val="1"/>
            <c:trendlineLbl>
              <c:numFmt formatCode="General" sourceLinked="0"/>
              <c:spPr>
                <a:noFill/>
                <a:ln w="25400">
                  <a:noFill/>
                </a:ln>
              </c:spPr>
            </c:trendlineLbl>
          </c:trendline>
          <c:cat>
            <c:numRef>
              <c:f>'7 Standards'!$C$29:$C$35</c:f>
              <c:numCache>
                <c:formatCode>General</c:formatCode>
                <c:ptCount val="7"/>
                <c:pt idx="0">
                  <c:v>0</c:v>
                </c:pt>
                <c:pt idx="1">
                  <c:v>0</c:v>
                </c:pt>
                <c:pt idx="2">
                  <c:v>0</c:v>
                </c:pt>
                <c:pt idx="3">
                  <c:v>0</c:v>
                </c:pt>
                <c:pt idx="4">
                  <c:v>0</c:v>
                </c:pt>
                <c:pt idx="5">
                  <c:v>0</c:v>
                </c:pt>
                <c:pt idx="6">
                  <c:v>0</c:v>
                </c:pt>
              </c:numCache>
            </c:numRef>
          </c:cat>
          <c:val>
            <c:numRef>
              <c:f>'7 Standards'!$D$29:$D$35</c:f>
              <c:numCache>
                <c:formatCode>General</c:formatCode>
                <c:ptCount val="7"/>
                <c:pt idx="0">
                  <c:v>0</c:v>
                </c:pt>
                <c:pt idx="1">
                  <c:v>0</c:v>
                </c:pt>
                <c:pt idx="2">
                  <c:v>0</c:v>
                </c:pt>
                <c:pt idx="3">
                  <c:v>0</c:v>
                </c:pt>
                <c:pt idx="4">
                  <c:v>0</c:v>
                </c:pt>
                <c:pt idx="5">
                  <c:v>0</c:v>
                </c:pt>
                <c:pt idx="6">
                  <c:v>0</c:v>
                </c:pt>
              </c:numCache>
            </c:numRef>
          </c:val>
          <c:smooth val="0"/>
          <c:extLst>
            <c:ext xmlns:c16="http://schemas.microsoft.com/office/drawing/2014/chart" uri="{C3380CC4-5D6E-409C-BE32-E72D297353CC}">
              <c16:uniqueId val="{00000002-273B-4176-81CE-27E0278CD105}"/>
            </c:ext>
          </c:extLst>
        </c:ser>
        <c:dLbls>
          <c:showLegendKey val="0"/>
          <c:showVal val="0"/>
          <c:showCatName val="0"/>
          <c:showSerName val="0"/>
          <c:showPercent val="0"/>
          <c:showBubbleSize val="0"/>
        </c:dLbls>
        <c:marker val="1"/>
        <c:smooth val="0"/>
        <c:axId val="253388288"/>
        <c:axId val="253390208"/>
      </c:lineChart>
      <c:catAx>
        <c:axId val="253388288"/>
        <c:scaling>
          <c:orientation val="minMax"/>
        </c:scaling>
        <c:delete val="0"/>
        <c:axPos val="b"/>
        <c:title>
          <c:tx>
            <c:rich>
              <a:bodyPr/>
              <a:lstStyle/>
              <a:p>
                <a:pPr>
                  <a:defRPr sz="800" b="1" i="0" u="none" strike="noStrike" baseline="0">
                    <a:solidFill>
                      <a:srgbClr val="000000"/>
                    </a:solidFill>
                    <a:latin typeface="Arial"/>
                    <a:ea typeface="Arial"/>
                    <a:cs typeface="Arial"/>
                  </a:defRPr>
                </a:pPr>
                <a:r>
                  <a:rPr lang="en-US" altLang="en-US"/>
                  <a:t>LOG 10-Concentration</a:t>
                </a:r>
              </a:p>
            </c:rich>
          </c:tx>
          <c:layout>
            <c:manualLayout>
              <c:xMode val="edge"/>
              <c:yMode val="edge"/>
              <c:x val="0.40816319759057679"/>
              <c:y val="0.89887654410171192"/>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800" b="0" i="0" u="none" strike="noStrike" baseline="0">
                <a:solidFill>
                  <a:srgbClr val="000000"/>
                </a:solidFill>
                <a:latin typeface="Arial"/>
                <a:ea typeface="Arial"/>
                <a:cs typeface="Arial"/>
              </a:defRPr>
            </a:pPr>
            <a:endParaRPr lang="en-US"/>
          </a:p>
        </c:txPr>
        <c:crossAx val="253390208"/>
        <c:crosses val="autoZero"/>
        <c:auto val="1"/>
        <c:lblAlgn val="ctr"/>
        <c:lblOffset val="100"/>
        <c:tickLblSkip val="1"/>
        <c:tickMarkSkip val="1"/>
        <c:noMultiLvlLbl val="0"/>
      </c:catAx>
      <c:valAx>
        <c:axId val="253390208"/>
        <c:scaling>
          <c:orientation val="minMax"/>
        </c:scaling>
        <c:delete val="0"/>
        <c:axPos val="l"/>
        <c:majorGridlines>
          <c:spPr>
            <a:ln w="3175">
              <a:solidFill>
                <a:srgbClr val="000000"/>
              </a:solidFill>
              <a:prstDash val="solid"/>
            </a:ln>
          </c:spPr>
        </c:majorGridlines>
        <c:title>
          <c:tx>
            <c:rich>
              <a:bodyPr/>
              <a:lstStyle/>
              <a:p>
                <a:pPr>
                  <a:defRPr sz="800" b="1" i="0" u="none" strike="noStrike" baseline="0">
                    <a:solidFill>
                      <a:srgbClr val="000000"/>
                    </a:solidFill>
                    <a:latin typeface="Arial"/>
                    <a:ea typeface="Arial"/>
                    <a:cs typeface="Arial"/>
                  </a:defRPr>
                </a:pPr>
                <a:r>
                  <a:rPr lang="en-US" altLang="en-US"/>
                  <a:t>LOG 10-OD</a:t>
                </a:r>
              </a:p>
            </c:rich>
          </c:tx>
          <c:layout>
            <c:manualLayout>
              <c:xMode val="edge"/>
              <c:yMode val="edge"/>
              <c:x val="4.0816243188402102E-2"/>
              <c:y val="0.38483132269016834"/>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800" b="0" i="0" u="none" strike="noStrike" baseline="0">
                <a:solidFill>
                  <a:srgbClr val="000000"/>
                </a:solidFill>
                <a:latin typeface="Arial"/>
                <a:ea typeface="Arial"/>
                <a:cs typeface="Arial"/>
              </a:defRPr>
            </a:pPr>
            <a:endParaRPr lang="en-US"/>
          </a:p>
        </c:txPr>
        <c:crossAx val="253388288"/>
        <c:crosses val="autoZero"/>
        <c:crossBetween val="between"/>
      </c:valAx>
      <c:spPr>
        <a:solidFill>
          <a:srgbClr val="C0C0C0"/>
        </a:solid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800" b="0" i="0" u="none" strike="noStrike" baseline="0">
          <a:solidFill>
            <a:srgbClr val="000000"/>
          </a:solidFill>
          <a:latin typeface="Arial"/>
          <a:ea typeface="Arial"/>
          <a:cs typeface="Arial"/>
        </a:defRPr>
      </a:pPr>
      <a:endParaRPr lang="en-US"/>
    </a:p>
  </c:txPr>
  <c:printSettings>
    <c:headerFooter alignWithMargins="0"/>
    <c:pageMargins b="1" l="0.75000000000000022" r="0.75000000000000022" t="1" header="0.5" footer="0.5"/>
    <c:pageSetup/>
  </c:printSettings>
</c:chartSpace>
</file>

<file path=xl/charts/chart1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1479591836734694"/>
          <c:y val="7.8651973065795688E-2"/>
          <c:w val="0.84948979591836737"/>
          <c:h val="0.794010394759461"/>
        </c:manualLayout>
      </c:layout>
      <c:lineChart>
        <c:grouping val="standard"/>
        <c:varyColors val="0"/>
        <c:ser>
          <c:idx val="0"/>
          <c:order val="0"/>
          <c:spPr>
            <a:ln w="12700">
              <a:solidFill>
                <a:srgbClr val="000080"/>
              </a:solidFill>
              <a:prstDash val="solid"/>
            </a:ln>
          </c:spPr>
          <c:marker>
            <c:symbol val="diamond"/>
            <c:size val="5"/>
            <c:spPr>
              <a:solidFill>
                <a:srgbClr val="000080"/>
              </a:solidFill>
              <a:ln>
                <a:solidFill>
                  <a:srgbClr val="000080"/>
                </a:solidFill>
                <a:prstDash val="solid"/>
              </a:ln>
            </c:spPr>
          </c:marker>
          <c:cat>
            <c:numRef>
              <c:f>'7 Standards'!$C$29:$C$35</c:f>
              <c:numCache>
                <c:formatCode>General</c:formatCode>
                <c:ptCount val="7"/>
                <c:pt idx="0">
                  <c:v>0</c:v>
                </c:pt>
                <c:pt idx="1">
                  <c:v>0</c:v>
                </c:pt>
                <c:pt idx="2">
                  <c:v>0</c:v>
                </c:pt>
                <c:pt idx="3">
                  <c:v>0</c:v>
                </c:pt>
                <c:pt idx="4">
                  <c:v>0</c:v>
                </c:pt>
                <c:pt idx="5">
                  <c:v>0</c:v>
                </c:pt>
                <c:pt idx="6">
                  <c:v>0</c:v>
                </c:pt>
              </c:numCache>
            </c:numRef>
          </c:cat>
          <c:val>
            <c:numRef>
              <c:f>'7 Standards'!$D$29:$D$35</c:f>
              <c:numCache>
                <c:formatCode>General</c:formatCode>
                <c:ptCount val="7"/>
                <c:pt idx="0">
                  <c:v>0</c:v>
                </c:pt>
                <c:pt idx="1">
                  <c:v>0</c:v>
                </c:pt>
                <c:pt idx="2">
                  <c:v>0</c:v>
                </c:pt>
                <c:pt idx="3">
                  <c:v>0</c:v>
                </c:pt>
                <c:pt idx="4">
                  <c:v>0</c:v>
                </c:pt>
                <c:pt idx="5">
                  <c:v>0</c:v>
                </c:pt>
                <c:pt idx="6">
                  <c:v>0</c:v>
                </c:pt>
              </c:numCache>
            </c:numRef>
          </c:val>
          <c:smooth val="0"/>
          <c:extLst>
            <c:ext xmlns:c16="http://schemas.microsoft.com/office/drawing/2014/chart" uri="{C3380CC4-5D6E-409C-BE32-E72D297353CC}">
              <c16:uniqueId val="{00000000-F9BD-4DA0-B763-43EA0FA324AA}"/>
            </c:ext>
          </c:extLst>
        </c:ser>
        <c:dLbls>
          <c:showLegendKey val="0"/>
          <c:showVal val="0"/>
          <c:showCatName val="0"/>
          <c:showSerName val="0"/>
          <c:showPercent val="0"/>
          <c:showBubbleSize val="0"/>
        </c:dLbls>
        <c:marker val="1"/>
        <c:smooth val="0"/>
        <c:axId val="253888768"/>
        <c:axId val="253899520"/>
      </c:lineChart>
      <c:catAx>
        <c:axId val="253888768"/>
        <c:scaling>
          <c:orientation val="minMax"/>
        </c:scaling>
        <c:delete val="0"/>
        <c:axPos val="b"/>
        <c:title>
          <c:tx>
            <c:rich>
              <a:bodyPr/>
              <a:lstStyle/>
              <a:p>
                <a:pPr>
                  <a:defRPr sz="475" b="1" i="0" u="none" strike="noStrike" baseline="0">
                    <a:solidFill>
                      <a:srgbClr val="000000"/>
                    </a:solidFill>
                    <a:latin typeface="Arial"/>
                    <a:ea typeface="Arial"/>
                    <a:cs typeface="Arial"/>
                  </a:defRPr>
                </a:pPr>
                <a:r>
                  <a:rPr lang="en-US" altLang="en-US"/>
                  <a:t>LOG 10 - Concentration</a:t>
                </a:r>
              </a:p>
            </c:rich>
          </c:tx>
          <c:layout>
            <c:manualLayout>
              <c:xMode val="edge"/>
              <c:yMode val="edge"/>
              <c:x val="0.43112239819293258"/>
              <c:y val="0.89513405268785851"/>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475" b="0" i="0" u="none" strike="noStrike" baseline="0">
                <a:solidFill>
                  <a:srgbClr val="000000"/>
                </a:solidFill>
                <a:latin typeface="Arial"/>
                <a:ea typeface="Arial"/>
                <a:cs typeface="Arial"/>
              </a:defRPr>
            </a:pPr>
            <a:endParaRPr lang="en-US"/>
          </a:p>
        </c:txPr>
        <c:crossAx val="253899520"/>
        <c:crosses val="autoZero"/>
        <c:auto val="1"/>
        <c:lblAlgn val="ctr"/>
        <c:lblOffset val="100"/>
        <c:tickLblSkip val="1"/>
        <c:tickMarkSkip val="1"/>
        <c:noMultiLvlLbl val="0"/>
      </c:catAx>
      <c:valAx>
        <c:axId val="253899520"/>
        <c:scaling>
          <c:orientation val="minMax"/>
        </c:scaling>
        <c:delete val="0"/>
        <c:axPos val="l"/>
        <c:majorGridlines>
          <c:spPr>
            <a:ln w="3175">
              <a:solidFill>
                <a:srgbClr val="000000"/>
              </a:solidFill>
              <a:prstDash val="solid"/>
            </a:ln>
          </c:spPr>
        </c:majorGridlines>
        <c:title>
          <c:tx>
            <c:rich>
              <a:bodyPr/>
              <a:lstStyle/>
              <a:p>
                <a:pPr>
                  <a:defRPr sz="475" b="1" i="0" u="none" strike="noStrike" baseline="0">
                    <a:solidFill>
                      <a:srgbClr val="000000"/>
                    </a:solidFill>
                    <a:latin typeface="Arial"/>
                    <a:ea typeface="Arial"/>
                    <a:cs typeface="Arial"/>
                  </a:defRPr>
                </a:pPr>
                <a:r>
                  <a:rPr lang="en-US" altLang="en-US"/>
                  <a:t>LOG 10 - OD</a:t>
                </a:r>
              </a:p>
            </c:rich>
          </c:tx>
          <c:layout>
            <c:manualLayout>
              <c:xMode val="edge"/>
              <c:yMode val="edge"/>
              <c:x val="4.0816243188402102E-2"/>
              <c:y val="0.3932598425196851"/>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475" b="0" i="0" u="none" strike="noStrike" baseline="0">
                <a:solidFill>
                  <a:srgbClr val="000000"/>
                </a:solidFill>
                <a:latin typeface="Arial"/>
                <a:ea typeface="Arial"/>
                <a:cs typeface="Arial"/>
              </a:defRPr>
            </a:pPr>
            <a:endParaRPr lang="en-US"/>
          </a:p>
        </c:txPr>
        <c:crossAx val="253888768"/>
        <c:crosses val="autoZero"/>
        <c:crossBetween val="between"/>
      </c:valAx>
      <c:spPr>
        <a:solidFill>
          <a:srgbClr val="C0C0C0"/>
        </a:solid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475" b="0" i="0" u="none" strike="noStrike" baseline="0">
          <a:solidFill>
            <a:srgbClr val="000000"/>
          </a:solidFill>
          <a:latin typeface="Arial"/>
          <a:ea typeface="Arial"/>
          <a:cs typeface="Arial"/>
        </a:defRPr>
      </a:pPr>
      <a:endParaRPr lang="en-US"/>
    </a:p>
  </c:txPr>
  <c:printSettings>
    <c:headerFooter alignWithMargins="0"/>
    <c:pageMargins b="1" l="0.75000000000000022" r="0.75000000000000022" t="1" header="0.5" footer="0.5"/>
    <c:pageSetup/>
  </c:printSettings>
</c:chartSpace>
</file>

<file path=xl/charts/chart1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4601790943306003"/>
          <c:y val="5.0808371382852394E-2"/>
          <c:w val="0.80088610931466231"/>
          <c:h val="0.7575066278897995"/>
        </c:manualLayout>
      </c:layout>
      <c:scatterChart>
        <c:scatterStyle val="lineMarker"/>
        <c:varyColors val="0"/>
        <c:ser>
          <c:idx val="0"/>
          <c:order val="0"/>
          <c:spPr>
            <a:ln w="28575">
              <a:noFill/>
            </a:ln>
          </c:spPr>
          <c:trendline>
            <c:trendlineType val="linear"/>
            <c:dispRSqr val="1"/>
            <c:dispEq val="1"/>
            <c:trendlineLbl>
              <c:numFmt formatCode="General" sourceLinked="0"/>
              <c:spPr>
                <a:noFill/>
                <a:ln w="25400">
                  <a:noFill/>
                </a:ln>
              </c:spPr>
            </c:trendlineLbl>
          </c:trendline>
          <c:xVal>
            <c:numRef>
              <c:f>'7 Standards'!$C$29:$C$35</c:f>
              <c:numCache>
                <c:formatCode>General</c:formatCode>
                <c:ptCount val="7"/>
                <c:pt idx="0">
                  <c:v>0</c:v>
                </c:pt>
                <c:pt idx="1">
                  <c:v>0</c:v>
                </c:pt>
                <c:pt idx="2">
                  <c:v>0</c:v>
                </c:pt>
                <c:pt idx="3">
                  <c:v>0</c:v>
                </c:pt>
                <c:pt idx="4">
                  <c:v>0</c:v>
                </c:pt>
                <c:pt idx="5">
                  <c:v>0</c:v>
                </c:pt>
                <c:pt idx="6">
                  <c:v>0</c:v>
                </c:pt>
              </c:numCache>
            </c:numRef>
          </c:xVal>
          <c:yVal>
            <c:numRef>
              <c:f>'7 Standards'!$D$29:$D$35</c:f>
              <c:numCache>
                <c:formatCode>General</c:formatCode>
                <c:ptCount val="7"/>
                <c:pt idx="0">
                  <c:v>0</c:v>
                </c:pt>
                <c:pt idx="1">
                  <c:v>0</c:v>
                </c:pt>
                <c:pt idx="2">
                  <c:v>0</c:v>
                </c:pt>
                <c:pt idx="3">
                  <c:v>0</c:v>
                </c:pt>
                <c:pt idx="4">
                  <c:v>0</c:v>
                </c:pt>
                <c:pt idx="5">
                  <c:v>0</c:v>
                </c:pt>
                <c:pt idx="6">
                  <c:v>0</c:v>
                </c:pt>
              </c:numCache>
            </c:numRef>
          </c:yVal>
          <c:smooth val="0"/>
          <c:extLst>
            <c:ext xmlns:c16="http://schemas.microsoft.com/office/drawing/2014/chart" uri="{C3380CC4-5D6E-409C-BE32-E72D297353CC}">
              <c16:uniqueId val="{00000001-F286-41E9-9EBE-994EC71D0BED}"/>
            </c:ext>
          </c:extLst>
        </c:ser>
        <c:dLbls>
          <c:showLegendKey val="0"/>
          <c:showVal val="0"/>
          <c:showCatName val="0"/>
          <c:showSerName val="0"/>
          <c:showPercent val="0"/>
          <c:showBubbleSize val="0"/>
        </c:dLbls>
        <c:axId val="253936384"/>
        <c:axId val="253938304"/>
      </c:scatterChart>
      <c:valAx>
        <c:axId val="253936384"/>
        <c:scaling>
          <c:orientation val="minMax"/>
        </c:scaling>
        <c:delete val="0"/>
        <c:axPos val="b"/>
        <c:title>
          <c:tx>
            <c:rich>
              <a:bodyPr/>
              <a:lstStyle/>
              <a:p>
                <a:pPr>
                  <a:defRPr sz="1000"/>
                </a:pPr>
                <a:r>
                  <a:rPr lang="en-US" sz="1000" b="1" i="0" baseline="0"/>
                  <a:t>LOG 10-Concentration</a:t>
                </a:r>
                <a:endParaRPr lang="zh-CN" sz="1000"/>
              </a:p>
            </c:rich>
          </c:tx>
          <c:overlay val="0"/>
          <c:spPr>
            <a:noFill/>
            <a:ln w="25400">
              <a:noFill/>
            </a:ln>
          </c:spPr>
        </c:title>
        <c:numFmt formatCode="General" sourceLinked="1"/>
        <c:majorTickMark val="none"/>
        <c:minorTickMark val="none"/>
        <c:tickLblPos val="nextTo"/>
        <c:txPr>
          <a:bodyPr rot="0" vert="horz"/>
          <a:lstStyle/>
          <a:p>
            <a:pPr>
              <a:defRPr sz="1000" b="0" i="0" u="none" strike="noStrike" baseline="0">
                <a:solidFill>
                  <a:srgbClr val="000000"/>
                </a:solidFill>
                <a:latin typeface="Calibri"/>
                <a:ea typeface="Calibri"/>
                <a:cs typeface="Calibri"/>
              </a:defRPr>
            </a:pPr>
            <a:endParaRPr lang="en-US"/>
          </a:p>
        </c:txPr>
        <c:crossAx val="253938304"/>
        <c:crosses val="autoZero"/>
        <c:crossBetween val="midCat"/>
      </c:valAx>
      <c:valAx>
        <c:axId val="253938304"/>
        <c:scaling>
          <c:orientation val="minMax"/>
        </c:scaling>
        <c:delete val="0"/>
        <c:axPos val="l"/>
        <c:majorGridlines/>
        <c:title>
          <c:tx>
            <c:rich>
              <a:bodyPr/>
              <a:lstStyle/>
              <a:p>
                <a:pPr>
                  <a:defRPr sz="1000"/>
                </a:pPr>
                <a:r>
                  <a:rPr lang="en-US" sz="1000" b="1" i="0" baseline="0"/>
                  <a:t>LOG 10-OD</a:t>
                </a:r>
                <a:endParaRPr lang="zh-CN" sz="1000"/>
              </a:p>
            </c:rich>
          </c:tx>
          <c:overlay val="0"/>
          <c:spPr>
            <a:noFill/>
            <a:ln w="25400">
              <a:noFill/>
            </a:ln>
          </c:spPr>
        </c:title>
        <c:numFmt formatCode="General" sourceLinked="1"/>
        <c:majorTickMark val="none"/>
        <c:minorTickMark val="none"/>
        <c:tickLblPos val="nextTo"/>
        <c:crossAx val="253936384"/>
        <c:crosses val="autoZero"/>
        <c:crossBetween val="midCat"/>
      </c:valAx>
    </c:plotArea>
    <c:plotVisOnly val="1"/>
    <c:dispBlanksAs val="gap"/>
    <c:showDLblsOverMax val="0"/>
  </c:chart>
  <c:printSettings>
    <c:headerFooter/>
    <c:pageMargins b="0.75000000000000022" l="0.70000000000000018" r="0.70000000000000018" t="0.75000000000000022" header="0.3000000000000001" footer="0.3000000000000001"/>
    <c:pageSetup/>
  </c:printSettings>
</c:chartSpace>
</file>

<file path=xl/charts/chart1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scatterChart>
        <c:scatterStyle val="smoothMarker"/>
        <c:varyColors val="0"/>
        <c:ser>
          <c:idx val="0"/>
          <c:order val="0"/>
          <c:xVal>
            <c:numRef>
              <c:f>'7 Standards'!$C$29:$C$35</c:f>
              <c:numCache>
                <c:formatCode>General</c:formatCode>
                <c:ptCount val="7"/>
                <c:pt idx="0">
                  <c:v>0</c:v>
                </c:pt>
                <c:pt idx="1">
                  <c:v>0</c:v>
                </c:pt>
                <c:pt idx="2">
                  <c:v>0</c:v>
                </c:pt>
                <c:pt idx="3">
                  <c:v>0</c:v>
                </c:pt>
                <c:pt idx="4">
                  <c:v>0</c:v>
                </c:pt>
                <c:pt idx="5">
                  <c:v>0</c:v>
                </c:pt>
                <c:pt idx="6">
                  <c:v>0</c:v>
                </c:pt>
              </c:numCache>
            </c:numRef>
          </c:xVal>
          <c:yVal>
            <c:numRef>
              <c:f>'7 Standards'!$D$29:$D$35</c:f>
              <c:numCache>
                <c:formatCode>General</c:formatCode>
                <c:ptCount val="7"/>
                <c:pt idx="0">
                  <c:v>0</c:v>
                </c:pt>
                <c:pt idx="1">
                  <c:v>0</c:v>
                </c:pt>
                <c:pt idx="2">
                  <c:v>0</c:v>
                </c:pt>
                <c:pt idx="3">
                  <c:v>0</c:v>
                </c:pt>
                <c:pt idx="4">
                  <c:v>0</c:v>
                </c:pt>
                <c:pt idx="5">
                  <c:v>0</c:v>
                </c:pt>
                <c:pt idx="6">
                  <c:v>0</c:v>
                </c:pt>
              </c:numCache>
            </c:numRef>
          </c:yVal>
          <c:smooth val="1"/>
          <c:extLst>
            <c:ext xmlns:c16="http://schemas.microsoft.com/office/drawing/2014/chart" uri="{C3380CC4-5D6E-409C-BE32-E72D297353CC}">
              <c16:uniqueId val="{00000000-58D3-4087-AB5D-D3A8BC8C879F}"/>
            </c:ext>
          </c:extLst>
        </c:ser>
        <c:dLbls>
          <c:showLegendKey val="0"/>
          <c:showVal val="0"/>
          <c:showCatName val="0"/>
          <c:showSerName val="0"/>
          <c:showPercent val="0"/>
          <c:showBubbleSize val="0"/>
        </c:dLbls>
        <c:axId val="253978496"/>
        <c:axId val="253980672"/>
      </c:scatterChart>
      <c:valAx>
        <c:axId val="253978496"/>
        <c:scaling>
          <c:orientation val="minMax"/>
        </c:scaling>
        <c:delete val="0"/>
        <c:axPos val="b"/>
        <c:title>
          <c:tx>
            <c:rich>
              <a:bodyPr/>
              <a:lstStyle/>
              <a:p>
                <a:pPr>
                  <a:defRPr sz="1000"/>
                </a:pPr>
                <a:r>
                  <a:rPr lang="en-US" sz="1000" b="1" i="0" baseline="0"/>
                  <a:t>LOG 10-Concentration</a:t>
                </a:r>
                <a:endParaRPr lang="zh-CN" sz="1000"/>
              </a:p>
            </c:rich>
          </c:tx>
          <c:overlay val="0"/>
          <c:spPr>
            <a:noFill/>
            <a:ln w="25400">
              <a:noFill/>
            </a:ln>
          </c:spPr>
        </c:title>
        <c:numFmt formatCode="General" sourceLinked="1"/>
        <c:majorTickMark val="none"/>
        <c:minorTickMark val="none"/>
        <c:tickLblPos val="nextTo"/>
        <c:txPr>
          <a:bodyPr rot="0" vert="horz"/>
          <a:lstStyle/>
          <a:p>
            <a:pPr>
              <a:defRPr sz="1000" b="0" i="0" u="none" strike="noStrike" baseline="0">
                <a:solidFill>
                  <a:srgbClr val="000000"/>
                </a:solidFill>
                <a:latin typeface="Calibri"/>
                <a:ea typeface="Calibri"/>
                <a:cs typeface="Calibri"/>
              </a:defRPr>
            </a:pPr>
            <a:endParaRPr lang="en-US"/>
          </a:p>
        </c:txPr>
        <c:crossAx val="253980672"/>
        <c:crosses val="autoZero"/>
        <c:crossBetween val="midCat"/>
      </c:valAx>
      <c:valAx>
        <c:axId val="253980672"/>
        <c:scaling>
          <c:orientation val="minMax"/>
        </c:scaling>
        <c:delete val="0"/>
        <c:axPos val="l"/>
        <c:majorGridlines/>
        <c:title>
          <c:tx>
            <c:rich>
              <a:bodyPr/>
              <a:lstStyle/>
              <a:p>
                <a:pPr>
                  <a:defRPr sz="1000"/>
                </a:pPr>
                <a:r>
                  <a:rPr lang="en-US" sz="1000" b="1" i="0" baseline="0"/>
                  <a:t>LOG 10-OD</a:t>
                </a:r>
                <a:endParaRPr lang="zh-CN" sz="1000"/>
              </a:p>
            </c:rich>
          </c:tx>
          <c:overlay val="0"/>
          <c:spPr>
            <a:noFill/>
            <a:ln w="25400">
              <a:noFill/>
            </a:ln>
          </c:spPr>
        </c:title>
        <c:numFmt formatCode="General" sourceLinked="1"/>
        <c:majorTickMark val="none"/>
        <c:minorTickMark val="none"/>
        <c:tickLblPos val="nextTo"/>
        <c:crossAx val="253978496"/>
        <c:crosses val="autoZero"/>
        <c:crossBetween val="midCat"/>
      </c:valAx>
    </c:plotArea>
    <c:plotVisOnly val="1"/>
    <c:dispBlanksAs val="gap"/>
    <c:showDLblsOverMax val="0"/>
  </c:chart>
  <c:printSettings>
    <c:headerFooter/>
    <c:pageMargins b="0.75000000000000044" l="0.7000000000000004" r="0.7000000000000004" t="0.75000000000000044" header="0.30000000000000021" footer="0.30000000000000021"/>
    <c:pageSetup/>
  </c:printSettings>
</c:chartSpace>
</file>

<file path=xl/charts/chart1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20892018779342733"/>
          <c:y val="4.3343653250774002E-2"/>
          <c:w val="0.71361502347417893"/>
          <c:h val="0.75232198142414863"/>
        </c:manualLayout>
      </c:layout>
      <c:scatterChart>
        <c:scatterStyle val="smoothMarker"/>
        <c:varyColors val="0"/>
        <c:ser>
          <c:idx val="0"/>
          <c:order val="0"/>
          <c:xVal>
            <c:numRef>
              <c:f>'7 Standards'!$C$17:$C$23</c:f>
              <c:numCache>
                <c:formatCode>General</c:formatCode>
                <c:ptCount val="7"/>
                <c:pt idx="0">
                  <c:v>0</c:v>
                </c:pt>
                <c:pt idx="1">
                  <c:v>0</c:v>
                </c:pt>
                <c:pt idx="2">
                  <c:v>0</c:v>
                </c:pt>
                <c:pt idx="3">
                  <c:v>0</c:v>
                </c:pt>
                <c:pt idx="4">
                  <c:v>0</c:v>
                </c:pt>
                <c:pt idx="5">
                  <c:v>0</c:v>
                </c:pt>
                <c:pt idx="6">
                  <c:v>0</c:v>
                </c:pt>
              </c:numCache>
            </c:numRef>
          </c:xVal>
          <c:yVal>
            <c:numRef>
              <c:f>'7 Standards'!$G$17:$G$23</c:f>
              <c:numCache>
                <c:formatCode>General</c:formatCode>
                <c:ptCount val="7"/>
                <c:pt idx="0">
                  <c:v>0</c:v>
                </c:pt>
                <c:pt idx="1">
                  <c:v>0</c:v>
                </c:pt>
                <c:pt idx="2">
                  <c:v>0</c:v>
                </c:pt>
                <c:pt idx="3">
                  <c:v>0</c:v>
                </c:pt>
                <c:pt idx="4">
                  <c:v>0</c:v>
                </c:pt>
                <c:pt idx="5">
                  <c:v>0</c:v>
                </c:pt>
                <c:pt idx="6">
                  <c:v>0</c:v>
                </c:pt>
              </c:numCache>
            </c:numRef>
          </c:yVal>
          <c:smooth val="1"/>
          <c:extLst>
            <c:ext xmlns:c16="http://schemas.microsoft.com/office/drawing/2014/chart" uri="{C3380CC4-5D6E-409C-BE32-E72D297353CC}">
              <c16:uniqueId val="{00000000-7192-4390-B5DA-70C413196763}"/>
            </c:ext>
          </c:extLst>
        </c:ser>
        <c:dLbls>
          <c:showLegendKey val="0"/>
          <c:showVal val="0"/>
          <c:showCatName val="0"/>
          <c:showSerName val="0"/>
          <c:showPercent val="0"/>
          <c:showBubbleSize val="0"/>
        </c:dLbls>
        <c:axId val="254057856"/>
        <c:axId val="254068224"/>
      </c:scatterChart>
      <c:valAx>
        <c:axId val="254057856"/>
        <c:scaling>
          <c:logBase val="10"/>
          <c:orientation val="minMax"/>
        </c:scaling>
        <c:delete val="0"/>
        <c:axPos val="b"/>
        <c:title>
          <c:tx>
            <c:rich>
              <a:bodyPr/>
              <a:lstStyle/>
              <a:p>
                <a:pPr>
                  <a:defRPr sz="1200" b="1" i="0" u="none" strike="noStrike" baseline="0">
                    <a:solidFill>
                      <a:srgbClr val="000000"/>
                    </a:solidFill>
                    <a:latin typeface="Calibri"/>
                    <a:ea typeface="Calibri"/>
                    <a:cs typeface="Calibri"/>
                  </a:defRPr>
                </a:pPr>
                <a:r>
                  <a:rPr lang="en-US" altLang="en-US"/>
                  <a:t>LOG 10-Concentration</a:t>
                </a:r>
              </a:p>
            </c:rich>
          </c:tx>
          <c:overlay val="0"/>
          <c:spPr>
            <a:noFill/>
            <a:ln w="25400">
              <a:noFill/>
            </a:ln>
          </c:spPr>
        </c:title>
        <c:numFmt formatCode="General" sourceLinked="1"/>
        <c:majorTickMark val="in"/>
        <c:minorTickMark val="none"/>
        <c:tickLblPos val="nextTo"/>
        <c:txPr>
          <a:bodyPr rot="0" vert="horz"/>
          <a:lstStyle/>
          <a:p>
            <a:pPr>
              <a:defRPr sz="1000" b="0" i="0" u="none" strike="noStrike" baseline="0">
                <a:solidFill>
                  <a:srgbClr val="000000"/>
                </a:solidFill>
                <a:latin typeface="Calibri"/>
                <a:ea typeface="Calibri"/>
                <a:cs typeface="Calibri"/>
              </a:defRPr>
            </a:pPr>
            <a:endParaRPr lang="en-US"/>
          </a:p>
        </c:txPr>
        <c:crossAx val="254068224"/>
        <c:crossesAt val="1.0000000000000002E-3"/>
        <c:crossBetween val="midCat"/>
      </c:valAx>
      <c:valAx>
        <c:axId val="254068224"/>
        <c:scaling>
          <c:logBase val="10"/>
          <c:orientation val="minMax"/>
        </c:scaling>
        <c:delete val="0"/>
        <c:axPos val="l"/>
        <c:majorGridlines>
          <c:spPr>
            <a:ln>
              <a:solidFill>
                <a:schemeClr val="bg1"/>
              </a:solidFill>
            </a:ln>
          </c:spPr>
        </c:majorGridlines>
        <c:title>
          <c:tx>
            <c:rich>
              <a:bodyPr/>
              <a:lstStyle/>
              <a:p>
                <a:pPr>
                  <a:defRPr sz="1200" b="1" i="0" u="none" strike="noStrike" baseline="0">
                    <a:solidFill>
                      <a:srgbClr val="000000"/>
                    </a:solidFill>
                    <a:latin typeface="Calibri"/>
                    <a:ea typeface="Calibri"/>
                    <a:cs typeface="Calibri"/>
                  </a:defRPr>
                </a:pPr>
                <a:r>
                  <a:rPr lang="en-US" altLang="en-US"/>
                  <a:t>LOG 10-OD</a:t>
                </a:r>
              </a:p>
            </c:rich>
          </c:tx>
          <c:overlay val="0"/>
          <c:spPr>
            <a:noFill/>
            <a:ln w="25400">
              <a:noFill/>
            </a:ln>
          </c:spPr>
        </c:title>
        <c:numFmt formatCode="General" sourceLinked="1"/>
        <c:majorTickMark val="in"/>
        <c:minorTickMark val="none"/>
        <c:tickLblPos val="nextTo"/>
        <c:txPr>
          <a:bodyPr rot="0" vert="horz"/>
          <a:lstStyle/>
          <a:p>
            <a:pPr>
              <a:defRPr sz="1000" b="0" i="0" u="none" strike="noStrike" baseline="0">
                <a:solidFill>
                  <a:srgbClr val="000000"/>
                </a:solidFill>
                <a:latin typeface="Calibri"/>
                <a:ea typeface="Calibri"/>
                <a:cs typeface="Calibri"/>
              </a:defRPr>
            </a:pPr>
            <a:endParaRPr lang="en-US"/>
          </a:p>
        </c:txPr>
        <c:crossAx val="254057856"/>
        <c:crosses val="autoZero"/>
        <c:crossBetween val="midCat"/>
      </c:valAx>
    </c:plotArea>
    <c:plotVisOnly val="1"/>
    <c:dispBlanksAs val="gap"/>
    <c:showDLblsOverMax val="0"/>
  </c:chart>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44" l="0.7000000000000004" r="0.7000000000000004" t="0.75000000000000044" header="0.30000000000000021" footer="0.30000000000000021"/>
    <c:pageSetup/>
  </c:printSettings>
</c:chartSpace>
</file>

<file path=xl/charts/chart1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20697674418604656"/>
          <c:y val="4.4728434504792358E-2"/>
          <c:w val="0.7162790697674416"/>
          <c:h val="0.74440894568690097"/>
        </c:manualLayout>
      </c:layout>
      <c:scatterChart>
        <c:scatterStyle val="lineMarker"/>
        <c:varyColors val="0"/>
        <c:ser>
          <c:idx val="0"/>
          <c:order val="0"/>
          <c:spPr>
            <a:ln w="28575">
              <a:noFill/>
            </a:ln>
          </c:spPr>
          <c:trendline>
            <c:spPr>
              <a:ln w="25400"/>
            </c:spPr>
            <c:trendlineType val="power"/>
            <c:dispRSqr val="1"/>
            <c:dispEq val="1"/>
            <c:trendlineLbl>
              <c:numFmt formatCode="General" sourceLinked="0"/>
              <c:spPr>
                <a:noFill/>
                <a:ln w="25400">
                  <a:noFill/>
                </a:ln>
              </c:spPr>
              <c:txPr>
                <a:bodyPr/>
                <a:lstStyle/>
                <a:p>
                  <a:pPr>
                    <a:defRPr sz="1000" b="0" i="0" u="none" strike="noStrike" baseline="0">
                      <a:solidFill>
                        <a:srgbClr val="000000"/>
                      </a:solidFill>
                      <a:latin typeface="Calibri"/>
                      <a:ea typeface="Calibri"/>
                      <a:cs typeface="Calibri"/>
                    </a:defRPr>
                  </a:pPr>
                  <a:endParaRPr lang="en-US"/>
                </a:p>
              </c:txPr>
            </c:trendlineLbl>
          </c:trendline>
          <c:xVal>
            <c:numRef>
              <c:f>'7 Standards'!$C$17:$C$23</c:f>
              <c:numCache>
                <c:formatCode>General</c:formatCode>
                <c:ptCount val="7"/>
                <c:pt idx="0">
                  <c:v>0</c:v>
                </c:pt>
                <c:pt idx="1">
                  <c:v>0</c:v>
                </c:pt>
                <c:pt idx="2">
                  <c:v>0</c:v>
                </c:pt>
                <c:pt idx="3">
                  <c:v>0</c:v>
                </c:pt>
                <c:pt idx="4">
                  <c:v>0</c:v>
                </c:pt>
                <c:pt idx="5">
                  <c:v>0</c:v>
                </c:pt>
                <c:pt idx="6">
                  <c:v>0</c:v>
                </c:pt>
              </c:numCache>
            </c:numRef>
          </c:xVal>
          <c:yVal>
            <c:numRef>
              <c:f>'7 Standards'!$G$17:$G$23</c:f>
              <c:numCache>
                <c:formatCode>General</c:formatCode>
                <c:ptCount val="7"/>
                <c:pt idx="0">
                  <c:v>0</c:v>
                </c:pt>
                <c:pt idx="1">
                  <c:v>0</c:v>
                </c:pt>
                <c:pt idx="2">
                  <c:v>0</c:v>
                </c:pt>
                <c:pt idx="3">
                  <c:v>0</c:v>
                </c:pt>
                <c:pt idx="4">
                  <c:v>0</c:v>
                </c:pt>
                <c:pt idx="5">
                  <c:v>0</c:v>
                </c:pt>
                <c:pt idx="6">
                  <c:v>0</c:v>
                </c:pt>
              </c:numCache>
            </c:numRef>
          </c:yVal>
          <c:smooth val="0"/>
          <c:extLst>
            <c:ext xmlns:c16="http://schemas.microsoft.com/office/drawing/2014/chart" uri="{C3380CC4-5D6E-409C-BE32-E72D297353CC}">
              <c16:uniqueId val="{00000001-19BA-4487-B1B4-2E8F40C25634}"/>
            </c:ext>
          </c:extLst>
        </c:ser>
        <c:dLbls>
          <c:showLegendKey val="0"/>
          <c:showVal val="0"/>
          <c:showCatName val="0"/>
          <c:showSerName val="0"/>
          <c:showPercent val="0"/>
          <c:showBubbleSize val="0"/>
        </c:dLbls>
        <c:axId val="260249088"/>
        <c:axId val="260251008"/>
      </c:scatterChart>
      <c:valAx>
        <c:axId val="260249088"/>
        <c:scaling>
          <c:logBase val="10"/>
          <c:orientation val="minMax"/>
        </c:scaling>
        <c:delete val="0"/>
        <c:axPos val="b"/>
        <c:title>
          <c:tx>
            <c:rich>
              <a:bodyPr/>
              <a:lstStyle/>
              <a:p>
                <a:pPr>
                  <a:defRPr sz="1200" b="1" i="0" u="none" strike="noStrike" baseline="0">
                    <a:solidFill>
                      <a:srgbClr val="000000"/>
                    </a:solidFill>
                    <a:latin typeface="Calibri"/>
                    <a:ea typeface="Calibri"/>
                    <a:cs typeface="Calibri"/>
                  </a:defRPr>
                </a:pPr>
                <a:r>
                  <a:rPr lang="en-US" altLang="en-US"/>
                  <a:t>LOG 10-Concentration</a:t>
                </a:r>
              </a:p>
            </c:rich>
          </c:tx>
          <c:overlay val="0"/>
          <c:spPr>
            <a:noFill/>
            <a:ln w="25400">
              <a:noFill/>
            </a:ln>
          </c:spPr>
        </c:title>
        <c:numFmt formatCode="General" sourceLinked="1"/>
        <c:majorTickMark val="in"/>
        <c:minorTickMark val="none"/>
        <c:tickLblPos val="nextTo"/>
        <c:txPr>
          <a:bodyPr rot="0" vert="horz"/>
          <a:lstStyle/>
          <a:p>
            <a:pPr>
              <a:defRPr sz="1000" b="0" i="0" u="none" strike="noStrike" baseline="0">
                <a:solidFill>
                  <a:srgbClr val="000000"/>
                </a:solidFill>
                <a:latin typeface="Calibri"/>
                <a:ea typeface="Calibri"/>
                <a:cs typeface="Calibri"/>
              </a:defRPr>
            </a:pPr>
            <a:endParaRPr lang="en-US"/>
          </a:p>
        </c:txPr>
        <c:crossAx val="260251008"/>
        <c:crossesAt val="1.0000000000000002E-3"/>
        <c:crossBetween val="midCat"/>
      </c:valAx>
      <c:valAx>
        <c:axId val="260251008"/>
        <c:scaling>
          <c:logBase val="10"/>
          <c:orientation val="minMax"/>
        </c:scaling>
        <c:delete val="0"/>
        <c:axPos val="l"/>
        <c:majorGridlines>
          <c:spPr>
            <a:ln>
              <a:solidFill>
                <a:schemeClr val="bg1"/>
              </a:solidFill>
            </a:ln>
          </c:spPr>
        </c:majorGridlines>
        <c:title>
          <c:tx>
            <c:rich>
              <a:bodyPr/>
              <a:lstStyle/>
              <a:p>
                <a:pPr>
                  <a:defRPr sz="1200" b="1" i="0" u="none" strike="noStrike" baseline="0">
                    <a:solidFill>
                      <a:srgbClr val="000000"/>
                    </a:solidFill>
                    <a:latin typeface="Calibri"/>
                    <a:ea typeface="Calibri"/>
                    <a:cs typeface="Calibri"/>
                  </a:defRPr>
                </a:pPr>
                <a:r>
                  <a:rPr lang="en-US" altLang="en-US"/>
                  <a:t>LOG 10-OD</a:t>
                </a:r>
              </a:p>
            </c:rich>
          </c:tx>
          <c:overlay val="0"/>
          <c:spPr>
            <a:noFill/>
            <a:ln w="25400">
              <a:noFill/>
            </a:ln>
          </c:spPr>
        </c:title>
        <c:numFmt formatCode="General" sourceLinked="1"/>
        <c:majorTickMark val="in"/>
        <c:minorTickMark val="none"/>
        <c:tickLblPos val="nextTo"/>
        <c:txPr>
          <a:bodyPr rot="0" vert="horz"/>
          <a:lstStyle/>
          <a:p>
            <a:pPr>
              <a:defRPr sz="1000" b="0" i="0" u="none" strike="noStrike" baseline="0">
                <a:solidFill>
                  <a:srgbClr val="000000"/>
                </a:solidFill>
                <a:latin typeface="Calibri"/>
                <a:ea typeface="Calibri"/>
                <a:cs typeface="Calibri"/>
              </a:defRPr>
            </a:pPr>
            <a:endParaRPr lang="en-US"/>
          </a:p>
        </c:txPr>
        <c:crossAx val="260249088"/>
        <c:crosses val="autoZero"/>
        <c:crossBetween val="midCat"/>
      </c:valAx>
    </c:plotArea>
    <c:plotVisOnly val="1"/>
    <c:dispBlanksAs val="gap"/>
    <c:showDLblsOverMax val="0"/>
  </c:chart>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78" l="0.70000000000000062" r="0.70000000000000062" t="0.75000000000000078" header="0.30000000000000032" footer="0.30000000000000032"/>
    <c:pageSetup/>
  </c:printSettings>
</c:chartSpace>
</file>

<file path=xl/charts/chart2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683673469387755"/>
          <c:y val="6.7024216425383878E-2"/>
          <c:w val="0.79591836734693855"/>
          <c:h val="0.80965253441863694"/>
        </c:manualLayout>
      </c:layout>
      <c:lineChart>
        <c:grouping val="standard"/>
        <c:varyColors val="0"/>
        <c:ser>
          <c:idx val="0"/>
          <c:order val="0"/>
          <c:spPr>
            <a:ln w="28575">
              <a:noFill/>
            </a:ln>
          </c:spPr>
          <c:marker>
            <c:symbol val="diamond"/>
            <c:size val="5"/>
            <c:spPr>
              <a:solidFill>
                <a:srgbClr val="000080"/>
              </a:solidFill>
              <a:ln>
                <a:solidFill>
                  <a:srgbClr val="000080"/>
                </a:solidFill>
                <a:prstDash val="solid"/>
              </a:ln>
            </c:spPr>
          </c:marker>
          <c:trendline>
            <c:spPr>
              <a:ln w="25400">
                <a:solidFill>
                  <a:srgbClr val="000000"/>
                </a:solidFill>
                <a:prstDash val="solid"/>
              </a:ln>
            </c:spPr>
            <c:trendlineType val="linear"/>
            <c:dispRSqr val="0"/>
            <c:dispEq val="0"/>
          </c:trendline>
          <c:cat>
            <c:numRef>
              <c:f>'8 Standards'!$C$33:$C$37</c:f>
              <c:numCache>
                <c:formatCode>General</c:formatCode>
                <c:ptCount val="5"/>
                <c:pt idx="0">
                  <c:v>0</c:v>
                </c:pt>
                <c:pt idx="1">
                  <c:v>0</c:v>
                </c:pt>
                <c:pt idx="2">
                  <c:v>0</c:v>
                </c:pt>
                <c:pt idx="3">
                  <c:v>0</c:v>
                </c:pt>
                <c:pt idx="4">
                  <c:v>0</c:v>
                </c:pt>
              </c:numCache>
            </c:numRef>
          </c:cat>
          <c:val>
            <c:numRef>
              <c:f>'8 Standards'!$D$33:$D$37</c:f>
              <c:numCache>
                <c:formatCode>General</c:formatCode>
                <c:ptCount val="5"/>
                <c:pt idx="0">
                  <c:v>0</c:v>
                </c:pt>
                <c:pt idx="1">
                  <c:v>0</c:v>
                </c:pt>
                <c:pt idx="2">
                  <c:v>0</c:v>
                </c:pt>
                <c:pt idx="3">
                  <c:v>0</c:v>
                </c:pt>
                <c:pt idx="4">
                  <c:v>0</c:v>
                </c:pt>
              </c:numCache>
            </c:numRef>
          </c:val>
          <c:smooth val="0"/>
          <c:extLst>
            <c:ext xmlns:c16="http://schemas.microsoft.com/office/drawing/2014/chart" uri="{C3380CC4-5D6E-409C-BE32-E72D297353CC}">
              <c16:uniqueId val="{00000001-35DE-479F-8D8B-D8B7CB19AFAD}"/>
            </c:ext>
          </c:extLst>
        </c:ser>
        <c:dLbls>
          <c:showLegendKey val="0"/>
          <c:showVal val="0"/>
          <c:showCatName val="0"/>
          <c:showSerName val="0"/>
          <c:showPercent val="0"/>
          <c:showBubbleSize val="0"/>
        </c:dLbls>
        <c:marker val="1"/>
        <c:smooth val="0"/>
        <c:axId val="260493312"/>
        <c:axId val="260495232"/>
      </c:lineChart>
      <c:catAx>
        <c:axId val="260493312"/>
        <c:scaling>
          <c:orientation val="minMax"/>
        </c:scaling>
        <c:delete val="0"/>
        <c:axPos val="b"/>
        <c:title>
          <c:tx>
            <c:rich>
              <a:bodyPr/>
              <a:lstStyle/>
              <a:p>
                <a:pPr>
                  <a:defRPr sz="800" b="1" i="0" u="none" strike="noStrike" baseline="0">
                    <a:solidFill>
                      <a:srgbClr val="000000"/>
                    </a:solidFill>
                    <a:latin typeface="Arial"/>
                    <a:ea typeface="Arial"/>
                    <a:cs typeface="Arial"/>
                  </a:defRPr>
                </a:pPr>
                <a:r>
                  <a:rPr lang="en-US" altLang="en-US"/>
                  <a:t>LOG 10-Concentration</a:t>
                </a:r>
              </a:p>
            </c:rich>
          </c:tx>
          <c:layout>
            <c:manualLayout>
              <c:xMode val="edge"/>
              <c:yMode val="edge"/>
              <c:x val="0.40816326530612246"/>
              <c:y val="0.90348639314822488"/>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800" b="0" i="0" u="none" strike="noStrike" baseline="0">
                <a:solidFill>
                  <a:srgbClr val="000000"/>
                </a:solidFill>
                <a:latin typeface="Arial"/>
                <a:ea typeface="Arial"/>
                <a:cs typeface="Arial"/>
              </a:defRPr>
            </a:pPr>
            <a:endParaRPr lang="en-US"/>
          </a:p>
        </c:txPr>
        <c:crossAx val="260495232"/>
        <c:crosses val="autoZero"/>
        <c:auto val="1"/>
        <c:lblAlgn val="ctr"/>
        <c:lblOffset val="100"/>
        <c:tickLblSkip val="1"/>
        <c:tickMarkSkip val="1"/>
        <c:noMultiLvlLbl val="0"/>
      </c:catAx>
      <c:valAx>
        <c:axId val="260495232"/>
        <c:scaling>
          <c:orientation val="minMax"/>
        </c:scaling>
        <c:delete val="0"/>
        <c:axPos val="l"/>
        <c:majorGridlines>
          <c:spPr>
            <a:ln w="3175">
              <a:solidFill>
                <a:srgbClr val="000000"/>
              </a:solidFill>
              <a:prstDash val="solid"/>
            </a:ln>
          </c:spPr>
        </c:majorGridlines>
        <c:title>
          <c:tx>
            <c:rich>
              <a:bodyPr/>
              <a:lstStyle/>
              <a:p>
                <a:pPr>
                  <a:defRPr sz="800" b="1" i="0" u="none" strike="noStrike" baseline="0">
                    <a:solidFill>
                      <a:srgbClr val="000000"/>
                    </a:solidFill>
                    <a:latin typeface="Arial"/>
                    <a:ea typeface="Arial"/>
                    <a:cs typeface="Arial"/>
                  </a:defRPr>
                </a:pPr>
                <a:r>
                  <a:rPr lang="en-US" altLang="en-US"/>
                  <a:t>LOG 10-OD</a:t>
                </a:r>
              </a:p>
            </c:rich>
          </c:tx>
          <c:layout>
            <c:manualLayout>
              <c:xMode val="edge"/>
              <c:yMode val="edge"/>
              <c:x val="4.0816326530612262E-2"/>
              <c:y val="0.39142146705346059"/>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800" b="0" i="0" u="none" strike="noStrike" baseline="0">
                <a:solidFill>
                  <a:srgbClr val="000000"/>
                </a:solidFill>
                <a:latin typeface="Arial"/>
                <a:ea typeface="Arial"/>
                <a:cs typeface="Arial"/>
              </a:defRPr>
            </a:pPr>
            <a:endParaRPr lang="en-US"/>
          </a:p>
        </c:txPr>
        <c:crossAx val="260493312"/>
        <c:crosses val="autoZero"/>
        <c:crossBetween val="between"/>
      </c:valAx>
      <c:spPr>
        <a:solidFill>
          <a:srgbClr val="C0C0C0"/>
        </a:solid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800" b="0" i="0" u="none" strike="noStrike" baseline="0">
          <a:solidFill>
            <a:srgbClr val="000000"/>
          </a:solidFill>
          <a:latin typeface="Arial"/>
          <a:ea typeface="Arial"/>
          <a:cs typeface="Arial"/>
        </a:defRPr>
      </a:pPr>
      <a:endParaRPr lang="en-US"/>
    </a:p>
  </c:txPr>
  <c:printSettings>
    <c:headerFooter alignWithMargins="0"/>
    <c:pageMargins b="1" l="0.75000000000000022" r="0.75000000000000022" t="1" header="0.5" footer="0.5"/>
    <c:pageSetup/>
  </c:printSettings>
</c:chartSpace>
</file>

<file path=xl/charts/chart2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1479591836734694"/>
          <c:y val="7.3943661971831012E-2"/>
          <c:w val="0.84948979591836737"/>
          <c:h val="0.80633802816901412"/>
        </c:manualLayout>
      </c:layout>
      <c:lineChart>
        <c:grouping val="standard"/>
        <c:varyColors val="0"/>
        <c:ser>
          <c:idx val="0"/>
          <c:order val="0"/>
          <c:spPr>
            <a:ln w="12700">
              <a:solidFill>
                <a:srgbClr val="000080"/>
              </a:solidFill>
              <a:prstDash val="solid"/>
            </a:ln>
          </c:spPr>
          <c:marker>
            <c:symbol val="diamond"/>
            <c:size val="5"/>
            <c:spPr>
              <a:solidFill>
                <a:srgbClr val="000080"/>
              </a:solidFill>
              <a:ln>
                <a:solidFill>
                  <a:srgbClr val="000080"/>
                </a:solidFill>
                <a:prstDash val="solid"/>
              </a:ln>
            </c:spPr>
          </c:marker>
          <c:cat>
            <c:numRef>
              <c:f>'8 Standards'!$C$33:$C$37</c:f>
              <c:numCache>
                <c:formatCode>General</c:formatCode>
                <c:ptCount val="5"/>
                <c:pt idx="0">
                  <c:v>0</c:v>
                </c:pt>
                <c:pt idx="1">
                  <c:v>0</c:v>
                </c:pt>
                <c:pt idx="2">
                  <c:v>0</c:v>
                </c:pt>
                <c:pt idx="3">
                  <c:v>0</c:v>
                </c:pt>
                <c:pt idx="4">
                  <c:v>0</c:v>
                </c:pt>
              </c:numCache>
            </c:numRef>
          </c:cat>
          <c:val>
            <c:numRef>
              <c:f>'8 Standards'!$D$33:$D$37</c:f>
              <c:numCache>
                <c:formatCode>General</c:formatCode>
                <c:ptCount val="5"/>
                <c:pt idx="0">
                  <c:v>0</c:v>
                </c:pt>
                <c:pt idx="1">
                  <c:v>0</c:v>
                </c:pt>
                <c:pt idx="2">
                  <c:v>0</c:v>
                </c:pt>
                <c:pt idx="3">
                  <c:v>0</c:v>
                </c:pt>
                <c:pt idx="4">
                  <c:v>0</c:v>
                </c:pt>
              </c:numCache>
            </c:numRef>
          </c:val>
          <c:smooth val="0"/>
          <c:extLst>
            <c:ext xmlns:c16="http://schemas.microsoft.com/office/drawing/2014/chart" uri="{C3380CC4-5D6E-409C-BE32-E72D297353CC}">
              <c16:uniqueId val="{00000000-F363-4109-BD3A-840EE5F899AB}"/>
            </c:ext>
          </c:extLst>
        </c:ser>
        <c:dLbls>
          <c:showLegendKey val="0"/>
          <c:showVal val="0"/>
          <c:showCatName val="0"/>
          <c:showSerName val="0"/>
          <c:showPercent val="0"/>
          <c:showBubbleSize val="0"/>
        </c:dLbls>
        <c:marker val="1"/>
        <c:smooth val="0"/>
        <c:axId val="260539136"/>
        <c:axId val="260541440"/>
      </c:lineChart>
      <c:catAx>
        <c:axId val="260539136"/>
        <c:scaling>
          <c:orientation val="minMax"/>
        </c:scaling>
        <c:delete val="0"/>
        <c:axPos val="b"/>
        <c:title>
          <c:tx>
            <c:rich>
              <a:bodyPr/>
              <a:lstStyle/>
              <a:p>
                <a:pPr>
                  <a:defRPr sz="475" b="1" i="0" u="none" strike="noStrike" baseline="0">
                    <a:solidFill>
                      <a:srgbClr val="000000"/>
                    </a:solidFill>
                    <a:latin typeface="Arial"/>
                    <a:ea typeface="Arial"/>
                    <a:cs typeface="Arial"/>
                  </a:defRPr>
                </a:pPr>
                <a:r>
                  <a:rPr lang="en-US" altLang="en-US"/>
                  <a:t>LOG 10 - Concentration</a:t>
                </a:r>
              </a:p>
            </c:rich>
          </c:tx>
          <c:layout>
            <c:manualLayout>
              <c:xMode val="edge"/>
              <c:yMode val="edge"/>
              <c:x val="0.4311224489795919"/>
              <c:y val="0.9014085739282589"/>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475" b="0" i="0" u="none" strike="noStrike" baseline="0">
                <a:solidFill>
                  <a:srgbClr val="000000"/>
                </a:solidFill>
                <a:latin typeface="Arial"/>
                <a:ea typeface="Arial"/>
                <a:cs typeface="Arial"/>
              </a:defRPr>
            </a:pPr>
            <a:endParaRPr lang="en-US"/>
          </a:p>
        </c:txPr>
        <c:crossAx val="260541440"/>
        <c:crosses val="autoZero"/>
        <c:auto val="1"/>
        <c:lblAlgn val="ctr"/>
        <c:lblOffset val="100"/>
        <c:tickLblSkip val="1"/>
        <c:tickMarkSkip val="1"/>
        <c:noMultiLvlLbl val="0"/>
      </c:catAx>
      <c:valAx>
        <c:axId val="260541440"/>
        <c:scaling>
          <c:orientation val="minMax"/>
        </c:scaling>
        <c:delete val="0"/>
        <c:axPos val="l"/>
        <c:majorGridlines>
          <c:spPr>
            <a:ln w="3175">
              <a:solidFill>
                <a:srgbClr val="000000"/>
              </a:solidFill>
              <a:prstDash val="solid"/>
            </a:ln>
          </c:spPr>
        </c:majorGridlines>
        <c:title>
          <c:tx>
            <c:rich>
              <a:bodyPr/>
              <a:lstStyle/>
              <a:p>
                <a:pPr>
                  <a:defRPr sz="475" b="1" i="0" u="none" strike="noStrike" baseline="0">
                    <a:solidFill>
                      <a:srgbClr val="000000"/>
                    </a:solidFill>
                    <a:latin typeface="Arial"/>
                    <a:ea typeface="Arial"/>
                    <a:cs typeface="Arial"/>
                  </a:defRPr>
                </a:pPr>
                <a:r>
                  <a:rPr lang="en-US" altLang="en-US"/>
                  <a:t>LOG 10 - OD</a:t>
                </a:r>
              </a:p>
            </c:rich>
          </c:tx>
          <c:layout>
            <c:manualLayout>
              <c:xMode val="edge"/>
              <c:yMode val="edge"/>
              <c:x val="4.0816326530612262E-2"/>
              <c:y val="0.39788750364537773"/>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475" b="0" i="0" u="none" strike="noStrike" baseline="0">
                <a:solidFill>
                  <a:srgbClr val="000000"/>
                </a:solidFill>
                <a:latin typeface="Arial"/>
                <a:ea typeface="Arial"/>
                <a:cs typeface="Arial"/>
              </a:defRPr>
            </a:pPr>
            <a:endParaRPr lang="en-US"/>
          </a:p>
        </c:txPr>
        <c:crossAx val="260539136"/>
        <c:crosses val="autoZero"/>
        <c:crossBetween val="between"/>
      </c:valAx>
      <c:spPr>
        <a:solidFill>
          <a:srgbClr val="C0C0C0"/>
        </a:solid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475" b="0" i="0" u="none" strike="noStrike" baseline="0">
          <a:solidFill>
            <a:srgbClr val="000000"/>
          </a:solidFill>
          <a:latin typeface="Arial"/>
          <a:ea typeface="Arial"/>
          <a:cs typeface="Arial"/>
        </a:defRPr>
      </a:pPr>
      <a:endParaRPr lang="en-US"/>
    </a:p>
  </c:txPr>
  <c:printSettings>
    <c:headerFooter alignWithMargins="0"/>
    <c:pageMargins b="1" l="0.75000000000000022" r="0.75000000000000022" t="1" header="0.5" footer="0.5"/>
    <c:pageSetup/>
  </c:printSettings>
</c:chartSpace>
</file>

<file path=xl/charts/chart2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scatterChart>
        <c:scatterStyle val="smoothMarker"/>
        <c:varyColors val="0"/>
        <c:ser>
          <c:idx val="0"/>
          <c:order val="0"/>
          <c:xVal>
            <c:numRef>
              <c:f>'8 Standards'!$C$30:$C$37</c:f>
              <c:numCache>
                <c:formatCode>General</c:formatCode>
                <c:ptCount val="8"/>
                <c:pt idx="0">
                  <c:v>0</c:v>
                </c:pt>
                <c:pt idx="1">
                  <c:v>0</c:v>
                </c:pt>
                <c:pt idx="2">
                  <c:v>0</c:v>
                </c:pt>
                <c:pt idx="3">
                  <c:v>0</c:v>
                </c:pt>
                <c:pt idx="4">
                  <c:v>0</c:v>
                </c:pt>
                <c:pt idx="5">
                  <c:v>0</c:v>
                </c:pt>
                <c:pt idx="6">
                  <c:v>0</c:v>
                </c:pt>
                <c:pt idx="7">
                  <c:v>0</c:v>
                </c:pt>
              </c:numCache>
            </c:numRef>
          </c:xVal>
          <c:yVal>
            <c:numRef>
              <c:f>'8 Standards'!$D$30:$D$37</c:f>
              <c:numCache>
                <c:formatCode>General</c:formatCode>
                <c:ptCount val="8"/>
                <c:pt idx="0">
                  <c:v>0</c:v>
                </c:pt>
                <c:pt idx="1">
                  <c:v>0</c:v>
                </c:pt>
                <c:pt idx="2">
                  <c:v>0</c:v>
                </c:pt>
                <c:pt idx="3">
                  <c:v>0</c:v>
                </c:pt>
                <c:pt idx="4">
                  <c:v>0</c:v>
                </c:pt>
                <c:pt idx="5">
                  <c:v>0</c:v>
                </c:pt>
                <c:pt idx="6">
                  <c:v>0</c:v>
                </c:pt>
                <c:pt idx="7">
                  <c:v>0</c:v>
                </c:pt>
              </c:numCache>
            </c:numRef>
          </c:yVal>
          <c:smooth val="1"/>
          <c:extLst>
            <c:ext xmlns:c16="http://schemas.microsoft.com/office/drawing/2014/chart" uri="{C3380CC4-5D6E-409C-BE32-E72D297353CC}">
              <c16:uniqueId val="{00000000-C19F-47B9-85F7-FCDA99D5B4BF}"/>
            </c:ext>
          </c:extLst>
        </c:ser>
        <c:dLbls>
          <c:showLegendKey val="0"/>
          <c:showVal val="0"/>
          <c:showCatName val="0"/>
          <c:showSerName val="0"/>
          <c:showPercent val="0"/>
          <c:showBubbleSize val="0"/>
        </c:dLbls>
        <c:axId val="260565248"/>
        <c:axId val="261165440"/>
      </c:scatterChart>
      <c:valAx>
        <c:axId val="260565248"/>
        <c:scaling>
          <c:orientation val="minMax"/>
        </c:scaling>
        <c:delete val="0"/>
        <c:axPos val="b"/>
        <c:title>
          <c:tx>
            <c:rich>
              <a:bodyPr/>
              <a:lstStyle/>
              <a:p>
                <a:pPr>
                  <a:defRPr sz="1100"/>
                </a:pPr>
                <a:r>
                  <a:rPr lang="en-US" sz="1100" b="1" i="0" baseline="0"/>
                  <a:t>LOG 10-Concentration</a:t>
                </a:r>
                <a:endParaRPr lang="zh-CN" sz="1100"/>
              </a:p>
            </c:rich>
          </c:tx>
          <c:overlay val="0"/>
          <c:spPr>
            <a:noFill/>
            <a:ln w="25400">
              <a:noFill/>
            </a:ln>
          </c:spPr>
        </c:title>
        <c:numFmt formatCode="General" sourceLinked="1"/>
        <c:majorTickMark val="none"/>
        <c:minorTickMark val="none"/>
        <c:tickLblPos val="nextTo"/>
        <c:txPr>
          <a:bodyPr rot="0" vert="horz"/>
          <a:lstStyle/>
          <a:p>
            <a:pPr>
              <a:defRPr sz="1000" b="0" i="0" u="none" strike="noStrike" baseline="0">
                <a:solidFill>
                  <a:srgbClr val="000000"/>
                </a:solidFill>
                <a:latin typeface="Calibri"/>
                <a:ea typeface="Calibri"/>
                <a:cs typeface="Calibri"/>
              </a:defRPr>
            </a:pPr>
            <a:endParaRPr lang="en-US"/>
          </a:p>
        </c:txPr>
        <c:crossAx val="261165440"/>
        <c:crosses val="autoZero"/>
        <c:crossBetween val="midCat"/>
      </c:valAx>
      <c:valAx>
        <c:axId val="261165440"/>
        <c:scaling>
          <c:orientation val="minMax"/>
        </c:scaling>
        <c:delete val="0"/>
        <c:axPos val="l"/>
        <c:majorGridlines/>
        <c:title>
          <c:tx>
            <c:rich>
              <a:bodyPr/>
              <a:lstStyle/>
              <a:p>
                <a:pPr>
                  <a:defRPr sz="1100"/>
                </a:pPr>
                <a:r>
                  <a:rPr lang="en-US" sz="1100" b="1" i="0" baseline="0"/>
                  <a:t>LOG 10-OD</a:t>
                </a:r>
                <a:endParaRPr lang="zh-CN" sz="1100"/>
              </a:p>
            </c:rich>
          </c:tx>
          <c:overlay val="0"/>
          <c:spPr>
            <a:noFill/>
            <a:ln w="25400">
              <a:noFill/>
            </a:ln>
          </c:spPr>
        </c:title>
        <c:numFmt formatCode="General" sourceLinked="1"/>
        <c:majorTickMark val="none"/>
        <c:minorTickMark val="none"/>
        <c:tickLblPos val="nextTo"/>
        <c:crossAx val="260565248"/>
        <c:crosses val="autoZero"/>
        <c:crossBetween val="midCat"/>
      </c:valAx>
    </c:plotArea>
    <c:plotVisOnly val="1"/>
    <c:dispBlanksAs val="gap"/>
    <c:showDLblsOverMax val="0"/>
  </c:chart>
  <c:printSettings>
    <c:headerFooter/>
    <c:pageMargins b="0.75000000000000022" l="0.70000000000000018" r="0.70000000000000018" t="0.75000000000000022" header="0.3000000000000001" footer="0.3000000000000001"/>
    <c:pageSetup/>
  </c:printSettings>
</c:chartSpace>
</file>

<file path=xl/charts/chart2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scatterChart>
        <c:scatterStyle val="lineMarker"/>
        <c:varyColors val="0"/>
        <c:ser>
          <c:idx val="0"/>
          <c:order val="0"/>
          <c:spPr>
            <a:ln w="28575">
              <a:noFill/>
            </a:ln>
          </c:spPr>
          <c:trendline>
            <c:trendlineType val="linear"/>
            <c:dispRSqr val="1"/>
            <c:dispEq val="1"/>
            <c:trendlineLbl>
              <c:numFmt formatCode="General" sourceLinked="0"/>
              <c:spPr>
                <a:noFill/>
                <a:ln w="25400">
                  <a:noFill/>
                </a:ln>
              </c:spPr>
            </c:trendlineLbl>
          </c:trendline>
          <c:xVal>
            <c:numRef>
              <c:f>'8 Standards'!$C$30:$C$37</c:f>
              <c:numCache>
                <c:formatCode>General</c:formatCode>
                <c:ptCount val="8"/>
                <c:pt idx="0">
                  <c:v>0</c:v>
                </c:pt>
                <c:pt idx="1">
                  <c:v>0</c:v>
                </c:pt>
                <c:pt idx="2">
                  <c:v>0</c:v>
                </c:pt>
                <c:pt idx="3">
                  <c:v>0</c:v>
                </c:pt>
                <c:pt idx="4">
                  <c:v>0</c:v>
                </c:pt>
                <c:pt idx="5">
                  <c:v>0</c:v>
                </c:pt>
                <c:pt idx="6">
                  <c:v>0</c:v>
                </c:pt>
                <c:pt idx="7">
                  <c:v>0</c:v>
                </c:pt>
              </c:numCache>
            </c:numRef>
          </c:xVal>
          <c:yVal>
            <c:numRef>
              <c:f>'8 Standards'!$D$30:$D$37</c:f>
              <c:numCache>
                <c:formatCode>General</c:formatCode>
                <c:ptCount val="8"/>
                <c:pt idx="0">
                  <c:v>0</c:v>
                </c:pt>
                <c:pt idx="1">
                  <c:v>0</c:v>
                </c:pt>
                <c:pt idx="2">
                  <c:v>0</c:v>
                </c:pt>
                <c:pt idx="3">
                  <c:v>0</c:v>
                </c:pt>
                <c:pt idx="4">
                  <c:v>0</c:v>
                </c:pt>
                <c:pt idx="5">
                  <c:v>0</c:v>
                </c:pt>
                <c:pt idx="6">
                  <c:v>0</c:v>
                </c:pt>
                <c:pt idx="7">
                  <c:v>0</c:v>
                </c:pt>
              </c:numCache>
            </c:numRef>
          </c:yVal>
          <c:smooth val="0"/>
          <c:extLst>
            <c:ext xmlns:c16="http://schemas.microsoft.com/office/drawing/2014/chart" uri="{C3380CC4-5D6E-409C-BE32-E72D297353CC}">
              <c16:uniqueId val="{00000001-BAA4-41FD-A8A2-30E36DADDB57}"/>
            </c:ext>
          </c:extLst>
        </c:ser>
        <c:dLbls>
          <c:showLegendKey val="0"/>
          <c:showVal val="0"/>
          <c:showCatName val="0"/>
          <c:showSerName val="0"/>
          <c:showPercent val="0"/>
          <c:showBubbleSize val="0"/>
        </c:dLbls>
        <c:axId val="261206400"/>
        <c:axId val="261208320"/>
      </c:scatterChart>
      <c:valAx>
        <c:axId val="261206400"/>
        <c:scaling>
          <c:orientation val="minMax"/>
        </c:scaling>
        <c:delete val="0"/>
        <c:axPos val="b"/>
        <c:title>
          <c:tx>
            <c:rich>
              <a:bodyPr/>
              <a:lstStyle/>
              <a:p>
                <a:pPr>
                  <a:defRPr sz="1100"/>
                </a:pPr>
                <a:r>
                  <a:rPr lang="en-US" sz="1100" b="1" i="0" baseline="0"/>
                  <a:t>LOG 10-Concentration</a:t>
                </a:r>
                <a:endParaRPr lang="zh-CN" sz="1100" b="1" i="0" baseline="0"/>
              </a:p>
            </c:rich>
          </c:tx>
          <c:overlay val="0"/>
          <c:spPr>
            <a:noFill/>
            <a:ln w="25400">
              <a:noFill/>
            </a:ln>
          </c:spPr>
        </c:title>
        <c:numFmt formatCode="General" sourceLinked="1"/>
        <c:majorTickMark val="none"/>
        <c:minorTickMark val="none"/>
        <c:tickLblPos val="nextTo"/>
        <c:txPr>
          <a:bodyPr rot="0" vert="horz"/>
          <a:lstStyle/>
          <a:p>
            <a:pPr>
              <a:defRPr sz="1000" b="0" i="0" u="none" strike="noStrike" baseline="0">
                <a:solidFill>
                  <a:srgbClr val="000000"/>
                </a:solidFill>
                <a:latin typeface="Calibri"/>
                <a:ea typeface="Calibri"/>
                <a:cs typeface="Calibri"/>
              </a:defRPr>
            </a:pPr>
            <a:endParaRPr lang="en-US"/>
          </a:p>
        </c:txPr>
        <c:crossAx val="261208320"/>
        <c:crosses val="autoZero"/>
        <c:crossBetween val="midCat"/>
      </c:valAx>
      <c:valAx>
        <c:axId val="261208320"/>
        <c:scaling>
          <c:orientation val="minMax"/>
        </c:scaling>
        <c:delete val="0"/>
        <c:axPos val="l"/>
        <c:majorGridlines/>
        <c:title>
          <c:tx>
            <c:rich>
              <a:bodyPr/>
              <a:lstStyle/>
              <a:p>
                <a:pPr>
                  <a:defRPr sz="1100"/>
                </a:pPr>
                <a:r>
                  <a:rPr lang="en-US" sz="1100" b="1" i="0" baseline="0"/>
                  <a:t>LOG 10-OD</a:t>
                </a:r>
                <a:endParaRPr lang="zh-CN" sz="1100" b="1" i="0" baseline="0"/>
              </a:p>
            </c:rich>
          </c:tx>
          <c:overlay val="0"/>
          <c:spPr>
            <a:noFill/>
            <a:ln w="25400">
              <a:noFill/>
            </a:ln>
          </c:spPr>
        </c:title>
        <c:numFmt formatCode="General" sourceLinked="1"/>
        <c:majorTickMark val="none"/>
        <c:minorTickMark val="none"/>
        <c:tickLblPos val="nextTo"/>
        <c:crossAx val="261206400"/>
        <c:crosses val="autoZero"/>
        <c:crossBetween val="midCat"/>
      </c:valAx>
    </c:plotArea>
    <c:plotVisOnly val="1"/>
    <c:dispBlanksAs val="gap"/>
    <c:showDLblsOverMax val="0"/>
  </c:chart>
  <c:printSettings>
    <c:headerFooter/>
    <c:pageMargins b="0.75000000000000022" l="0.70000000000000018" r="0.70000000000000018" t="0.75000000000000022" header="0.3000000000000001" footer="0.3000000000000001"/>
    <c:pageSetup/>
  </c:printSettings>
</c:chartSpace>
</file>

<file path=xl/charts/chart2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6901408450704236"/>
          <c:y val="4.3343653250774002E-2"/>
          <c:w val="0.77934272300469509"/>
          <c:h val="0.75232198142414863"/>
        </c:manualLayout>
      </c:layout>
      <c:scatterChart>
        <c:scatterStyle val="smoothMarker"/>
        <c:varyColors val="0"/>
        <c:ser>
          <c:idx val="0"/>
          <c:order val="0"/>
          <c:xVal>
            <c:numRef>
              <c:f>'8 Standards'!$C$17:$C$24</c:f>
              <c:numCache>
                <c:formatCode>General</c:formatCode>
                <c:ptCount val="8"/>
                <c:pt idx="0">
                  <c:v>0</c:v>
                </c:pt>
                <c:pt idx="1">
                  <c:v>0</c:v>
                </c:pt>
                <c:pt idx="2">
                  <c:v>0</c:v>
                </c:pt>
                <c:pt idx="3">
                  <c:v>0</c:v>
                </c:pt>
                <c:pt idx="4">
                  <c:v>0</c:v>
                </c:pt>
                <c:pt idx="5">
                  <c:v>0</c:v>
                </c:pt>
                <c:pt idx="6">
                  <c:v>0</c:v>
                </c:pt>
                <c:pt idx="7">
                  <c:v>0</c:v>
                </c:pt>
              </c:numCache>
            </c:numRef>
          </c:xVal>
          <c:yVal>
            <c:numRef>
              <c:f>'8 Standards'!$G$17:$G$24</c:f>
              <c:numCache>
                <c:formatCode>General</c:formatCode>
                <c:ptCount val="8"/>
                <c:pt idx="0">
                  <c:v>0</c:v>
                </c:pt>
                <c:pt idx="1">
                  <c:v>0</c:v>
                </c:pt>
                <c:pt idx="2">
                  <c:v>0</c:v>
                </c:pt>
                <c:pt idx="3">
                  <c:v>0</c:v>
                </c:pt>
                <c:pt idx="4">
                  <c:v>0</c:v>
                </c:pt>
                <c:pt idx="5">
                  <c:v>0</c:v>
                </c:pt>
                <c:pt idx="6">
                  <c:v>0</c:v>
                </c:pt>
                <c:pt idx="7">
                  <c:v>0</c:v>
                </c:pt>
              </c:numCache>
            </c:numRef>
          </c:yVal>
          <c:smooth val="1"/>
          <c:extLst>
            <c:ext xmlns:c16="http://schemas.microsoft.com/office/drawing/2014/chart" uri="{C3380CC4-5D6E-409C-BE32-E72D297353CC}">
              <c16:uniqueId val="{00000000-F47A-4465-99B5-88173CAE1792}"/>
            </c:ext>
          </c:extLst>
        </c:ser>
        <c:dLbls>
          <c:showLegendKey val="0"/>
          <c:showVal val="0"/>
          <c:showCatName val="0"/>
          <c:showSerName val="0"/>
          <c:showPercent val="0"/>
          <c:showBubbleSize val="0"/>
        </c:dLbls>
        <c:axId val="261281664"/>
        <c:axId val="262164480"/>
      </c:scatterChart>
      <c:valAx>
        <c:axId val="261281664"/>
        <c:scaling>
          <c:logBase val="10"/>
          <c:orientation val="minMax"/>
        </c:scaling>
        <c:delete val="0"/>
        <c:axPos val="b"/>
        <c:title>
          <c:tx>
            <c:rich>
              <a:bodyPr/>
              <a:lstStyle/>
              <a:p>
                <a:pPr>
                  <a:defRPr sz="1200" b="1" i="0" u="none" strike="noStrike" baseline="0">
                    <a:solidFill>
                      <a:srgbClr val="000000"/>
                    </a:solidFill>
                    <a:latin typeface="Calibri"/>
                    <a:ea typeface="Calibri"/>
                    <a:cs typeface="Calibri"/>
                  </a:defRPr>
                </a:pPr>
                <a:r>
                  <a:rPr lang="en-US" altLang="en-US"/>
                  <a:t>LOG 10-Concentration</a:t>
                </a:r>
              </a:p>
            </c:rich>
          </c:tx>
          <c:overlay val="0"/>
          <c:spPr>
            <a:noFill/>
            <a:ln w="25400">
              <a:noFill/>
            </a:ln>
          </c:spPr>
        </c:title>
        <c:numFmt formatCode="General" sourceLinked="1"/>
        <c:majorTickMark val="in"/>
        <c:minorTickMark val="none"/>
        <c:tickLblPos val="nextTo"/>
        <c:txPr>
          <a:bodyPr rot="0" vert="horz"/>
          <a:lstStyle/>
          <a:p>
            <a:pPr>
              <a:defRPr sz="1000" b="0" i="0" u="none" strike="noStrike" baseline="0">
                <a:solidFill>
                  <a:srgbClr val="000000"/>
                </a:solidFill>
                <a:latin typeface="Calibri"/>
                <a:ea typeface="Calibri"/>
                <a:cs typeface="Calibri"/>
              </a:defRPr>
            </a:pPr>
            <a:endParaRPr lang="en-US"/>
          </a:p>
        </c:txPr>
        <c:crossAx val="262164480"/>
        <c:crossesAt val="1.0000000000000002E-3"/>
        <c:crossBetween val="midCat"/>
      </c:valAx>
      <c:valAx>
        <c:axId val="262164480"/>
        <c:scaling>
          <c:logBase val="10"/>
          <c:orientation val="minMax"/>
        </c:scaling>
        <c:delete val="0"/>
        <c:axPos val="l"/>
        <c:majorGridlines>
          <c:spPr>
            <a:ln>
              <a:solidFill>
                <a:schemeClr val="bg1"/>
              </a:solidFill>
            </a:ln>
          </c:spPr>
        </c:majorGridlines>
        <c:title>
          <c:tx>
            <c:rich>
              <a:bodyPr/>
              <a:lstStyle/>
              <a:p>
                <a:pPr>
                  <a:defRPr sz="1200" b="1" i="0" u="none" strike="noStrike" baseline="0">
                    <a:solidFill>
                      <a:srgbClr val="000000"/>
                    </a:solidFill>
                    <a:latin typeface="Calibri"/>
                    <a:ea typeface="Calibri"/>
                    <a:cs typeface="Calibri"/>
                  </a:defRPr>
                </a:pPr>
                <a:r>
                  <a:rPr lang="en-US" altLang="en-US"/>
                  <a:t>LOG 10-OD</a:t>
                </a:r>
              </a:p>
            </c:rich>
          </c:tx>
          <c:overlay val="0"/>
          <c:spPr>
            <a:noFill/>
            <a:ln w="25400">
              <a:noFill/>
            </a:ln>
          </c:spPr>
        </c:title>
        <c:numFmt formatCode="General" sourceLinked="1"/>
        <c:majorTickMark val="in"/>
        <c:minorTickMark val="none"/>
        <c:tickLblPos val="nextTo"/>
        <c:txPr>
          <a:bodyPr rot="0" vert="horz"/>
          <a:lstStyle/>
          <a:p>
            <a:pPr>
              <a:defRPr sz="1000" b="0" i="0" u="none" strike="noStrike" baseline="0">
                <a:solidFill>
                  <a:srgbClr val="000000"/>
                </a:solidFill>
                <a:latin typeface="Calibri"/>
                <a:ea typeface="Calibri"/>
                <a:cs typeface="Calibri"/>
              </a:defRPr>
            </a:pPr>
            <a:endParaRPr lang="en-US"/>
          </a:p>
        </c:txPr>
        <c:crossAx val="261281664"/>
        <c:crossesAt val="1.0000000000000002E-2"/>
        <c:crossBetween val="midCat"/>
      </c:valAx>
    </c:plotArea>
    <c:plotVisOnly val="1"/>
    <c:dispBlanksAs val="gap"/>
    <c:showDLblsOverMax val="0"/>
  </c:chart>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78" l="0.70000000000000062" r="0.70000000000000062" t="0.75000000000000078" header="0.30000000000000032" footer="0.30000000000000032"/>
    <c:pageSetup/>
  </c:printSettings>
</c:chartSpace>
</file>

<file path=xl/charts/chart2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6901408450704236"/>
          <c:y val="4.3343653250774002E-2"/>
          <c:w val="0.77934272300469509"/>
          <c:h val="0.75232198142414863"/>
        </c:manualLayout>
      </c:layout>
      <c:scatterChart>
        <c:scatterStyle val="lineMarker"/>
        <c:varyColors val="0"/>
        <c:ser>
          <c:idx val="0"/>
          <c:order val="0"/>
          <c:spPr>
            <a:ln w="28575">
              <a:noFill/>
            </a:ln>
          </c:spPr>
          <c:trendline>
            <c:spPr>
              <a:ln w="25400"/>
            </c:spPr>
            <c:trendlineType val="power"/>
            <c:dispRSqr val="1"/>
            <c:dispEq val="1"/>
            <c:trendlineLbl>
              <c:numFmt formatCode="General" sourceLinked="0"/>
              <c:spPr>
                <a:noFill/>
                <a:ln w="25400">
                  <a:noFill/>
                </a:ln>
              </c:spPr>
              <c:txPr>
                <a:bodyPr/>
                <a:lstStyle/>
                <a:p>
                  <a:pPr>
                    <a:defRPr sz="1000" b="0" i="0" u="none" strike="noStrike" baseline="0">
                      <a:solidFill>
                        <a:srgbClr val="000000"/>
                      </a:solidFill>
                      <a:latin typeface="Calibri"/>
                      <a:ea typeface="Calibri"/>
                      <a:cs typeface="Calibri"/>
                    </a:defRPr>
                  </a:pPr>
                  <a:endParaRPr lang="en-US"/>
                </a:p>
              </c:txPr>
            </c:trendlineLbl>
          </c:trendline>
          <c:xVal>
            <c:numRef>
              <c:f>'8 Standards'!$C$17:$C$24</c:f>
              <c:numCache>
                <c:formatCode>General</c:formatCode>
                <c:ptCount val="8"/>
                <c:pt idx="0">
                  <c:v>0</c:v>
                </c:pt>
                <c:pt idx="1">
                  <c:v>0</c:v>
                </c:pt>
                <c:pt idx="2">
                  <c:v>0</c:v>
                </c:pt>
                <c:pt idx="3">
                  <c:v>0</c:v>
                </c:pt>
                <c:pt idx="4">
                  <c:v>0</c:v>
                </c:pt>
                <c:pt idx="5">
                  <c:v>0</c:v>
                </c:pt>
                <c:pt idx="6">
                  <c:v>0</c:v>
                </c:pt>
                <c:pt idx="7">
                  <c:v>0</c:v>
                </c:pt>
              </c:numCache>
            </c:numRef>
          </c:xVal>
          <c:yVal>
            <c:numRef>
              <c:f>'8 Standards'!$G$17:$G$24</c:f>
              <c:numCache>
                <c:formatCode>General</c:formatCode>
                <c:ptCount val="8"/>
                <c:pt idx="0">
                  <c:v>0</c:v>
                </c:pt>
                <c:pt idx="1">
                  <c:v>0</c:v>
                </c:pt>
                <c:pt idx="2">
                  <c:v>0</c:v>
                </c:pt>
                <c:pt idx="3">
                  <c:v>0</c:v>
                </c:pt>
                <c:pt idx="4">
                  <c:v>0</c:v>
                </c:pt>
                <c:pt idx="5">
                  <c:v>0</c:v>
                </c:pt>
                <c:pt idx="6">
                  <c:v>0</c:v>
                </c:pt>
                <c:pt idx="7">
                  <c:v>0</c:v>
                </c:pt>
              </c:numCache>
            </c:numRef>
          </c:yVal>
          <c:smooth val="0"/>
          <c:extLst>
            <c:ext xmlns:c16="http://schemas.microsoft.com/office/drawing/2014/chart" uri="{C3380CC4-5D6E-409C-BE32-E72D297353CC}">
              <c16:uniqueId val="{00000001-37B2-4762-BF1E-6B92FC1E9547}"/>
            </c:ext>
          </c:extLst>
        </c:ser>
        <c:dLbls>
          <c:showLegendKey val="0"/>
          <c:showVal val="0"/>
          <c:showCatName val="0"/>
          <c:showSerName val="0"/>
          <c:showPercent val="0"/>
          <c:showBubbleSize val="0"/>
        </c:dLbls>
        <c:axId val="266530816"/>
        <c:axId val="266532736"/>
      </c:scatterChart>
      <c:valAx>
        <c:axId val="266530816"/>
        <c:scaling>
          <c:logBase val="10"/>
          <c:orientation val="minMax"/>
        </c:scaling>
        <c:delete val="0"/>
        <c:axPos val="b"/>
        <c:title>
          <c:tx>
            <c:rich>
              <a:bodyPr/>
              <a:lstStyle/>
              <a:p>
                <a:pPr>
                  <a:defRPr sz="1200" b="1" i="0" u="none" strike="noStrike" baseline="0">
                    <a:solidFill>
                      <a:srgbClr val="000000"/>
                    </a:solidFill>
                    <a:latin typeface="Calibri"/>
                    <a:ea typeface="Calibri"/>
                    <a:cs typeface="Calibri"/>
                  </a:defRPr>
                </a:pPr>
                <a:r>
                  <a:rPr lang="en-US" altLang="en-US"/>
                  <a:t>LOG 10-Concentration</a:t>
                </a:r>
              </a:p>
            </c:rich>
          </c:tx>
          <c:overlay val="0"/>
          <c:spPr>
            <a:noFill/>
            <a:ln w="25400">
              <a:noFill/>
            </a:ln>
          </c:spPr>
        </c:title>
        <c:numFmt formatCode="General" sourceLinked="1"/>
        <c:majorTickMark val="in"/>
        <c:minorTickMark val="none"/>
        <c:tickLblPos val="nextTo"/>
        <c:txPr>
          <a:bodyPr rot="0" vert="horz"/>
          <a:lstStyle/>
          <a:p>
            <a:pPr>
              <a:defRPr sz="1000" b="0" i="0" u="none" strike="noStrike" baseline="0">
                <a:solidFill>
                  <a:srgbClr val="000000"/>
                </a:solidFill>
                <a:latin typeface="Calibri"/>
                <a:ea typeface="Calibri"/>
                <a:cs typeface="Calibri"/>
              </a:defRPr>
            </a:pPr>
            <a:endParaRPr lang="en-US"/>
          </a:p>
        </c:txPr>
        <c:crossAx val="266532736"/>
        <c:crossesAt val="1.0000000000000002E-3"/>
        <c:crossBetween val="midCat"/>
      </c:valAx>
      <c:valAx>
        <c:axId val="266532736"/>
        <c:scaling>
          <c:logBase val="10"/>
          <c:orientation val="minMax"/>
        </c:scaling>
        <c:delete val="0"/>
        <c:axPos val="l"/>
        <c:majorGridlines>
          <c:spPr>
            <a:ln>
              <a:solidFill>
                <a:schemeClr val="bg1"/>
              </a:solidFill>
            </a:ln>
          </c:spPr>
        </c:majorGridlines>
        <c:title>
          <c:tx>
            <c:rich>
              <a:bodyPr/>
              <a:lstStyle/>
              <a:p>
                <a:pPr>
                  <a:defRPr sz="1200" b="1" i="0" u="none" strike="noStrike" baseline="0">
                    <a:solidFill>
                      <a:srgbClr val="000000"/>
                    </a:solidFill>
                    <a:latin typeface="Calibri"/>
                    <a:ea typeface="Calibri"/>
                    <a:cs typeface="Calibri"/>
                  </a:defRPr>
                </a:pPr>
                <a:r>
                  <a:rPr lang="en-US" altLang="en-US"/>
                  <a:t>LOG 10-OD</a:t>
                </a:r>
              </a:p>
            </c:rich>
          </c:tx>
          <c:overlay val="0"/>
          <c:spPr>
            <a:noFill/>
            <a:ln w="25400">
              <a:noFill/>
            </a:ln>
          </c:spPr>
        </c:title>
        <c:numFmt formatCode="General" sourceLinked="1"/>
        <c:majorTickMark val="in"/>
        <c:minorTickMark val="none"/>
        <c:tickLblPos val="nextTo"/>
        <c:txPr>
          <a:bodyPr rot="0" vert="horz"/>
          <a:lstStyle/>
          <a:p>
            <a:pPr>
              <a:defRPr sz="1000" b="0" i="0" u="none" strike="noStrike" baseline="0">
                <a:solidFill>
                  <a:srgbClr val="000000"/>
                </a:solidFill>
                <a:latin typeface="Calibri"/>
                <a:ea typeface="Calibri"/>
                <a:cs typeface="Calibri"/>
              </a:defRPr>
            </a:pPr>
            <a:endParaRPr lang="en-US"/>
          </a:p>
        </c:txPr>
        <c:crossAx val="266530816"/>
        <c:crossesAt val="1.0000000000000002E-2"/>
        <c:crossBetween val="midCat"/>
      </c:valAx>
    </c:plotArea>
    <c:plotVisOnly val="1"/>
    <c:dispBlanksAs val="gap"/>
    <c:showDLblsOverMax val="0"/>
  </c:chart>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1" l="0.70000000000000062" r="0.70000000000000062" t="0.750000000000001" header="0.30000000000000032" footer="0.30000000000000032"/>
    <c:pageSetup/>
  </c:printSettings>
</c:chartSpace>
</file>

<file path=xl/ctrlProps/ctrlProp1.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jpe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4.png"/></Relationships>
</file>

<file path=xl/drawings/_rels/drawing3.xml.rels><?xml version="1.0" encoding="UTF-8" standalone="yes"?>
<Relationships xmlns="http://schemas.openxmlformats.org/package/2006/relationships"><Relationship Id="rId3" Type="http://schemas.openxmlformats.org/officeDocument/2006/relationships/chart" Target="../charts/chart3.xml"/><Relationship Id="rId2" Type="http://schemas.openxmlformats.org/officeDocument/2006/relationships/chart" Target="../charts/chart2.xml"/><Relationship Id="rId1" Type="http://schemas.openxmlformats.org/officeDocument/2006/relationships/chart" Target="../charts/chart1.xml"/><Relationship Id="rId5" Type="http://schemas.openxmlformats.org/officeDocument/2006/relationships/image" Target="../media/image5.png"/><Relationship Id="rId4" Type="http://schemas.openxmlformats.org/officeDocument/2006/relationships/chart" Target="../charts/chart4.xml"/></Relationships>
</file>

<file path=xl/drawings/_rels/drawing4.xml.rels><?xml version="1.0" encoding="UTF-8" standalone="yes"?>
<Relationships xmlns="http://schemas.openxmlformats.org/package/2006/relationships"><Relationship Id="rId3" Type="http://schemas.openxmlformats.org/officeDocument/2006/relationships/chart" Target="../charts/chart7.xml"/><Relationship Id="rId2" Type="http://schemas.openxmlformats.org/officeDocument/2006/relationships/chart" Target="../charts/chart6.xml"/><Relationship Id="rId1" Type="http://schemas.openxmlformats.org/officeDocument/2006/relationships/chart" Target="../charts/chart5.xml"/><Relationship Id="rId4" Type="http://schemas.openxmlformats.org/officeDocument/2006/relationships/image" Target="../media/image5.png"/></Relationships>
</file>

<file path=xl/drawings/_rels/drawing5.xml.rels><?xml version="1.0" encoding="UTF-8" standalone="yes"?>
<Relationships xmlns="http://schemas.openxmlformats.org/package/2006/relationships"><Relationship Id="rId3" Type="http://schemas.openxmlformats.org/officeDocument/2006/relationships/chart" Target="../charts/chart10.xml"/><Relationship Id="rId2" Type="http://schemas.openxmlformats.org/officeDocument/2006/relationships/chart" Target="../charts/chart9.xml"/><Relationship Id="rId1" Type="http://schemas.openxmlformats.org/officeDocument/2006/relationships/chart" Target="../charts/chart8.xml"/><Relationship Id="rId5" Type="http://schemas.openxmlformats.org/officeDocument/2006/relationships/image" Target="../media/image5.png"/><Relationship Id="rId4" Type="http://schemas.openxmlformats.org/officeDocument/2006/relationships/chart" Target="../charts/chart11.xml"/></Relationships>
</file>

<file path=xl/drawings/_rels/drawing6.xml.rels><?xml version="1.0" encoding="UTF-8" standalone="yes"?>
<Relationships xmlns="http://schemas.openxmlformats.org/package/2006/relationships"><Relationship Id="rId3" Type="http://schemas.openxmlformats.org/officeDocument/2006/relationships/image" Target="../media/image5.png"/><Relationship Id="rId2" Type="http://schemas.openxmlformats.org/officeDocument/2006/relationships/chart" Target="../charts/chart13.xml"/><Relationship Id="rId1" Type="http://schemas.openxmlformats.org/officeDocument/2006/relationships/chart" Target="../charts/chart12.xml"/></Relationships>
</file>

<file path=xl/drawings/_rels/drawing7.xml.rels><?xml version="1.0" encoding="UTF-8" standalone="yes"?>
<Relationships xmlns="http://schemas.openxmlformats.org/package/2006/relationships"><Relationship Id="rId3" Type="http://schemas.openxmlformats.org/officeDocument/2006/relationships/chart" Target="../charts/chart16.xml"/><Relationship Id="rId2" Type="http://schemas.openxmlformats.org/officeDocument/2006/relationships/chart" Target="../charts/chart15.xml"/><Relationship Id="rId1" Type="http://schemas.openxmlformats.org/officeDocument/2006/relationships/chart" Target="../charts/chart14.xml"/><Relationship Id="rId5" Type="http://schemas.openxmlformats.org/officeDocument/2006/relationships/image" Target="../media/image5.png"/><Relationship Id="rId4" Type="http://schemas.openxmlformats.org/officeDocument/2006/relationships/chart" Target="../charts/chart17.xml"/></Relationships>
</file>

<file path=xl/drawings/_rels/drawing8.xml.rels><?xml version="1.0" encoding="UTF-8" standalone="yes"?>
<Relationships xmlns="http://schemas.openxmlformats.org/package/2006/relationships"><Relationship Id="rId3" Type="http://schemas.openxmlformats.org/officeDocument/2006/relationships/image" Target="../media/image5.png"/><Relationship Id="rId2" Type="http://schemas.openxmlformats.org/officeDocument/2006/relationships/chart" Target="../charts/chart19.xml"/><Relationship Id="rId1" Type="http://schemas.openxmlformats.org/officeDocument/2006/relationships/chart" Target="../charts/chart18.xml"/></Relationships>
</file>

<file path=xl/drawings/_rels/drawing9.xml.rels><?xml version="1.0" encoding="UTF-8" standalone="yes"?>
<Relationships xmlns="http://schemas.openxmlformats.org/package/2006/relationships"><Relationship Id="rId3" Type="http://schemas.openxmlformats.org/officeDocument/2006/relationships/chart" Target="../charts/chart22.xml"/><Relationship Id="rId2" Type="http://schemas.openxmlformats.org/officeDocument/2006/relationships/chart" Target="../charts/chart21.xml"/><Relationship Id="rId1" Type="http://schemas.openxmlformats.org/officeDocument/2006/relationships/chart" Target="../charts/chart20.xml"/><Relationship Id="rId5" Type="http://schemas.openxmlformats.org/officeDocument/2006/relationships/image" Target="../media/image5.png"/><Relationship Id="rId4" Type="http://schemas.openxmlformats.org/officeDocument/2006/relationships/chart" Target="../charts/chart23.xml"/></Relationships>
</file>

<file path=xl/drawings/_rels/drawing10.xml.rels><?xml version="1.0" encoding="UTF-8" standalone="yes"?>
<Relationships xmlns="http://schemas.openxmlformats.org/package/2006/relationships"><Relationship Id="rId3" Type="http://schemas.openxmlformats.org/officeDocument/2006/relationships/image" Target="../media/image5.png"/><Relationship Id="rId2" Type="http://schemas.openxmlformats.org/officeDocument/2006/relationships/chart" Target="../charts/chart25.xml"/><Relationship Id="rId1" Type="http://schemas.openxmlformats.org/officeDocument/2006/relationships/chart" Target="../charts/chart24.xml"/></Relationships>
</file>

<file path=xl/drawings/drawing1.xml><?xml version="1.0" encoding="utf-8"?>
<xdr:wsDr xmlns:xdr="http://schemas.openxmlformats.org/drawingml/2006/spreadsheetDrawing" xmlns:a="http://schemas.openxmlformats.org/drawingml/2006/main">
  <xdr:twoCellAnchor editAs="oneCell">
    <xdr:from>
      <xdr:col>0</xdr:col>
      <xdr:colOff>428625</xdr:colOff>
      <xdr:row>0</xdr:row>
      <xdr:rowOff>0</xdr:rowOff>
    </xdr:from>
    <xdr:to>
      <xdr:col>5</xdr:col>
      <xdr:colOff>587399</xdr:colOff>
      <xdr:row>5</xdr:row>
      <xdr:rowOff>146022</xdr:rowOff>
    </xdr:to>
    <xdr:pic>
      <xdr:nvPicPr>
        <xdr:cNvPr id="5" name="Picture 4">
          <a:extLst>
            <a:ext uri="{FF2B5EF4-FFF2-40B4-BE49-F238E27FC236}">
              <a16:creationId xmlns:a16="http://schemas.microsoft.com/office/drawing/2014/main" id="{00000000-0008-0000-0000-000005000000}"/>
            </a:ext>
          </a:extLst>
        </xdr:cNvPr>
        <xdr:cNvPicPr>
          <a:picLocks noChangeAspect="1"/>
        </xdr:cNvPicPr>
      </xdr:nvPicPr>
      <xdr:blipFill>
        <a:blip xmlns:r="http://schemas.openxmlformats.org/officeDocument/2006/relationships" r:embed="rId1"/>
        <a:stretch>
          <a:fillRect/>
        </a:stretch>
      </xdr:blipFill>
      <xdr:spPr>
        <a:xfrm>
          <a:off x="428625" y="0"/>
          <a:ext cx="3206774" cy="1146147"/>
        </a:xfrm>
        <a:prstGeom prst="rect">
          <a:avLst/>
        </a:prstGeom>
      </xdr:spPr>
    </xdr:pic>
    <xdr:clientData/>
  </xdr:twoCellAnchor>
  <xdr:oneCellAnchor>
    <xdr:from>
      <xdr:col>1</xdr:col>
      <xdr:colOff>304800</xdr:colOff>
      <xdr:row>8</xdr:row>
      <xdr:rowOff>114299</xdr:rowOff>
    </xdr:from>
    <xdr:ext cx="6467475" cy="4324351"/>
    <xdr:sp macro="" textlink="">
      <xdr:nvSpPr>
        <xdr:cNvPr id="6" name="TextBox 5">
          <a:extLst>
            <a:ext uri="{FF2B5EF4-FFF2-40B4-BE49-F238E27FC236}">
              <a16:creationId xmlns:a16="http://schemas.microsoft.com/office/drawing/2014/main" id="{00000000-0008-0000-0000-000006000000}"/>
            </a:ext>
          </a:extLst>
        </xdr:cNvPr>
        <xdr:cNvSpPr txBox="1"/>
      </xdr:nvSpPr>
      <xdr:spPr>
        <a:xfrm>
          <a:off x="914400" y="1600199"/>
          <a:ext cx="6467475" cy="432435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lang="en-US" sz="1400" b="1">
              <a:solidFill>
                <a:schemeClr val="tx1"/>
              </a:solidFill>
              <a:effectLst/>
              <a:latin typeface="+mn-lt"/>
              <a:ea typeface="+mn-ea"/>
              <a:cs typeface="+mn-cs"/>
            </a:rPr>
            <a:t>HOW TO USE THE ELISA ANALYSIS TOOL </a:t>
          </a:r>
        </a:p>
        <a:p>
          <a:endParaRPr lang="en-US" sz="1400">
            <a:solidFill>
              <a:schemeClr val="tx1"/>
            </a:solidFill>
            <a:effectLst/>
            <a:latin typeface="+mn-lt"/>
            <a:ea typeface="+mn-ea"/>
            <a:cs typeface="+mn-cs"/>
          </a:endParaRPr>
        </a:p>
        <a:p>
          <a:pPr lvl="0"/>
          <a:r>
            <a:rPr lang="en-US" sz="1400">
              <a:solidFill>
                <a:schemeClr val="tx1"/>
              </a:solidFill>
              <a:effectLst/>
              <a:latin typeface="+mn-lt"/>
              <a:ea typeface="+mn-ea"/>
              <a:cs typeface="+mn-cs"/>
            </a:rPr>
            <a:t>1)  </a:t>
          </a:r>
          <a:r>
            <a:rPr lang="en-US" sz="1400" u="sng">
              <a:solidFill>
                <a:schemeClr val="tx1"/>
              </a:solidFill>
              <a:effectLst/>
              <a:latin typeface="+mn-lt"/>
              <a:ea typeface="+mn-ea"/>
              <a:cs typeface="+mn-cs"/>
            </a:rPr>
            <a:t>Enter Standard Data: </a:t>
          </a:r>
          <a:r>
            <a:rPr lang="en-US" sz="1400">
              <a:solidFill>
                <a:schemeClr val="tx1"/>
              </a:solidFill>
              <a:effectLst/>
              <a:latin typeface="+mn-lt"/>
              <a:ea typeface="+mn-ea"/>
              <a:cs typeface="+mn-cs"/>
            </a:rPr>
            <a:t>In the “Raw Data Input” tab, copy-paste your standard OD’s and concentrations into the appropriate cells depending on if you have a 5, 6, 7, or 8 point standard curve. It is important to use the raw OD’s (i.e., before background subtraction) in this step. Note that there are two OD cells available for each standard; these are for your duplicates. If you did not run duplicate standard wells, copy-paste the data set into both OD#1 and OD#2. Next, copy-paste the background (OD of blank wells) into the OD#1 and OD#2 cells to the right of the full plate layout. </a:t>
          </a:r>
        </a:p>
        <a:p>
          <a:pPr lvl="0"/>
          <a:endParaRPr lang="en-US" sz="1400">
            <a:solidFill>
              <a:schemeClr val="tx1"/>
            </a:solidFill>
            <a:effectLst/>
            <a:latin typeface="+mn-lt"/>
            <a:ea typeface="+mn-ea"/>
            <a:cs typeface="+mn-cs"/>
          </a:endParaRPr>
        </a:p>
        <a:p>
          <a:pPr lvl="0"/>
          <a:r>
            <a:rPr lang="en-US" sz="1400">
              <a:solidFill>
                <a:schemeClr val="tx1"/>
              </a:solidFill>
              <a:effectLst/>
              <a:latin typeface="+mn-lt"/>
              <a:ea typeface="+mn-ea"/>
              <a:cs typeface="+mn-cs"/>
            </a:rPr>
            <a:t>2)  </a:t>
          </a:r>
          <a:r>
            <a:rPr lang="en-US" sz="1400" u="sng">
              <a:solidFill>
                <a:schemeClr val="tx1"/>
              </a:solidFill>
              <a:effectLst/>
              <a:latin typeface="+mn-lt"/>
              <a:ea typeface="+mn-ea"/>
              <a:cs typeface="+mn-cs"/>
            </a:rPr>
            <a:t>Enter Sample Data: </a:t>
          </a:r>
          <a:r>
            <a:rPr lang="en-US" sz="1400">
              <a:solidFill>
                <a:schemeClr val="tx1"/>
              </a:solidFill>
              <a:effectLst/>
              <a:latin typeface="+mn-lt"/>
              <a:ea typeface="+mn-ea"/>
              <a:cs typeface="+mn-cs"/>
            </a:rPr>
            <a:t>Copy-paste the raw sample OD’s (before background subtraction) into the 96-cell plate layout at the top of the Raw Data Input tab. It doesn’t matter which order you enter them in, as long as you remember which ones belong to which sample. The template will automatically subtract the background from all samples and standards.</a:t>
          </a:r>
        </a:p>
        <a:p>
          <a:pPr lvl="0"/>
          <a:endParaRPr lang="en-US" sz="1400">
            <a:solidFill>
              <a:schemeClr val="tx1"/>
            </a:solidFill>
            <a:effectLst/>
            <a:latin typeface="+mn-lt"/>
            <a:ea typeface="+mn-ea"/>
            <a:cs typeface="+mn-cs"/>
          </a:endParaRPr>
        </a:p>
        <a:p>
          <a:pPr lvl="0"/>
          <a:r>
            <a:rPr lang="en-US" sz="1400">
              <a:solidFill>
                <a:schemeClr val="tx1"/>
              </a:solidFill>
              <a:effectLst/>
              <a:latin typeface="+mn-lt"/>
              <a:ea typeface="+mn-ea"/>
              <a:cs typeface="+mn-cs"/>
            </a:rPr>
            <a:t>3)  </a:t>
          </a:r>
          <a:r>
            <a:rPr lang="en-US" sz="1400" u="sng">
              <a:solidFill>
                <a:schemeClr val="tx1"/>
              </a:solidFill>
              <a:effectLst/>
              <a:latin typeface="+mn-lt"/>
              <a:ea typeface="+mn-ea"/>
              <a:cs typeface="+mn-cs"/>
            </a:rPr>
            <a:t>View Data: </a:t>
          </a:r>
          <a:r>
            <a:rPr lang="en-US" sz="1400">
              <a:solidFill>
                <a:schemeClr val="tx1"/>
              </a:solidFill>
              <a:effectLst/>
              <a:latin typeface="+mn-lt"/>
              <a:ea typeface="+mn-ea"/>
              <a:cs typeface="+mn-cs"/>
            </a:rPr>
            <a:t>To see your final calculated data, refer to the tab “Standard Curve &amp; Concentration” for the number of points in your standard curve. The “Standards” tab contains the mathematical calculations for each data point for your reference. </a:t>
          </a:r>
        </a:p>
        <a:p>
          <a:endParaRPr lang="en-US" sz="1100"/>
        </a:p>
      </xdr:txBody>
    </xdr:sp>
    <xdr:clientData/>
  </xdr:oneCellAnchor>
  <xdr:twoCellAnchor editAs="oneCell">
    <xdr:from>
      <xdr:col>15</xdr:col>
      <xdr:colOff>361950</xdr:colOff>
      <xdr:row>3</xdr:row>
      <xdr:rowOff>76200</xdr:rowOff>
    </xdr:from>
    <xdr:to>
      <xdr:col>20</xdr:col>
      <xdr:colOff>476250</xdr:colOff>
      <xdr:row>16</xdr:row>
      <xdr:rowOff>9525</xdr:rowOff>
    </xdr:to>
    <xdr:pic>
      <xdr:nvPicPr>
        <xdr:cNvPr id="9" name="Picture 8" descr="ELISA kit">
          <a:extLst>
            <a:ext uri="{FF2B5EF4-FFF2-40B4-BE49-F238E27FC236}">
              <a16:creationId xmlns:a16="http://schemas.microsoft.com/office/drawing/2014/main" id="{00000000-0008-0000-0000-000009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877425" y="752475"/>
          <a:ext cx="3162300" cy="20383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oneCellAnchor>
    <xdr:from>
      <xdr:col>14</xdr:col>
      <xdr:colOff>400050</xdr:colOff>
      <xdr:row>16</xdr:row>
      <xdr:rowOff>57149</xdr:rowOff>
    </xdr:from>
    <xdr:ext cx="4448175" cy="2876551"/>
    <xdr:sp macro="" textlink="">
      <xdr:nvSpPr>
        <xdr:cNvPr id="2" name="TextBox 1">
          <a:extLst>
            <a:ext uri="{FF2B5EF4-FFF2-40B4-BE49-F238E27FC236}">
              <a16:creationId xmlns:a16="http://schemas.microsoft.com/office/drawing/2014/main" id="{00000000-0008-0000-0000-000002000000}"/>
            </a:ext>
          </a:extLst>
        </xdr:cNvPr>
        <xdr:cNvSpPr txBox="1"/>
      </xdr:nvSpPr>
      <xdr:spPr>
        <a:xfrm>
          <a:off x="9305925" y="2838449"/>
          <a:ext cx="4448175" cy="287655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pPr marL="0" marR="0" lvl="0" indent="0" algn="ctr" defTabSz="914400" eaLnBrk="1" fontAlgn="auto" latinLnBrk="0" hangingPunct="1">
            <a:lnSpc>
              <a:spcPct val="100000"/>
            </a:lnSpc>
            <a:spcBef>
              <a:spcPts val="0"/>
            </a:spcBef>
            <a:spcAft>
              <a:spcPts val="0"/>
            </a:spcAft>
            <a:buClrTx/>
            <a:buSzTx/>
            <a:buFontTx/>
            <a:buNone/>
            <a:tabLst/>
            <a:defRPr/>
          </a:pPr>
          <a:r>
            <a:rPr lang="en-US" sz="2000" b="1" i="0" u="none" strike="noStrike">
              <a:solidFill>
                <a:srgbClr val="1976D2"/>
              </a:solidFill>
              <a:effectLst/>
              <a:latin typeface="+mn-lt"/>
              <a:ea typeface="+mn-ea"/>
              <a:cs typeface="+mn-cs"/>
            </a:rPr>
            <a:t>RayBiotech ELISA Kits</a:t>
          </a:r>
        </a:p>
        <a:p>
          <a:pPr marL="0" marR="0" lvl="0" indent="0" algn="ctr" defTabSz="914400" eaLnBrk="1" fontAlgn="auto" latinLnBrk="0" hangingPunct="1">
            <a:lnSpc>
              <a:spcPct val="100000"/>
            </a:lnSpc>
            <a:spcBef>
              <a:spcPts val="0"/>
            </a:spcBef>
            <a:spcAft>
              <a:spcPts val="0"/>
            </a:spcAft>
            <a:buClrTx/>
            <a:buSzTx/>
            <a:buFontTx/>
            <a:buNone/>
            <a:tabLst/>
            <a:defRPr/>
          </a:pPr>
          <a:r>
            <a:rPr lang="en-US" sz="1100" b="1" i="0" u="none" strike="noStrike">
              <a:solidFill>
                <a:schemeClr val="tx1"/>
              </a:solidFill>
              <a:effectLst/>
              <a:latin typeface="+mn-lt"/>
              <a:ea typeface="+mn-ea"/>
              <a:cs typeface="+mn-cs"/>
            </a:rPr>
            <a:t>4,000 Targets. 15 Species. 1 Manufacturer.</a:t>
          </a:r>
        </a:p>
        <a:p>
          <a:pPr marL="0" marR="0" lvl="0" indent="0" algn="ctr" defTabSz="914400" eaLnBrk="1" fontAlgn="auto" latinLnBrk="0" hangingPunct="1">
            <a:lnSpc>
              <a:spcPct val="100000"/>
            </a:lnSpc>
            <a:spcBef>
              <a:spcPts val="0"/>
            </a:spcBef>
            <a:spcAft>
              <a:spcPts val="0"/>
            </a:spcAft>
            <a:buClrTx/>
            <a:buSzTx/>
            <a:buFontTx/>
            <a:buNone/>
            <a:tabLst/>
            <a:defRPr/>
          </a:pPr>
          <a:endParaRPr lang="en-US" sz="1100" b="1" i="0" u="none" strike="noStrike">
            <a:solidFill>
              <a:schemeClr val="tx1"/>
            </a:solidFill>
            <a:effectLst/>
            <a:latin typeface="+mn-lt"/>
            <a:ea typeface="+mn-ea"/>
            <a:cs typeface="+mn-cs"/>
          </a:endParaRPr>
        </a:p>
        <a:p>
          <a:pPr marL="342900" marR="0" lvl="0" indent="-342900">
            <a:lnSpc>
              <a:spcPct val="107000"/>
            </a:lnSpc>
            <a:spcBef>
              <a:spcPts val="0"/>
            </a:spcBef>
            <a:spcAft>
              <a:spcPts val="0"/>
            </a:spcAft>
            <a:buFont typeface="Symbol" panose="05050102010706020507" pitchFamily="18" charset="2"/>
            <a:buChar char=""/>
          </a:pPr>
          <a:r>
            <a:rPr lang="en-US" sz="1400">
              <a:effectLst/>
              <a:latin typeface="Calibri" panose="020F0502020204030204" pitchFamily="34" charset="0"/>
              <a:ea typeface="Calibri" panose="020F0502020204030204" pitchFamily="34" charset="0"/>
              <a:cs typeface="Times New Roman" panose="02020603050405020304" pitchFamily="18" charset="0"/>
            </a:rPr>
            <a:t>Pre-coated 96-well strip plates</a:t>
          </a:r>
        </a:p>
        <a:p>
          <a:pPr marL="342900" marR="0" lvl="0" indent="-342900">
            <a:lnSpc>
              <a:spcPct val="107000"/>
            </a:lnSpc>
            <a:spcBef>
              <a:spcPts val="0"/>
            </a:spcBef>
            <a:spcAft>
              <a:spcPts val="0"/>
            </a:spcAft>
            <a:buFont typeface="Symbol" panose="05050102010706020507" pitchFamily="18" charset="2"/>
            <a:buChar char=""/>
          </a:pPr>
          <a:r>
            <a:rPr lang="en-US" sz="1400">
              <a:effectLst/>
              <a:latin typeface="Calibri" panose="020F0502020204030204" pitchFamily="34" charset="0"/>
              <a:ea typeface="Calibri" panose="020F0502020204030204" pitchFamily="34" charset="0"/>
              <a:cs typeface="Times New Roman" panose="02020603050405020304" pitchFamily="18" charset="0"/>
            </a:rPr>
            <a:t>Validation on serum, plasma, and media</a:t>
          </a:r>
        </a:p>
        <a:p>
          <a:pPr marL="342900" marR="0" lvl="0" indent="-342900">
            <a:lnSpc>
              <a:spcPct val="107000"/>
            </a:lnSpc>
            <a:spcBef>
              <a:spcPts val="0"/>
            </a:spcBef>
            <a:spcAft>
              <a:spcPts val="0"/>
            </a:spcAft>
            <a:buFont typeface="Symbol" panose="05050102010706020507" pitchFamily="18" charset="2"/>
            <a:buChar char=""/>
          </a:pPr>
          <a:r>
            <a:rPr lang="en-US" sz="1400">
              <a:effectLst/>
              <a:latin typeface="Calibri" panose="020F0502020204030204" pitchFamily="34" charset="0"/>
              <a:ea typeface="Calibri" panose="020F0502020204030204" pitchFamily="34" charset="0"/>
              <a:cs typeface="Times New Roman" panose="02020603050405020304" pitchFamily="18" charset="0"/>
            </a:rPr>
            <a:t>Manufactured in the U.S.A</a:t>
          </a:r>
        </a:p>
        <a:p>
          <a:pPr marL="342900" marR="0" lvl="0" indent="-342900">
            <a:lnSpc>
              <a:spcPct val="107000"/>
            </a:lnSpc>
            <a:spcBef>
              <a:spcPts val="0"/>
            </a:spcBef>
            <a:spcAft>
              <a:spcPts val="0"/>
            </a:spcAft>
            <a:buFont typeface="Symbol" panose="05050102010706020507" pitchFamily="18" charset="2"/>
            <a:buChar char=""/>
          </a:pPr>
          <a:r>
            <a:rPr lang="en-US" sz="1400">
              <a:effectLst/>
              <a:latin typeface="Calibri" panose="020F0502020204030204" pitchFamily="34" charset="0"/>
              <a:ea typeface="Calibri" panose="020F0502020204030204" pitchFamily="34" charset="0"/>
              <a:cs typeface="Times New Roman" panose="02020603050405020304" pitchFamily="18" charset="0"/>
            </a:rPr>
            <a:t>Over 2,000 publications</a:t>
          </a:r>
        </a:p>
        <a:p>
          <a:pPr marL="342900" marR="0" lvl="0" indent="-342900">
            <a:lnSpc>
              <a:spcPct val="107000"/>
            </a:lnSpc>
            <a:spcBef>
              <a:spcPts val="0"/>
            </a:spcBef>
            <a:spcAft>
              <a:spcPts val="800"/>
            </a:spcAft>
            <a:buFont typeface="Symbol" panose="05050102010706020507" pitchFamily="18" charset="2"/>
            <a:buChar char=""/>
          </a:pPr>
          <a:r>
            <a:rPr lang="en-US" sz="1400">
              <a:effectLst/>
              <a:latin typeface="Calibri" panose="020F0502020204030204" pitchFamily="34" charset="0"/>
              <a:ea typeface="Calibri" panose="020F0502020204030204" pitchFamily="34" charset="0"/>
              <a:cs typeface="Times New Roman" panose="02020603050405020304" pitchFamily="18" charset="0"/>
            </a:rPr>
            <a:t>Risk-free guarantee</a:t>
          </a:r>
        </a:p>
        <a:p>
          <a:pPr marL="0" marR="0">
            <a:lnSpc>
              <a:spcPct val="107000"/>
            </a:lnSpc>
            <a:spcBef>
              <a:spcPts val="0"/>
            </a:spcBef>
            <a:spcAft>
              <a:spcPts val="800"/>
            </a:spcAft>
          </a:pPr>
          <a:r>
            <a:rPr lang="en-US" sz="1400" u="sng">
              <a:effectLst/>
              <a:latin typeface="Calibri" panose="020F0502020204030204" pitchFamily="34" charset="0"/>
              <a:ea typeface="Calibri" panose="020F0502020204030204" pitchFamily="34" charset="0"/>
              <a:cs typeface="Times New Roman" panose="02020603050405020304" pitchFamily="18" charset="0"/>
            </a:rPr>
            <a:t>Species Covered</a:t>
          </a:r>
          <a:r>
            <a:rPr lang="en-US" sz="1400">
              <a:effectLst/>
              <a:latin typeface="Calibri" panose="020F0502020204030204" pitchFamily="34" charset="0"/>
              <a:ea typeface="Calibri" panose="020F0502020204030204" pitchFamily="34" charset="0"/>
              <a:cs typeface="Times New Roman" panose="02020603050405020304" pitchFamily="18" charset="0"/>
            </a:rPr>
            <a:t>: Human, mouse, rat, pig, cow, dog, cat, horse, rhesus macaque, rabbit, chicken, dolphin, zebrafish, and sheep</a:t>
          </a:r>
        </a:p>
        <a:p>
          <a:pPr marL="0" marR="0" lvl="0" indent="0" algn="l" defTabSz="914400" eaLnBrk="1" fontAlgn="auto" latinLnBrk="0" hangingPunct="1">
            <a:lnSpc>
              <a:spcPct val="100000"/>
            </a:lnSpc>
            <a:spcBef>
              <a:spcPts val="0"/>
            </a:spcBef>
            <a:spcAft>
              <a:spcPts val="0"/>
            </a:spcAft>
            <a:buClrTx/>
            <a:buSzTx/>
            <a:buFontTx/>
            <a:buNone/>
            <a:tabLst/>
            <a:defRPr/>
          </a:pPr>
          <a:endParaRPr lang="en-US" sz="1100" b="1" i="0" u="none" strike="noStrike">
            <a:solidFill>
              <a:schemeClr val="tx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endParaRPr lang="en-US" sz="1100" b="1" i="0" u="none" strike="noStrike">
            <a:solidFill>
              <a:schemeClr val="tx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endParaRPr lang="en-US" sz="1100" b="1" i="0" u="none" strike="noStrike">
            <a:solidFill>
              <a:schemeClr val="tx1"/>
            </a:solidFill>
            <a:effectLst/>
            <a:latin typeface="+mn-lt"/>
            <a:ea typeface="+mn-ea"/>
            <a:cs typeface="+mn-cs"/>
          </a:endParaRPr>
        </a:p>
        <a:p>
          <a:endParaRPr lang="en-US" sz="1100"/>
        </a:p>
      </xdr:txBody>
    </xdr:sp>
    <xdr:clientData/>
  </xdr:oneCellAnchor>
  <xdr:twoCellAnchor editAs="oneCell">
    <xdr:from>
      <xdr:col>17</xdr:col>
      <xdr:colOff>257176</xdr:colOff>
      <xdr:row>32</xdr:row>
      <xdr:rowOff>38100</xdr:rowOff>
    </xdr:from>
    <xdr:to>
      <xdr:col>18</xdr:col>
      <xdr:colOff>581026</xdr:colOff>
      <xdr:row>39</xdr:row>
      <xdr:rowOff>140928</xdr:rowOff>
    </xdr:to>
    <xdr:pic>
      <xdr:nvPicPr>
        <xdr:cNvPr id="8" name="Picture 7">
          <a:extLst>
            <a:ext uri="{FF2B5EF4-FFF2-40B4-BE49-F238E27FC236}">
              <a16:creationId xmlns:a16="http://schemas.microsoft.com/office/drawing/2014/main" id="{00000000-0008-0000-0000-000008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0991851" y="5410200"/>
          <a:ext cx="933450" cy="123630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438150</xdr:colOff>
      <xdr:row>0</xdr:row>
      <xdr:rowOff>0</xdr:rowOff>
    </xdr:from>
    <xdr:to>
      <xdr:col>4</xdr:col>
      <xdr:colOff>62561</xdr:colOff>
      <xdr:row>5</xdr:row>
      <xdr:rowOff>104775</xdr:rowOff>
    </xdr:to>
    <xdr:pic>
      <xdr:nvPicPr>
        <xdr:cNvPr id="5" name="Picture 4">
          <a:extLst>
            <a:ext uri="{FF2B5EF4-FFF2-40B4-BE49-F238E27FC236}">
              <a16:creationId xmlns:a16="http://schemas.microsoft.com/office/drawing/2014/main" id="{00000000-0008-0000-0100-000005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38150" y="0"/>
          <a:ext cx="3205811" cy="1143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mc:AlternateContent xmlns:mc="http://schemas.openxmlformats.org/markup-compatibility/2006">
    <mc:Choice xmlns:a14="http://schemas.microsoft.com/office/drawing/2010/main" Requires="a14">
      <xdr:twoCellAnchor>
        <xdr:from>
          <xdr:col>13</xdr:col>
          <xdr:colOff>266700</xdr:colOff>
          <xdr:row>2</xdr:row>
          <xdr:rowOff>38100</xdr:rowOff>
        </xdr:from>
        <xdr:to>
          <xdr:col>15</xdr:col>
          <xdr:colOff>571500</xdr:colOff>
          <xdr:row>3</xdr:row>
          <xdr:rowOff>47625</xdr:rowOff>
        </xdr:to>
        <xdr:sp macro="" textlink="">
          <xdr:nvSpPr>
            <xdr:cNvPr id="2049" name="Button 1" hidden="1">
              <a:extLst>
                <a:ext uri="{63B3BB69-23CF-44E3-9099-C40C66FF867C}">
                  <a14:compatExt spid="_x0000_s2049"/>
                </a:ext>
                <a:ext uri="{FF2B5EF4-FFF2-40B4-BE49-F238E27FC236}">
                  <a16:creationId xmlns:a16="http://schemas.microsoft.com/office/drawing/2014/main" id="{00000000-0008-0000-0100-00000108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1400" b="0" i="0" u="none" strike="noStrike" baseline="0">
                  <a:solidFill>
                    <a:srgbClr val="FF0000"/>
                  </a:solidFill>
                  <a:latin typeface="Arial"/>
                  <a:cs typeface="Arial"/>
                </a:rPr>
                <a:t>Clear Fields</a:t>
              </a:r>
            </a:p>
          </xdr:txBody>
        </xdr:sp>
        <xdr:clientData fPrintsWithSheet="0"/>
      </xdr:twoCellAnchor>
    </mc:Choice>
    <mc:Fallback/>
  </mc:AlternateContent>
</xdr:wsDr>
</file>

<file path=xl/drawings/drawing3.xml><?xml version="1.0" encoding="utf-8"?>
<xdr:wsDr xmlns:xdr="http://schemas.openxmlformats.org/drawingml/2006/spreadsheetDrawing" xmlns:a="http://schemas.openxmlformats.org/drawingml/2006/main">
  <xdr:twoCellAnchor>
    <xdr:from>
      <xdr:col>13</xdr:col>
      <xdr:colOff>196850</xdr:colOff>
      <xdr:row>6</xdr:row>
      <xdr:rowOff>0</xdr:rowOff>
    </xdr:from>
    <xdr:to>
      <xdr:col>18</xdr:col>
      <xdr:colOff>177800</xdr:colOff>
      <xdr:row>22</xdr:row>
      <xdr:rowOff>152400</xdr:rowOff>
    </xdr:to>
    <xdr:graphicFrame macro="">
      <xdr:nvGraphicFramePr>
        <xdr:cNvPr id="10241" name="Chart 1">
          <a:extLst>
            <a:ext uri="{FF2B5EF4-FFF2-40B4-BE49-F238E27FC236}">
              <a16:creationId xmlns:a16="http://schemas.microsoft.com/office/drawing/2014/main" id="{00000000-0008-0000-0200-00000128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13</xdr:col>
      <xdr:colOff>203200</xdr:colOff>
      <xdr:row>23</xdr:row>
      <xdr:rowOff>19050</xdr:rowOff>
    </xdr:from>
    <xdr:to>
      <xdr:col>18</xdr:col>
      <xdr:colOff>184150</xdr:colOff>
      <xdr:row>32</xdr:row>
      <xdr:rowOff>107950</xdr:rowOff>
    </xdr:to>
    <xdr:graphicFrame macro="">
      <xdr:nvGraphicFramePr>
        <xdr:cNvPr id="10242" name="Chart 3">
          <a:extLst>
            <a:ext uri="{FF2B5EF4-FFF2-40B4-BE49-F238E27FC236}">
              <a16:creationId xmlns:a16="http://schemas.microsoft.com/office/drawing/2014/main" id="{00000000-0008-0000-0200-00000228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9</xdr:col>
      <xdr:colOff>76200</xdr:colOff>
      <xdr:row>6</xdr:row>
      <xdr:rowOff>38100</xdr:rowOff>
    </xdr:from>
    <xdr:to>
      <xdr:col>13</xdr:col>
      <xdr:colOff>38099</xdr:colOff>
      <xdr:row>22</xdr:row>
      <xdr:rowOff>126999</xdr:rowOff>
    </xdr:to>
    <xdr:graphicFrame macro="">
      <xdr:nvGraphicFramePr>
        <xdr:cNvPr id="10243" name="图表 3">
          <a:extLst>
            <a:ext uri="{FF2B5EF4-FFF2-40B4-BE49-F238E27FC236}">
              <a16:creationId xmlns:a16="http://schemas.microsoft.com/office/drawing/2014/main" id="{00000000-0008-0000-0200-00000328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9</xdr:col>
      <xdr:colOff>76200</xdr:colOff>
      <xdr:row>23</xdr:row>
      <xdr:rowOff>12700</xdr:rowOff>
    </xdr:from>
    <xdr:to>
      <xdr:col>13</xdr:col>
      <xdr:colOff>38100</xdr:colOff>
      <xdr:row>32</xdr:row>
      <xdr:rowOff>63500</xdr:rowOff>
    </xdr:to>
    <xdr:graphicFrame macro="">
      <xdr:nvGraphicFramePr>
        <xdr:cNvPr id="10244" name="图表 4">
          <a:extLst>
            <a:ext uri="{FF2B5EF4-FFF2-40B4-BE49-F238E27FC236}">
              <a16:creationId xmlns:a16="http://schemas.microsoft.com/office/drawing/2014/main" id="{00000000-0008-0000-0200-00000428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editAs="oneCell">
    <xdr:from>
      <xdr:col>1</xdr:col>
      <xdr:colOff>762000</xdr:colOff>
      <xdr:row>0</xdr:row>
      <xdr:rowOff>0</xdr:rowOff>
    </xdr:from>
    <xdr:to>
      <xdr:col>4</xdr:col>
      <xdr:colOff>120674</xdr:colOff>
      <xdr:row>6</xdr:row>
      <xdr:rowOff>155547</xdr:rowOff>
    </xdr:to>
    <xdr:pic>
      <xdr:nvPicPr>
        <xdr:cNvPr id="3" name="Picture 2">
          <a:extLst>
            <a:ext uri="{FF2B5EF4-FFF2-40B4-BE49-F238E27FC236}">
              <a16:creationId xmlns:a16="http://schemas.microsoft.com/office/drawing/2014/main" id="{00000000-0008-0000-0200-000003000000}"/>
            </a:ext>
          </a:extLst>
        </xdr:cNvPr>
        <xdr:cNvPicPr>
          <a:picLocks noChangeAspect="1"/>
        </xdr:cNvPicPr>
      </xdr:nvPicPr>
      <xdr:blipFill>
        <a:blip xmlns:r="http://schemas.openxmlformats.org/officeDocument/2006/relationships" r:embed="rId5"/>
        <a:stretch>
          <a:fillRect/>
        </a:stretch>
      </xdr:blipFill>
      <xdr:spPr>
        <a:xfrm>
          <a:off x="927100" y="0"/>
          <a:ext cx="3206774" cy="1146147"/>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xdr:from>
      <xdr:col>1</xdr:col>
      <xdr:colOff>0</xdr:colOff>
      <xdr:row>8</xdr:row>
      <xdr:rowOff>69850</xdr:rowOff>
    </xdr:from>
    <xdr:to>
      <xdr:col>7</xdr:col>
      <xdr:colOff>400050</xdr:colOff>
      <xdr:row>27</xdr:row>
      <xdr:rowOff>69850</xdr:rowOff>
    </xdr:to>
    <xdr:graphicFrame macro="">
      <xdr:nvGraphicFramePr>
        <xdr:cNvPr id="15361" name="Chart 5">
          <a:extLst>
            <a:ext uri="{FF2B5EF4-FFF2-40B4-BE49-F238E27FC236}">
              <a16:creationId xmlns:a16="http://schemas.microsoft.com/office/drawing/2014/main" id="{00000000-0008-0000-0300-0000013C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8</xdr:col>
      <xdr:colOff>31750</xdr:colOff>
      <xdr:row>8</xdr:row>
      <xdr:rowOff>95250</xdr:rowOff>
    </xdr:from>
    <xdr:to>
      <xdr:col>14</xdr:col>
      <xdr:colOff>431800</xdr:colOff>
      <xdr:row>27</xdr:row>
      <xdr:rowOff>95250</xdr:rowOff>
    </xdr:to>
    <xdr:graphicFrame macro="">
      <xdr:nvGraphicFramePr>
        <xdr:cNvPr id="15362" name="Chart 5">
          <a:extLst>
            <a:ext uri="{FF2B5EF4-FFF2-40B4-BE49-F238E27FC236}">
              <a16:creationId xmlns:a16="http://schemas.microsoft.com/office/drawing/2014/main" id="{00000000-0008-0000-0300-0000023C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xdr:col>
      <xdr:colOff>0</xdr:colOff>
      <xdr:row>8</xdr:row>
      <xdr:rowOff>69850</xdr:rowOff>
    </xdr:from>
    <xdr:to>
      <xdr:col>7</xdr:col>
      <xdr:colOff>400050</xdr:colOff>
      <xdr:row>27</xdr:row>
      <xdr:rowOff>69850</xdr:rowOff>
    </xdr:to>
    <xdr:graphicFrame macro="">
      <xdr:nvGraphicFramePr>
        <xdr:cNvPr id="15363" name="Chart 40">
          <a:extLst>
            <a:ext uri="{FF2B5EF4-FFF2-40B4-BE49-F238E27FC236}">
              <a16:creationId xmlns:a16="http://schemas.microsoft.com/office/drawing/2014/main" id="{00000000-0008-0000-0300-0000033C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editAs="oneCell">
    <xdr:from>
      <xdr:col>0</xdr:col>
      <xdr:colOff>542925</xdr:colOff>
      <xdr:row>0</xdr:row>
      <xdr:rowOff>0</xdr:rowOff>
    </xdr:from>
    <xdr:to>
      <xdr:col>6</xdr:col>
      <xdr:colOff>92099</xdr:colOff>
      <xdr:row>7</xdr:row>
      <xdr:rowOff>12672</xdr:rowOff>
    </xdr:to>
    <xdr:pic>
      <xdr:nvPicPr>
        <xdr:cNvPr id="2" name="Picture 1">
          <a:extLst>
            <a:ext uri="{FF2B5EF4-FFF2-40B4-BE49-F238E27FC236}">
              <a16:creationId xmlns:a16="http://schemas.microsoft.com/office/drawing/2014/main" id="{00000000-0008-0000-0300-000002000000}"/>
            </a:ext>
          </a:extLst>
        </xdr:cNvPr>
        <xdr:cNvPicPr>
          <a:picLocks noChangeAspect="1"/>
        </xdr:cNvPicPr>
      </xdr:nvPicPr>
      <xdr:blipFill>
        <a:blip xmlns:r="http://schemas.openxmlformats.org/officeDocument/2006/relationships" r:embed="rId4"/>
        <a:stretch>
          <a:fillRect/>
        </a:stretch>
      </xdr:blipFill>
      <xdr:spPr>
        <a:xfrm>
          <a:off x="542925" y="0"/>
          <a:ext cx="3206774" cy="1146147"/>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14</xdr:col>
      <xdr:colOff>152400</xdr:colOff>
      <xdr:row>0</xdr:row>
      <xdr:rowOff>82550</xdr:rowOff>
    </xdr:from>
    <xdr:to>
      <xdr:col>19</xdr:col>
      <xdr:colOff>558800</xdr:colOff>
      <xdr:row>23</xdr:row>
      <xdr:rowOff>38100</xdr:rowOff>
    </xdr:to>
    <xdr:graphicFrame macro="">
      <xdr:nvGraphicFramePr>
        <xdr:cNvPr id="19457" name="Chart 1">
          <a:extLst>
            <a:ext uri="{FF2B5EF4-FFF2-40B4-BE49-F238E27FC236}">
              <a16:creationId xmlns:a16="http://schemas.microsoft.com/office/drawing/2014/main" id="{00000000-0008-0000-0400-0000014C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120650</xdr:colOff>
      <xdr:row>23</xdr:row>
      <xdr:rowOff>152400</xdr:rowOff>
    </xdr:from>
    <xdr:to>
      <xdr:col>19</xdr:col>
      <xdr:colOff>558800</xdr:colOff>
      <xdr:row>36</xdr:row>
      <xdr:rowOff>88900</xdr:rowOff>
    </xdr:to>
    <xdr:graphicFrame macro="">
      <xdr:nvGraphicFramePr>
        <xdr:cNvPr id="19458" name="Chart 2">
          <a:extLst>
            <a:ext uri="{FF2B5EF4-FFF2-40B4-BE49-F238E27FC236}">
              <a16:creationId xmlns:a16="http://schemas.microsoft.com/office/drawing/2014/main" id="{00000000-0008-0000-0400-0000024C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10</xdr:col>
      <xdr:colOff>127000</xdr:colOff>
      <xdr:row>0</xdr:row>
      <xdr:rowOff>107950</xdr:rowOff>
    </xdr:from>
    <xdr:to>
      <xdr:col>13</xdr:col>
      <xdr:colOff>939800</xdr:colOff>
      <xdr:row>23</xdr:row>
      <xdr:rowOff>44450</xdr:rowOff>
    </xdr:to>
    <xdr:graphicFrame macro="">
      <xdr:nvGraphicFramePr>
        <xdr:cNvPr id="19459" name="图表 3">
          <a:extLst>
            <a:ext uri="{FF2B5EF4-FFF2-40B4-BE49-F238E27FC236}">
              <a16:creationId xmlns:a16="http://schemas.microsoft.com/office/drawing/2014/main" id="{00000000-0008-0000-0400-0000034C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10</xdr:col>
      <xdr:colOff>107950</xdr:colOff>
      <xdr:row>23</xdr:row>
      <xdr:rowOff>158750</xdr:rowOff>
    </xdr:from>
    <xdr:to>
      <xdr:col>14</xdr:col>
      <xdr:colOff>25400</xdr:colOff>
      <xdr:row>36</xdr:row>
      <xdr:rowOff>82550</xdr:rowOff>
    </xdr:to>
    <xdr:graphicFrame macro="">
      <xdr:nvGraphicFramePr>
        <xdr:cNvPr id="19460" name="图表 4">
          <a:extLst>
            <a:ext uri="{FF2B5EF4-FFF2-40B4-BE49-F238E27FC236}">
              <a16:creationId xmlns:a16="http://schemas.microsoft.com/office/drawing/2014/main" id="{00000000-0008-0000-0400-0000044C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editAs="oneCell">
    <xdr:from>
      <xdr:col>1</xdr:col>
      <xdr:colOff>892968</xdr:colOff>
      <xdr:row>0</xdr:row>
      <xdr:rowOff>0</xdr:rowOff>
    </xdr:from>
    <xdr:to>
      <xdr:col>4</xdr:col>
      <xdr:colOff>313555</xdr:colOff>
      <xdr:row>6</xdr:row>
      <xdr:rowOff>146022</xdr:rowOff>
    </xdr:to>
    <xdr:pic>
      <xdr:nvPicPr>
        <xdr:cNvPr id="2" name="Picture 1">
          <a:extLst>
            <a:ext uri="{FF2B5EF4-FFF2-40B4-BE49-F238E27FC236}">
              <a16:creationId xmlns:a16="http://schemas.microsoft.com/office/drawing/2014/main" id="{00000000-0008-0000-0400-000002000000}"/>
            </a:ext>
          </a:extLst>
        </xdr:cNvPr>
        <xdr:cNvPicPr>
          <a:picLocks noChangeAspect="1"/>
        </xdr:cNvPicPr>
      </xdr:nvPicPr>
      <xdr:blipFill>
        <a:blip xmlns:r="http://schemas.openxmlformats.org/officeDocument/2006/relationships" r:embed="rId5"/>
        <a:stretch>
          <a:fillRect/>
        </a:stretch>
      </xdr:blipFill>
      <xdr:spPr>
        <a:xfrm>
          <a:off x="1059656" y="0"/>
          <a:ext cx="3206774" cy="1146147"/>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xdr:from>
      <xdr:col>0</xdr:col>
      <xdr:colOff>336550</xdr:colOff>
      <xdr:row>8</xdr:row>
      <xdr:rowOff>0</xdr:rowOff>
    </xdr:from>
    <xdr:to>
      <xdr:col>7</xdr:col>
      <xdr:colOff>127000</xdr:colOff>
      <xdr:row>27</xdr:row>
      <xdr:rowOff>0</xdr:rowOff>
    </xdr:to>
    <xdr:graphicFrame macro="">
      <xdr:nvGraphicFramePr>
        <xdr:cNvPr id="24577" name="Chart 5">
          <a:extLst>
            <a:ext uri="{FF2B5EF4-FFF2-40B4-BE49-F238E27FC236}">
              <a16:creationId xmlns:a16="http://schemas.microsoft.com/office/drawing/2014/main" id="{00000000-0008-0000-0500-0000016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7</xdr:col>
      <xdr:colOff>514350</xdr:colOff>
      <xdr:row>7</xdr:row>
      <xdr:rowOff>152400</xdr:rowOff>
    </xdr:from>
    <xdr:to>
      <xdr:col>14</xdr:col>
      <xdr:colOff>304800</xdr:colOff>
      <xdr:row>26</xdr:row>
      <xdr:rowOff>152400</xdr:rowOff>
    </xdr:to>
    <xdr:graphicFrame macro="">
      <xdr:nvGraphicFramePr>
        <xdr:cNvPr id="24578" name="Chart 5">
          <a:extLst>
            <a:ext uri="{FF2B5EF4-FFF2-40B4-BE49-F238E27FC236}">
              <a16:creationId xmlns:a16="http://schemas.microsoft.com/office/drawing/2014/main" id="{00000000-0008-0000-0500-0000026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editAs="oneCell">
    <xdr:from>
      <xdr:col>0</xdr:col>
      <xdr:colOff>533400</xdr:colOff>
      <xdr:row>0</xdr:row>
      <xdr:rowOff>0</xdr:rowOff>
    </xdr:from>
    <xdr:to>
      <xdr:col>6</xdr:col>
      <xdr:colOff>82574</xdr:colOff>
      <xdr:row>7</xdr:row>
      <xdr:rowOff>12672</xdr:rowOff>
    </xdr:to>
    <xdr:pic>
      <xdr:nvPicPr>
        <xdr:cNvPr id="2" name="Picture 1">
          <a:extLst>
            <a:ext uri="{FF2B5EF4-FFF2-40B4-BE49-F238E27FC236}">
              <a16:creationId xmlns:a16="http://schemas.microsoft.com/office/drawing/2014/main" id="{00000000-0008-0000-0500-000002000000}"/>
            </a:ext>
          </a:extLst>
        </xdr:cNvPr>
        <xdr:cNvPicPr>
          <a:picLocks noChangeAspect="1"/>
        </xdr:cNvPicPr>
      </xdr:nvPicPr>
      <xdr:blipFill>
        <a:blip xmlns:r="http://schemas.openxmlformats.org/officeDocument/2006/relationships" r:embed="rId3"/>
        <a:stretch>
          <a:fillRect/>
        </a:stretch>
      </xdr:blipFill>
      <xdr:spPr>
        <a:xfrm>
          <a:off x="533400" y="0"/>
          <a:ext cx="3206774" cy="1146147"/>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xdr:from>
      <xdr:col>15</xdr:col>
      <xdr:colOff>295276</xdr:colOff>
      <xdr:row>5</xdr:row>
      <xdr:rowOff>42333</xdr:rowOff>
    </xdr:from>
    <xdr:to>
      <xdr:col>21</xdr:col>
      <xdr:colOff>321470</xdr:colOff>
      <xdr:row>25</xdr:row>
      <xdr:rowOff>-1</xdr:rowOff>
    </xdr:to>
    <xdr:graphicFrame macro="">
      <xdr:nvGraphicFramePr>
        <xdr:cNvPr id="27649" name="Chart 1">
          <a:extLst>
            <a:ext uri="{FF2B5EF4-FFF2-40B4-BE49-F238E27FC236}">
              <a16:creationId xmlns:a16="http://schemas.microsoft.com/office/drawing/2014/main" id="{00000000-0008-0000-0600-0000016C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15</xdr:col>
      <xdr:colOff>315120</xdr:colOff>
      <xdr:row>25</xdr:row>
      <xdr:rowOff>61913</xdr:rowOff>
    </xdr:from>
    <xdr:to>
      <xdr:col>21</xdr:col>
      <xdr:colOff>333376</xdr:colOff>
      <xdr:row>37</xdr:row>
      <xdr:rowOff>95249</xdr:rowOff>
    </xdr:to>
    <xdr:graphicFrame macro="">
      <xdr:nvGraphicFramePr>
        <xdr:cNvPr id="27650" name="Chart 2">
          <a:extLst>
            <a:ext uri="{FF2B5EF4-FFF2-40B4-BE49-F238E27FC236}">
              <a16:creationId xmlns:a16="http://schemas.microsoft.com/office/drawing/2014/main" id="{00000000-0008-0000-0600-0000026C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11</xdr:col>
      <xdr:colOff>33867</xdr:colOff>
      <xdr:row>5</xdr:row>
      <xdr:rowOff>57150</xdr:rowOff>
    </xdr:from>
    <xdr:to>
      <xdr:col>15</xdr:col>
      <xdr:colOff>84667</xdr:colOff>
      <xdr:row>24</xdr:row>
      <xdr:rowOff>127000</xdr:rowOff>
    </xdr:to>
    <xdr:graphicFrame macro="">
      <xdr:nvGraphicFramePr>
        <xdr:cNvPr id="27651" name="图表 4">
          <a:extLst>
            <a:ext uri="{FF2B5EF4-FFF2-40B4-BE49-F238E27FC236}">
              <a16:creationId xmlns:a16="http://schemas.microsoft.com/office/drawing/2014/main" id="{00000000-0008-0000-0600-0000036C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11</xdr:col>
      <xdr:colOff>47625</xdr:colOff>
      <xdr:row>25</xdr:row>
      <xdr:rowOff>80169</xdr:rowOff>
    </xdr:from>
    <xdr:to>
      <xdr:col>15</xdr:col>
      <xdr:colOff>90488</xdr:colOff>
      <xdr:row>37</xdr:row>
      <xdr:rowOff>107156</xdr:rowOff>
    </xdr:to>
    <xdr:graphicFrame macro="">
      <xdr:nvGraphicFramePr>
        <xdr:cNvPr id="27652" name="图表 5">
          <a:extLst>
            <a:ext uri="{FF2B5EF4-FFF2-40B4-BE49-F238E27FC236}">
              <a16:creationId xmlns:a16="http://schemas.microsoft.com/office/drawing/2014/main" id="{00000000-0008-0000-0600-0000046C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editAs="oneCell">
    <xdr:from>
      <xdr:col>2</xdr:col>
      <xdr:colOff>11906</xdr:colOff>
      <xdr:row>0</xdr:row>
      <xdr:rowOff>0</xdr:rowOff>
    </xdr:from>
    <xdr:to>
      <xdr:col>4</xdr:col>
      <xdr:colOff>361180</xdr:colOff>
      <xdr:row>6</xdr:row>
      <xdr:rowOff>146022</xdr:rowOff>
    </xdr:to>
    <xdr:pic>
      <xdr:nvPicPr>
        <xdr:cNvPr id="2" name="Picture 1">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5"/>
        <a:stretch>
          <a:fillRect/>
        </a:stretch>
      </xdr:blipFill>
      <xdr:spPr>
        <a:xfrm>
          <a:off x="892969" y="0"/>
          <a:ext cx="3206774" cy="1146147"/>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xdr:from>
      <xdr:col>0</xdr:col>
      <xdr:colOff>565150</xdr:colOff>
      <xdr:row>8</xdr:row>
      <xdr:rowOff>57150</xdr:rowOff>
    </xdr:from>
    <xdr:to>
      <xdr:col>7</xdr:col>
      <xdr:colOff>355600</xdr:colOff>
      <xdr:row>27</xdr:row>
      <xdr:rowOff>57150</xdr:rowOff>
    </xdr:to>
    <xdr:graphicFrame macro="">
      <xdr:nvGraphicFramePr>
        <xdr:cNvPr id="32769" name="Chart 5">
          <a:extLst>
            <a:ext uri="{FF2B5EF4-FFF2-40B4-BE49-F238E27FC236}">
              <a16:creationId xmlns:a16="http://schemas.microsoft.com/office/drawing/2014/main" id="{00000000-0008-0000-0700-0000018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8</xdr:col>
      <xdr:colOff>165100</xdr:colOff>
      <xdr:row>8</xdr:row>
      <xdr:rowOff>76200</xdr:rowOff>
    </xdr:from>
    <xdr:to>
      <xdr:col>14</xdr:col>
      <xdr:colOff>603250</xdr:colOff>
      <xdr:row>26</xdr:row>
      <xdr:rowOff>146050</xdr:rowOff>
    </xdr:to>
    <xdr:graphicFrame macro="">
      <xdr:nvGraphicFramePr>
        <xdr:cNvPr id="32770" name="Chart 6">
          <a:extLst>
            <a:ext uri="{FF2B5EF4-FFF2-40B4-BE49-F238E27FC236}">
              <a16:creationId xmlns:a16="http://schemas.microsoft.com/office/drawing/2014/main" id="{00000000-0008-0000-0700-0000028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editAs="oneCell">
    <xdr:from>
      <xdr:col>0</xdr:col>
      <xdr:colOff>485775</xdr:colOff>
      <xdr:row>0</xdr:row>
      <xdr:rowOff>0</xdr:rowOff>
    </xdr:from>
    <xdr:to>
      <xdr:col>6</xdr:col>
      <xdr:colOff>34949</xdr:colOff>
      <xdr:row>7</xdr:row>
      <xdr:rowOff>12672</xdr:rowOff>
    </xdr:to>
    <xdr:pic>
      <xdr:nvPicPr>
        <xdr:cNvPr id="2" name="Picture 1">
          <a:extLst>
            <a:ext uri="{FF2B5EF4-FFF2-40B4-BE49-F238E27FC236}">
              <a16:creationId xmlns:a16="http://schemas.microsoft.com/office/drawing/2014/main" id="{00000000-0008-0000-0700-000002000000}"/>
            </a:ext>
          </a:extLst>
        </xdr:cNvPr>
        <xdr:cNvPicPr>
          <a:picLocks noChangeAspect="1"/>
        </xdr:cNvPicPr>
      </xdr:nvPicPr>
      <xdr:blipFill>
        <a:blip xmlns:r="http://schemas.openxmlformats.org/officeDocument/2006/relationships" r:embed="rId3"/>
        <a:stretch>
          <a:fillRect/>
        </a:stretch>
      </xdr:blipFill>
      <xdr:spPr>
        <a:xfrm>
          <a:off x="485775" y="0"/>
          <a:ext cx="3206774" cy="1146147"/>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xdr:from>
      <xdr:col>16</xdr:col>
      <xdr:colOff>535779</xdr:colOff>
      <xdr:row>7</xdr:row>
      <xdr:rowOff>23812</xdr:rowOff>
    </xdr:from>
    <xdr:to>
      <xdr:col>22</xdr:col>
      <xdr:colOff>500062</xdr:colOff>
      <xdr:row>24</xdr:row>
      <xdr:rowOff>11906</xdr:rowOff>
    </xdr:to>
    <xdr:graphicFrame macro="">
      <xdr:nvGraphicFramePr>
        <xdr:cNvPr id="35841" name="Chart 1">
          <a:extLst>
            <a:ext uri="{FF2B5EF4-FFF2-40B4-BE49-F238E27FC236}">
              <a16:creationId xmlns:a16="http://schemas.microsoft.com/office/drawing/2014/main" id="{00000000-0008-0000-0800-0000018C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16</xdr:col>
      <xdr:colOff>541338</xdr:colOff>
      <xdr:row>24</xdr:row>
      <xdr:rowOff>109537</xdr:rowOff>
    </xdr:from>
    <xdr:to>
      <xdr:col>22</xdr:col>
      <xdr:colOff>547687</xdr:colOff>
      <xdr:row>37</xdr:row>
      <xdr:rowOff>761999</xdr:rowOff>
    </xdr:to>
    <xdr:graphicFrame macro="">
      <xdr:nvGraphicFramePr>
        <xdr:cNvPr id="35842" name="Chart 2">
          <a:extLst>
            <a:ext uri="{FF2B5EF4-FFF2-40B4-BE49-F238E27FC236}">
              <a16:creationId xmlns:a16="http://schemas.microsoft.com/office/drawing/2014/main" id="{00000000-0008-0000-0800-0000028C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12</xdr:col>
      <xdr:colOff>38100</xdr:colOff>
      <xdr:row>24</xdr:row>
      <xdr:rowOff>98425</xdr:rowOff>
    </xdr:from>
    <xdr:to>
      <xdr:col>16</xdr:col>
      <xdr:colOff>412750</xdr:colOff>
      <xdr:row>37</xdr:row>
      <xdr:rowOff>727075</xdr:rowOff>
    </xdr:to>
    <xdr:graphicFrame macro="">
      <xdr:nvGraphicFramePr>
        <xdr:cNvPr id="35843" name="图表 4">
          <a:extLst>
            <a:ext uri="{FF2B5EF4-FFF2-40B4-BE49-F238E27FC236}">
              <a16:creationId xmlns:a16="http://schemas.microsoft.com/office/drawing/2014/main" id="{00000000-0008-0000-0800-0000038C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12</xdr:col>
      <xdr:colOff>66675</xdr:colOff>
      <xdr:row>7</xdr:row>
      <xdr:rowOff>21431</xdr:rowOff>
    </xdr:from>
    <xdr:to>
      <xdr:col>16</xdr:col>
      <xdr:colOff>422275</xdr:colOff>
      <xdr:row>24</xdr:row>
      <xdr:rowOff>15081</xdr:rowOff>
    </xdr:to>
    <xdr:graphicFrame macro="">
      <xdr:nvGraphicFramePr>
        <xdr:cNvPr id="35844" name="图表 5">
          <a:extLst>
            <a:ext uri="{FF2B5EF4-FFF2-40B4-BE49-F238E27FC236}">
              <a16:creationId xmlns:a16="http://schemas.microsoft.com/office/drawing/2014/main" id="{00000000-0008-0000-0800-0000048C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editAs="oneCell">
    <xdr:from>
      <xdr:col>1</xdr:col>
      <xdr:colOff>702469</xdr:colOff>
      <xdr:row>0</xdr:row>
      <xdr:rowOff>0</xdr:rowOff>
    </xdr:from>
    <xdr:to>
      <xdr:col>4</xdr:col>
      <xdr:colOff>337368</xdr:colOff>
      <xdr:row>6</xdr:row>
      <xdr:rowOff>146022</xdr:rowOff>
    </xdr:to>
    <xdr:pic>
      <xdr:nvPicPr>
        <xdr:cNvPr id="2" name="Picture 1">
          <a:extLst>
            <a:ext uri="{FF2B5EF4-FFF2-40B4-BE49-F238E27FC236}">
              <a16:creationId xmlns:a16="http://schemas.microsoft.com/office/drawing/2014/main" id="{00000000-0008-0000-0800-000002000000}"/>
            </a:ext>
          </a:extLst>
        </xdr:cNvPr>
        <xdr:cNvPicPr>
          <a:picLocks noChangeAspect="1"/>
        </xdr:cNvPicPr>
      </xdr:nvPicPr>
      <xdr:blipFill>
        <a:blip xmlns:r="http://schemas.openxmlformats.org/officeDocument/2006/relationships" r:embed="rId5"/>
        <a:stretch>
          <a:fillRect/>
        </a:stretch>
      </xdr:blipFill>
      <xdr:spPr>
        <a:xfrm>
          <a:off x="869157" y="0"/>
          <a:ext cx="3206774" cy="1146147"/>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twoCellAnchor>
    <xdr:from>
      <xdr:col>1</xdr:col>
      <xdr:colOff>12700</xdr:colOff>
      <xdr:row>8</xdr:row>
      <xdr:rowOff>57150</xdr:rowOff>
    </xdr:from>
    <xdr:to>
      <xdr:col>7</xdr:col>
      <xdr:colOff>412750</xdr:colOff>
      <xdr:row>27</xdr:row>
      <xdr:rowOff>57150</xdr:rowOff>
    </xdr:to>
    <xdr:graphicFrame macro="">
      <xdr:nvGraphicFramePr>
        <xdr:cNvPr id="40961" name="Chart 5">
          <a:extLst>
            <a:ext uri="{FF2B5EF4-FFF2-40B4-BE49-F238E27FC236}">
              <a16:creationId xmlns:a16="http://schemas.microsoft.com/office/drawing/2014/main" id="{00000000-0008-0000-0900-000001A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8</xdr:col>
      <xdr:colOff>19050</xdr:colOff>
      <xdr:row>8</xdr:row>
      <xdr:rowOff>76200</xdr:rowOff>
    </xdr:from>
    <xdr:to>
      <xdr:col>14</xdr:col>
      <xdr:colOff>419100</xdr:colOff>
      <xdr:row>27</xdr:row>
      <xdr:rowOff>76200</xdr:rowOff>
    </xdr:to>
    <xdr:graphicFrame macro="">
      <xdr:nvGraphicFramePr>
        <xdr:cNvPr id="40962" name="Chart 5">
          <a:extLst>
            <a:ext uri="{FF2B5EF4-FFF2-40B4-BE49-F238E27FC236}">
              <a16:creationId xmlns:a16="http://schemas.microsoft.com/office/drawing/2014/main" id="{00000000-0008-0000-0900-000002A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editAs="oneCell">
    <xdr:from>
      <xdr:col>0</xdr:col>
      <xdr:colOff>542925</xdr:colOff>
      <xdr:row>0</xdr:row>
      <xdr:rowOff>0</xdr:rowOff>
    </xdr:from>
    <xdr:to>
      <xdr:col>6</xdr:col>
      <xdr:colOff>92099</xdr:colOff>
      <xdr:row>7</xdr:row>
      <xdr:rowOff>12672</xdr:rowOff>
    </xdr:to>
    <xdr:pic>
      <xdr:nvPicPr>
        <xdr:cNvPr id="2" name="Picture 1">
          <a:extLst>
            <a:ext uri="{FF2B5EF4-FFF2-40B4-BE49-F238E27FC236}">
              <a16:creationId xmlns:a16="http://schemas.microsoft.com/office/drawing/2014/main" id="{00000000-0008-0000-0900-000002000000}"/>
            </a:ext>
          </a:extLst>
        </xdr:cNvPr>
        <xdr:cNvPicPr>
          <a:picLocks noChangeAspect="1"/>
        </xdr:cNvPicPr>
      </xdr:nvPicPr>
      <xdr:blipFill>
        <a:blip xmlns:r="http://schemas.openxmlformats.org/officeDocument/2006/relationships" r:embed="rId3"/>
        <a:stretch>
          <a:fillRect/>
        </a:stretch>
      </xdr:blipFill>
      <xdr:spPr>
        <a:xfrm>
          <a:off x="542925" y="0"/>
          <a:ext cx="3206774" cy="114614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1.bin"/><Relationship Id="rId4" Type="http://schemas.openxmlformats.org/officeDocument/2006/relationships/ctrlProp" Target="../ctrlProps/ctrlProp1.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10.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019D513-EFCB-4306-97B5-F32F6E048D8B}">
  <sheetPr codeName="Sheet1"/>
  <dimension ref="J3"/>
  <sheetViews>
    <sheetView showGridLines="0" tabSelected="1" workbookViewId="0"/>
  </sheetViews>
  <sheetFormatPr defaultRowHeight="12.75" x14ac:dyDescent="0.2"/>
  <cols>
    <col min="10" max="10" width="14.7109375" customWidth="1"/>
  </cols>
  <sheetData>
    <row r="3" spans="10:10" ht="27.75" x14ac:dyDescent="0.2">
      <c r="J3" s="11" t="s">
        <v>30</v>
      </c>
    </row>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dimension ref="B3:P519"/>
  <sheetViews>
    <sheetView showGridLines="0" workbookViewId="0"/>
  </sheetViews>
  <sheetFormatPr defaultColWidth="9.140625" defaultRowHeight="12.75" x14ac:dyDescent="0.2"/>
  <cols>
    <col min="1" max="1" width="11" style="12" customWidth="1"/>
    <col min="2" max="2" width="18.42578125" style="12" customWidth="1"/>
    <col min="3" max="3" width="12.140625" style="13" customWidth="1"/>
    <col min="4" max="16" width="12.140625" style="12" customWidth="1"/>
    <col min="17" max="17" width="11" style="12" customWidth="1"/>
    <col min="18" max="16384" width="9.140625" style="12"/>
  </cols>
  <sheetData>
    <row r="3" spans="2:16" ht="28.5" x14ac:dyDescent="0.2">
      <c r="H3" s="14" t="s">
        <v>30</v>
      </c>
    </row>
    <row r="5" spans="2:16" ht="15" customHeight="1" x14ac:dyDescent="0.2"/>
    <row r="6" spans="2:16" ht="15" customHeight="1" x14ac:dyDescent="0.2"/>
    <row r="7" spans="2:16" s="13" customFormat="1" ht="15" customHeight="1" x14ac:dyDescent="0.2">
      <c r="C7" s="13">
        <v>1</v>
      </c>
      <c r="D7" s="13">
        <v>2</v>
      </c>
      <c r="E7" s="13">
        <v>3</v>
      </c>
      <c r="F7" s="13">
        <v>4</v>
      </c>
      <c r="G7" s="13">
        <v>5</v>
      </c>
      <c r="H7" s="13">
        <v>6</v>
      </c>
      <c r="I7" s="13">
        <v>7</v>
      </c>
      <c r="J7" s="13">
        <v>8</v>
      </c>
      <c r="K7" s="13">
        <v>9</v>
      </c>
      <c r="L7" s="13">
        <v>10</v>
      </c>
      <c r="M7" s="13">
        <v>11</v>
      </c>
      <c r="N7" s="13">
        <v>12</v>
      </c>
      <c r="O7" s="12"/>
      <c r="P7" s="15" t="s">
        <v>15</v>
      </c>
    </row>
    <row r="8" spans="2:16" ht="15" customHeight="1" x14ac:dyDescent="0.2">
      <c r="B8" s="13" t="s">
        <v>0</v>
      </c>
      <c r="C8" s="16"/>
      <c r="D8" s="16"/>
      <c r="E8" s="16"/>
      <c r="F8" s="16"/>
      <c r="G8" s="16"/>
      <c r="H8" s="16"/>
      <c r="I8" s="16"/>
      <c r="J8" s="16"/>
      <c r="K8" s="16"/>
      <c r="L8" s="16"/>
      <c r="M8" s="16"/>
      <c r="N8" s="16"/>
      <c r="O8" s="17"/>
      <c r="P8" s="17">
        <v>0</v>
      </c>
    </row>
    <row r="9" spans="2:16" ht="15" customHeight="1" x14ac:dyDescent="0.2">
      <c r="B9" s="13" t="s">
        <v>1</v>
      </c>
      <c r="C9" s="16"/>
      <c r="D9" s="16"/>
      <c r="E9" s="16"/>
      <c r="F9" s="16"/>
      <c r="G9" s="16"/>
      <c r="H9" s="16"/>
      <c r="I9" s="16"/>
      <c r="J9" s="16"/>
      <c r="K9" s="16"/>
      <c r="L9" s="16"/>
      <c r="M9" s="16"/>
      <c r="N9" s="16"/>
      <c r="O9" s="17" t="s">
        <v>9</v>
      </c>
      <c r="P9" s="16"/>
    </row>
    <row r="10" spans="2:16" ht="15" customHeight="1" x14ac:dyDescent="0.2">
      <c r="B10" s="13" t="s">
        <v>2</v>
      </c>
      <c r="C10" s="16"/>
      <c r="D10" s="16"/>
      <c r="E10" s="16"/>
      <c r="F10" s="16"/>
      <c r="G10" s="16"/>
      <c r="H10" s="16"/>
      <c r="I10" s="16"/>
      <c r="J10" s="16"/>
      <c r="K10" s="16"/>
      <c r="L10" s="16"/>
      <c r="M10" s="16"/>
      <c r="N10" s="16"/>
      <c r="O10" s="17" t="s">
        <v>10</v>
      </c>
      <c r="P10" s="16"/>
    </row>
    <row r="11" spans="2:16" ht="15" customHeight="1" x14ac:dyDescent="0.2">
      <c r="B11" s="13" t="s">
        <v>3</v>
      </c>
      <c r="C11" s="16"/>
      <c r="D11" s="16"/>
      <c r="E11" s="16"/>
      <c r="F11" s="16"/>
      <c r="G11" s="16"/>
      <c r="H11" s="16"/>
      <c r="I11" s="16"/>
      <c r="J11" s="16"/>
      <c r="K11" s="16"/>
      <c r="L11" s="16"/>
      <c r="M11" s="16"/>
      <c r="N11" s="16"/>
      <c r="O11" s="17" t="s">
        <v>12</v>
      </c>
      <c r="P11" s="18" t="e">
        <f>AVERAGE(P9,P10)</f>
        <v>#DIV/0!</v>
      </c>
    </row>
    <row r="12" spans="2:16" ht="15" customHeight="1" x14ac:dyDescent="0.2">
      <c r="B12" s="13" t="s">
        <v>4</v>
      </c>
      <c r="C12" s="16"/>
      <c r="D12" s="16"/>
      <c r="E12" s="16"/>
      <c r="F12" s="16"/>
      <c r="G12" s="16"/>
      <c r="H12" s="16"/>
      <c r="I12" s="16"/>
      <c r="J12" s="16"/>
      <c r="K12" s="16"/>
      <c r="L12" s="16"/>
      <c r="M12" s="16"/>
      <c r="N12" s="16"/>
    </row>
    <row r="13" spans="2:16" ht="15" customHeight="1" x14ac:dyDescent="0.2">
      <c r="B13" s="13" t="s">
        <v>5</v>
      </c>
      <c r="C13" s="16"/>
      <c r="D13" s="16"/>
      <c r="E13" s="16"/>
      <c r="F13" s="16"/>
      <c r="G13" s="16"/>
      <c r="H13" s="16"/>
      <c r="I13" s="16"/>
      <c r="J13" s="16"/>
      <c r="K13" s="16"/>
      <c r="L13" s="16"/>
      <c r="M13" s="16"/>
      <c r="N13" s="16"/>
    </row>
    <row r="14" spans="2:16" ht="15" customHeight="1" x14ac:dyDescent="0.2">
      <c r="B14" s="13" t="s">
        <v>6</v>
      </c>
      <c r="C14" s="16"/>
      <c r="D14" s="16"/>
      <c r="E14" s="16"/>
      <c r="F14" s="16"/>
      <c r="G14" s="16"/>
      <c r="H14" s="16"/>
      <c r="I14" s="16"/>
      <c r="J14" s="16"/>
      <c r="K14" s="16"/>
      <c r="L14" s="16"/>
      <c r="M14" s="16"/>
      <c r="N14" s="16"/>
    </row>
    <row r="15" spans="2:16" ht="15" customHeight="1" x14ac:dyDescent="0.2">
      <c r="B15" s="13" t="s">
        <v>7</v>
      </c>
      <c r="C15" s="16"/>
      <c r="D15" s="16"/>
      <c r="E15" s="16"/>
      <c r="F15" s="16"/>
      <c r="G15" s="16"/>
      <c r="H15" s="16"/>
      <c r="I15" s="16"/>
      <c r="J15" s="16"/>
      <c r="K15" s="16"/>
      <c r="L15" s="16"/>
      <c r="M15" s="16"/>
      <c r="N15" s="16"/>
    </row>
    <row r="16" spans="2:16" ht="15" customHeight="1" x14ac:dyDescent="0.2"/>
    <row r="17" spans="2:16" ht="15" customHeight="1" x14ac:dyDescent="0.2"/>
    <row r="18" spans="2:16" ht="15" customHeight="1" x14ac:dyDescent="0.2">
      <c r="C18" s="13" t="s">
        <v>18</v>
      </c>
      <c r="I18" s="13"/>
      <c r="J18" s="19"/>
      <c r="K18" s="19"/>
      <c r="L18" s="19"/>
      <c r="M18" s="19"/>
      <c r="N18" s="19"/>
      <c r="O18" s="19"/>
      <c r="P18" s="19"/>
    </row>
    <row r="19" spans="2:16" s="13" customFormat="1" ht="15" customHeight="1" x14ac:dyDescent="0.2">
      <c r="C19" s="13">
        <v>1</v>
      </c>
      <c r="D19" s="13">
        <v>2</v>
      </c>
      <c r="E19" s="13">
        <v>3</v>
      </c>
      <c r="F19" s="13">
        <v>4</v>
      </c>
      <c r="G19" s="13">
        <v>5</v>
      </c>
      <c r="H19" s="15" t="s">
        <v>15</v>
      </c>
      <c r="J19" s="19"/>
      <c r="K19" s="19"/>
      <c r="L19" s="19"/>
      <c r="M19" s="19"/>
      <c r="N19" s="19"/>
      <c r="O19" s="19"/>
      <c r="P19" s="19"/>
    </row>
    <row r="20" spans="2:16" ht="15" customHeight="1" x14ac:dyDescent="0.2">
      <c r="B20" s="12" t="s">
        <v>8</v>
      </c>
      <c r="C20" s="20"/>
      <c r="D20" s="21"/>
      <c r="E20" s="21"/>
      <c r="F20" s="21"/>
      <c r="G20" s="21"/>
      <c r="H20" s="22"/>
      <c r="J20" s="19"/>
      <c r="K20" s="19"/>
      <c r="L20" s="19"/>
      <c r="M20" s="19"/>
      <c r="N20" s="19"/>
      <c r="O20" s="19"/>
      <c r="P20" s="19"/>
    </row>
    <row r="21" spans="2:16" ht="15" customHeight="1" x14ac:dyDescent="0.2">
      <c r="B21" s="12" t="s">
        <v>9</v>
      </c>
      <c r="C21" s="16"/>
      <c r="D21" s="16"/>
      <c r="E21" s="16"/>
      <c r="F21" s="16"/>
      <c r="G21" s="16"/>
      <c r="H21" s="16"/>
      <c r="J21" s="19"/>
      <c r="K21" s="19"/>
      <c r="L21" s="19"/>
      <c r="M21" s="19"/>
      <c r="N21" s="19"/>
      <c r="O21" s="19"/>
      <c r="P21" s="19"/>
    </row>
    <row r="22" spans="2:16" ht="15" customHeight="1" x14ac:dyDescent="0.2">
      <c r="B22" s="12" t="s">
        <v>10</v>
      </c>
      <c r="C22" s="16"/>
      <c r="D22" s="16"/>
      <c r="E22" s="16"/>
      <c r="F22" s="16"/>
      <c r="G22" s="16"/>
      <c r="H22" s="16"/>
      <c r="J22" s="19"/>
      <c r="K22" s="19"/>
      <c r="L22" s="19"/>
      <c r="M22" s="19"/>
      <c r="N22" s="19"/>
      <c r="O22" s="19"/>
      <c r="P22" s="19"/>
    </row>
    <row r="23" spans="2:16" ht="15" customHeight="1" x14ac:dyDescent="0.2"/>
    <row r="24" spans="2:16" ht="15" customHeight="1" x14ac:dyDescent="0.2">
      <c r="C24" s="13" t="s">
        <v>19</v>
      </c>
      <c r="I24" s="13"/>
    </row>
    <row r="25" spans="2:16" s="13" customFormat="1" ht="15" customHeight="1" x14ac:dyDescent="0.2">
      <c r="C25" s="13">
        <v>1</v>
      </c>
      <c r="D25" s="13">
        <v>2</v>
      </c>
      <c r="E25" s="13">
        <v>3</v>
      </c>
      <c r="F25" s="13">
        <v>4</v>
      </c>
      <c r="G25" s="13">
        <v>5</v>
      </c>
      <c r="H25" s="13">
        <v>6</v>
      </c>
      <c r="I25" s="15" t="s">
        <v>15</v>
      </c>
    </row>
    <row r="26" spans="2:16" ht="15" customHeight="1" x14ac:dyDescent="0.2">
      <c r="B26" s="12" t="s">
        <v>8</v>
      </c>
      <c r="C26" s="20"/>
      <c r="D26" s="20"/>
      <c r="E26" s="21"/>
      <c r="F26" s="21"/>
      <c r="G26" s="21"/>
      <c r="H26" s="21"/>
      <c r="I26" s="22"/>
    </row>
    <row r="27" spans="2:16" ht="15" customHeight="1" x14ac:dyDescent="0.2">
      <c r="B27" s="12" t="s">
        <v>9</v>
      </c>
      <c r="C27" s="16"/>
      <c r="D27" s="16"/>
      <c r="E27" s="16"/>
      <c r="F27" s="16"/>
      <c r="G27" s="16"/>
      <c r="H27" s="16"/>
      <c r="I27" s="16"/>
    </row>
    <row r="28" spans="2:16" ht="15" customHeight="1" x14ac:dyDescent="0.2">
      <c r="B28" s="12" t="s">
        <v>10</v>
      </c>
      <c r="C28" s="16"/>
      <c r="D28" s="16"/>
      <c r="E28" s="16"/>
      <c r="F28" s="16"/>
      <c r="G28" s="16"/>
      <c r="H28" s="16"/>
      <c r="I28" s="16"/>
    </row>
    <row r="29" spans="2:16" ht="15" customHeight="1" x14ac:dyDescent="0.2"/>
    <row r="30" spans="2:16" ht="15" customHeight="1" x14ac:dyDescent="0.2">
      <c r="C30" s="13" t="s">
        <v>20</v>
      </c>
      <c r="I30" s="13"/>
    </row>
    <row r="31" spans="2:16" s="13" customFormat="1" ht="15" customHeight="1" x14ac:dyDescent="0.2">
      <c r="C31" s="13">
        <v>1</v>
      </c>
      <c r="D31" s="13">
        <v>2</v>
      </c>
      <c r="E31" s="13">
        <v>3</v>
      </c>
      <c r="F31" s="13">
        <v>4</v>
      </c>
      <c r="G31" s="13">
        <v>5</v>
      </c>
      <c r="H31" s="13">
        <v>6</v>
      </c>
      <c r="I31" s="13">
        <v>7</v>
      </c>
      <c r="J31" s="15" t="s">
        <v>15</v>
      </c>
    </row>
    <row r="32" spans="2:16" ht="15" customHeight="1" x14ac:dyDescent="0.2">
      <c r="B32" s="12" t="s">
        <v>8</v>
      </c>
      <c r="C32" s="22"/>
      <c r="D32" s="20"/>
      <c r="E32" s="20"/>
      <c r="F32" s="21"/>
      <c r="G32" s="21"/>
      <c r="H32" s="21"/>
      <c r="I32" s="21"/>
      <c r="J32" s="22"/>
    </row>
    <row r="33" spans="2:14" ht="15" customHeight="1" x14ac:dyDescent="0.2">
      <c r="B33" s="12" t="s">
        <v>9</v>
      </c>
      <c r="C33" s="16"/>
      <c r="D33" s="16"/>
      <c r="E33" s="16"/>
      <c r="F33" s="16"/>
      <c r="G33" s="16"/>
      <c r="H33" s="16"/>
      <c r="I33" s="16"/>
      <c r="J33" s="16"/>
    </row>
    <row r="34" spans="2:14" ht="15" customHeight="1" x14ac:dyDescent="0.2">
      <c r="B34" s="12" t="s">
        <v>10</v>
      </c>
      <c r="C34" s="16"/>
      <c r="D34" s="16"/>
      <c r="E34" s="16"/>
      <c r="F34" s="16"/>
      <c r="G34" s="16"/>
      <c r="H34" s="16"/>
      <c r="I34" s="16"/>
      <c r="J34" s="16"/>
    </row>
    <row r="35" spans="2:14" ht="15" customHeight="1" x14ac:dyDescent="0.2"/>
    <row r="36" spans="2:14" ht="15" customHeight="1" x14ac:dyDescent="0.2">
      <c r="C36" s="13" t="s">
        <v>21</v>
      </c>
      <c r="I36" s="13"/>
    </row>
    <row r="37" spans="2:14" s="13" customFormat="1" ht="15" customHeight="1" x14ac:dyDescent="0.2">
      <c r="C37" s="13">
        <v>1</v>
      </c>
      <c r="D37" s="13">
        <v>2</v>
      </c>
      <c r="E37" s="13">
        <v>3</v>
      </c>
      <c r="F37" s="13">
        <v>4</v>
      </c>
      <c r="G37" s="13">
        <v>5</v>
      </c>
      <c r="H37" s="13">
        <v>6</v>
      </c>
      <c r="I37" s="13">
        <v>7</v>
      </c>
      <c r="J37" s="13">
        <v>8</v>
      </c>
      <c r="K37" s="15" t="s">
        <v>15</v>
      </c>
    </row>
    <row r="38" spans="2:14" ht="15" customHeight="1" x14ac:dyDescent="0.2">
      <c r="B38" s="12" t="s">
        <v>8</v>
      </c>
      <c r="C38" s="22"/>
      <c r="D38" s="22"/>
      <c r="E38" s="20"/>
      <c r="F38" s="20"/>
      <c r="G38" s="21"/>
      <c r="H38" s="21"/>
      <c r="I38" s="21"/>
      <c r="J38" s="21"/>
      <c r="K38" s="22"/>
    </row>
    <row r="39" spans="2:14" ht="15" customHeight="1" x14ac:dyDescent="0.2">
      <c r="B39" s="12" t="s">
        <v>9</v>
      </c>
      <c r="C39" s="16"/>
      <c r="D39" s="16"/>
      <c r="E39" s="16"/>
      <c r="F39" s="16"/>
      <c r="G39" s="16"/>
      <c r="H39" s="16"/>
      <c r="I39" s="16"/>
      <c r="J39" s="16"/>
      <c r="K39" s="16"/>
    </row>
    <row r="40" spans="2:14" ht="15" customHeight="1" x14ac:dyDescent="0.2">
      <c r="B40" s="12" t="s">
        <v>10</v>
      </c>
      <c r="C40" s="16"/>
      <c r="D40" s="16"/>
      <c r="E40" s="16"/>
      <c r="F40" s="16"/>
      <c r="G40" s="16"/>
      <c r="H40" s="16"/>
      <c r="I40" s="16"/>
      <c r="J40" s="16"/>
      <c r="K40" s="16"/>
    </row>
    <row r="41" spans="2:14" ht="15" customHeight="1" x14ac:dyDescent="0.2"/>
    <row r="42" spans="2:14" ht="15" customHeight="1" x14ac:dyDescent="0.2"/>
    <row r="43" spans="2:14" ht="15" customHeight="1" x14ac:dyDescent="0.2">
      <c r="B43" s="13" t="s">
        <v>29</v>
      </c>
      <c r="C43" s="13">
        <v>1</v>
      </c>
      <c r="D43" s="13">
        <v>2</v>
      </c>
      <c r="E43" s="13">
        <v>3</v>
      </c>
      <c r="F43" s="13">
        <v>4</v>
      </c>
      <c r="G43" s="13">
        <v>5</v>
      </c>
      <c r="H43" s="13">
        <v>6</v>
      </c>
      <c r="I43" s="13">
        <v>7</v>
      </c>
      <c r="J43" s="13">
        <v>8</v>
      </c>
      <c r="K43" s="13">
        <v>9</v>
      </c>
      <c r="L43" s="13">
        <v>10</v>
      </c>
      <c r="M43" s="13">
        <v>11</v>
      </c>
      <c r="N43" s="13">
        <v>12</v>
      </c>
    </row>
    <row r="44" spans="2:14" ht="15" customHeight="1" x14ac:dyDescent="0.2">
      <c r="B44" s="13" t="s">
        <v>0</v>
      </c>
      <c r="C44" s="16" t="e">
        <f>C8-$P$11</f>
        <v>#DIV/0!</v>
      </c>
      <c r="D44" s="16" t="e">
        <f t="shared" ref="D44:N44" si="0">D8-$P$11</f>
        <v>#DIV/0!</v>
      </c>
      <c r="E44" s="16" t="e">
        <f t="shared" si="0"/>
        <v>#DIV/0!</v>
      </c>
      <c r="F44" s="16" t="e">
        <f t="shared" si="0"/>
        <v>#DIV/0!</v>
      </c>
      <c r="G44" s="16" t="e">
        <f t="shared" si="0"/>
        <v>#DIV/0!</v>
      </c>
      <c r="H44" s="16" t="e">
        <f t="shared" si="0"/>
        <v>#DIV/0!</v>
      </c>
      <c r="I44" s="16" t="e">
        <f t="shared" si="0"/>
        <v>#DIV/0!</v>
      </c>
      <c r="J44" s="16" t="e">
        <f t="shared" si="0"/>
        <v>#DIV/0!</v>
      </c>
      <c r="K44" s="16" t="e">
        <f t="shared" si="0"/>
        <v>#DIV/0!</v>
      </c>
      <c r="L44" s="16" t="e">
        <f t="shared" si="0"/>
        <v>#DIV/0!</v>
      </c>
      <c r="M44" s="16" t="e">
        <f t="shared" si="0"/>
        <v>#DIV/0!</v>
      </c>
      <c r="N44" s="16" t="e">
        <f t="shared" si="0"/>
        <v>#DIV/0!</v>
      </c>
    </row>
    <row r="45" spans="2:14" ht="15" customHeight="1" x14ac:dyDescent="0.2">
      <c r="B45" s="13" t="s">
        <v>1</v>
      </c>
      <c r="C45" s="16" t="e">
        <f t="shared" ref="C45:N45" si="1">C9-$P$11</f>
        <v>#DIV/0!</v>
      </c>
      <c r="D45" s="16" t="e">
        <f t="shared" si="1"/>
        <v>#DIV/0!</v>
      </c>
      <c r="E45" s="16" t="e">
        <f t="shared" si="1"/>
        <v>#DIV/0!</v>
      </c>
      <c r="F45" s="16" t="e">
        <f t="shared" si="1"/>
        <v>#DIV/0!</v>
      </c>
      <c r="G45" s="16" t="e">
        <f t="shared" si="1"/>
        <v>#DIV/0!</v>
      </c>
      <c r="H45" s="16" t="e">
        <f t="shared" si="1"/>
        <v>#DIV/0!</v>
      </c>
      <c r="I45" s="16" t="e">
        <f t="shared" si="1"/>
        <v>#DIV/0!</v>
      </c>
      <c r="J45" s="16" t="e">
        <f t="shared" si="1"/>
        <v>#DIV/0!</v>
      </c>
      <c r="K45" s="16" t="e">
        <f t="shared" si="1"/>
        <v>#DIV/0!</v>
      </c>
      <c r="L45" s="16" t="e">
        <f t="shared" si="1"/>
        <v>#DIV/0!</v>
      </c>
      <c r="M45" s="16" t="e">
        <f t="shared" si="1"/>
        <v>#DIV/0!</v>
      </c>
      <c r="N45" s="16" t="e">
        <f t="shared" si="1"/>
        <v>#DIV/0!</v>
      </c>
    </row>
    <row r="46" spans="2:14" ht="15" customHeight="1" x14ac:dyDescent="0.2">
      <c r="B46" s="13" t="s">
        <v>2</v>
      </c>
      <c r="C46" s="16" t="e">
        <f t="shared" ref="C46:N46" si="2">C10-$P$11</f>
        <v>#DIV/0!</v>
      </c>
      <c r="D46" s="16" t="e">
        <f t="shared" si="2"/>
        <v>#DIV/0!</v>
      </c>
      <c r="E46" s="16" t="e">
        <f t="shared" si="2"/>
        <v>#DIV/0!</v>
      </c>
      <c r="F46" s="16" t="e">
        <f t="shared" si="2"/>
        <v>#DIV/0!</v>
      </c>
      <c r="G46" s="16" t="e">
        <f t="shared" si="2"/>
        <v>#DIV/0!</v>
      </c>
      <c r="H46" s="16" t="e">
        <f t="shared" si="2"/>
        <v>#DIV/0!</v>
      </c>
      <c r="I46" s="16" t="e">
        <f t="shared" si="2"/>
        <v>#DIV/0!</v>
      </c>
      <c r="J46" s="16" t="e">
        <f t="shared" si="2"/>
        <v>#DIV/0!</v>
      </c>
      <c r="K46" s="16" t="e">
        <f t="shared" si="2"/>
        <v>#DIV/0!</v>
      </c>
      <c r="L46" s="16" t="e">
        <f t="shared" si="2"/>
        <v>#DIV/0!</v>
      </c>
      <c r="M46" s="16" t="e">
        <f t="shared" si="2"/>
        <v>#DIV/0!</v>
      </c>
      <c r="N46" s="16" t="e">
        <f t="shared" si="2"/>
        <v>#DIV/0!</v>
      </c>
    </row>
    <row r="47" spans="2:14" ht="15" customHeight="1" x14ac:dyDescent="0.2">
      <c r="B47" s="13" t="s">
        <v>3</v>
      </c>
      <c r="C47" s="16" t="e">
        <f t="shared" ref="C47:N47" si="3">C11-$P$11</f>
        <v>#DIV/0!</v>
      </c>
      <c r="D47" s="16" t="e">
        <f t="shared" si="3"/>
        <v>#DIV/0!</v>
      </c>
      <c r="E47" s="16" t="e">
        <f t="shared" si="3"/>
        <v>#DIV/0!</v>
      </c>
      <c r="F47" s="16" t="e">
        <f t="shared" si="3"/>
        <v>#DIV/0!</v>
      </c>
      <c r="G47" s="16" t="e">
        <f t="shared" si="3"/>
        <v>#DIV/0!</v>
      </c>
      <c r="H47" s="16" t="e">
        <f t="shared" si="3"/>
        <v>#DIV/0!</v>
      </c>
      <c r="I47" s="16" t="e">
        <f t="shared" si="3"/>
        <v>#DIV/0!</v>
      </c>
      <c r="J47" s="16" t="e">
        <f t="shared" si="3"/>
        <v>#DIV/0!</v>
      </c>
      <c r="K47" s="16" t="e">
        <f t="shared" si="3"/>
        <v>#DIV/0!</v>
      </c>
      <c r="L47" s="16" t="e">
        <f t="shared" si="3"/>
        <v>#DIV/0!</v>
      </c>
      <c r="M47" s="16" t="e">
        <f t="shared" si="3"/>
        <v>#DIV/0!</v>
      </c>
      <c r="N47" s="16" t="e">
        <f t="shared" si="3"/>
        <v>#DIV/0!</v>
      </c>
    </row>
    <row r="48" spans="2:14" ht="15" customHeight="1" x14ac:dyDescent="0.2">
      <c r="B48" s="13" t="s">
        <v>4</v>
      </c>
      <c r="C48" s="16" t="e">
        <f t="shared" ref="C48:N48" si="4">C12-$P$11</f>
        <v>#DIV/0!</v>
      </c>
      <c r="D48" s="16" t="e">
        <f t="shared" si="4"/>
        <v>#DIV/0!</v>
      </c>
      <c r="E48" s="16" t="e">
        <f t="shared" si="4"/>
        <v>#DIV/0!</v>
      </c>
      <c r="F48" s="16" t="e">
        <f t="shared" si="4"/>
        <v>#DIV/0!</v>
      </c>
      <c r="G48" s="16" t="e">
        <f t="shared" si="4"/>
        <v>#DIV/0!</v>
      </c>
      <c r="H48" s="16" t="e">
        <f t="shared" si="4"/>
        <v>#DIV/0!</v>
      </c>
      <c r="I48" s="16" t="e">
        <f t="shared" si="4"/>
        <v>#DIV/0!</v>
      </c>
      <c r="J48" s="16" t="e">
        <f t="shared" si="4"/>
        <v>#DIV/0!</v>
      </c>
      <c r="K48" s="16" t="e">
        <f t="shared" si="4"/>
        <v>#DIV/0!</v>
      </c>
      <c r="L48" s="16" t="e">
        <f t="shared" si="4"/>
        <v>#DIV/0!</v>
      </c>
      <c r="M48" s="16" t="e">
        <f t="shared" si="4"/>
        <v>#DIV/0!</v>
      </c>
      <c r="N48" s="16" t="e">
        <f t="shared" si="4"/>
        <v>#DIV/0!</v>
      </c>
    </row>
    <row r="49" spans="2:14" ht="15" customHeight="1" x14ac:dyDescent="0.2">
      <c r="B49" s="13" t="s">
        <v>5</v>
      </c>
      <c r="C49" s="16" t="e">
        <f t="shared" ref="C49:N49" si="5">C13-$P$11</f>
        <v>#DIV/0!</v>
      </c>
      <c r="D49" s="16" t="e">
        <f t="shared" si="5"/>
        <v>#DIV/0!</v>
      </c>
      <c r="E49" s="16" t="e">
        <f t="shared" si="5"/>
        <v>#DIV/0!</v>
      </c>
      <c r="F49" s="16" t="e">
        <f t="shared" si="5"/>
        <v>#DIV/0!</v>
      </c>
      <c r="G49" s="16" t="e">
        <f t="shared" si="5"/>
        <v>#DIV/0!</v>
      </c>
      <c r="H49" s="16" t="e">
        <f t="shared" si="5"/>
        <v>#DIV/0!</v>
      </c>
      <c r="I49" s="16" t="e">
        <f t="shared" si="5"/>
        <v>#DIV/0!</v>
      </c>
      <c r="J49" s="16" t="e">
        <f t="shared" si="5"/>
        <v>#DIV/0!</v>
      </c>
      <c r="K49" s="16" t="e">
        <f t="shared" si="5"/>
        <v>#DIV/0!</v>
      </c>
      <c r="L49" s="16" t="e">
        <f t="shared" si="5"/>
        <v>#DIV/0!</v>
      </c>
      <c r="M49" s="16" t="e">
        <f t="shared" si="5"/>
        <v>#DIV/0!</v>
      </c>
      <c r="N49" s="16" t="e">
        <f t="shared" si="5"/>
        <v>#DIV/0!</v>
      </c>
    </row>
    <row r="50" spans="2:14" ht="15" customHeight="1" x14ac:dyDescent="0.2">
      <c r="B50" s="13" t="s">
        <v>6</v>
      </c>
      <c r="C50" s="16" t="e">
        <f t="shared" ref="C50:N50" si="6">C14-$P$11</f>
        <v>#DIV/0!</v>
      </c>
      <c r="D50" s="16" t="e">
        <f t="shared" si="6"/>
        <v>#DIV/0!</v>
      </c>
      <c r="E50" s="16" t="e">
        <f t="shared" si="6"/>
        <v>#DIV/0!</v>
      </c>
      <c r="F50" s="16" t="e">
        <f t="shared" si="6"/>
        <v>#DIV/0!</v>
      </c>
      <c r="G50" s="16" t="e">
        <f t="shared" si="6"/>
        <v>#DIV/0!</v>
      </c>
      <c r="H50" s="16" t="e">
        <f t="shared" si="6"/>
        <v>#DIV/0!</v>
      </c>
      <c r="I50" s="16" t="e">
        <f t="shared" si="6"/>
        <v>#DIV/0!</v>
      </c>
      <c r="J50" s="16" t="e">
        <f t="shared" si="6"/>
        <v>#DIV/0!</v>
      </c>
      <c r="K50" s="16" t="e">
        <f t="shared" si="6"/>
        <v>#DIV/0!</v>
      </c>
      <c r="L50" s="16" t="e">
        <f t="shared" si="6"/>
        <v>#DIV/0!</v>
      </c>
      <c r="M50" s="16" t="e">
        <f t="shared" si="6"/>
        <v>#DIV/0!</v>
      </c>
      <c r="N50" s="16" t="e">
        <f t="shared" si="6"/>
        <v>#DIV/0!</v>
      </c>
    </row>
    <row r="51" spans="2:14" ht="15" customHeight="1" x14ac:dyDescent="0.2">
      <c r="B51" s="13" t="s">
        <v>7</v>
      </c>
      <c r="C51" s="16" t="e">
        <f t="shared" ref="C51:N51" si="7">C15-$P$11</f>
        <v>#DIV/0!</v>
      </c>
      <c r="D51" s="16" t="e">
        <f t="shared" si="7"/>
        <v>#DIV/0!</v>
      </c>
      <c r="E51" s="16" t="e">
        <f t="shared" si="7"/>
        <v>#DIV/0!</v>
      </c>
      <c r="F51" s="16" t="e">
        <f t="shared" si="7"/>
        <v>#DIV/0!</v>
      </c>
      <c r="G51" s="16" t="e">
        <f t="shared" si="7"/>
        <v>#DIV/0!</v>
      </c>
      <c r="H51" s="16" t="e">
        <f t="shared" si="7"/>
        <v>#DIV/0!</v>
      </c>
      <c r="I51" s="16" t="e">
        <f t="shared" si="7"/>
        <v>#DIV/0!</v>
      </c>
      <c r="J51" s="16" t="e">
        <f t="shared" si="7"/>
        <v>#DIV/0!</v>
      </c>
      <c r="K51" s="16" t="e">
        <f t="shared" si="7"/>
        <v>#DIV/0!</v>
      </c>
      <c r="L51" s="16" t="e">
        <f t="shared" si="7"/>
        <v>#DIV/0!</v>
      </c>
      <c r="M51" s="16" t="e">
        <f t="shared" si="7"/>
        <v>#DIV/0!</v>
      </c>
      <c r="N51" s="16" t="e">
        <f t="shared" si="7"/>
        <v>#DIV/0!</v>
      </c>
    </row>
    <row r="52" spans="2:14" ht="15" customHeight="1" x14ac:dyDescent="0.2">
      <c r="C52" s="12"/>
    </row>
    <row r="53" spans="2:14" ht="15" customHeight="1" x14ac:dyDescent="0.2">
      <c r="C53" s="12"/>
    </row>
    <row r="54" spans="2:14" ht="15" customHeight="1" x14ac:dyDescent="0.2"/>
    <row r="55" spans="2:14" ht="15" customHeight="1" x14ac:dyDescent="0.2"/>
    <row r="56" spans="2:14" ht="15" customHeight="1" x14ac:dyDescent="0.2"/>
    <row r="57" spans="2:14" ht="15" customHeight="1" x14ac:dyDescent="0.2"/>
    <row r="58" spans="2:14" ht="15" customHeight="1" x14ac:dyDescent="0.2"/>
    <row r="59" spans="2:14" ht="15" customHeight="1" x14ac:dyDescent="0.2"/>
    <row r="60" spans="2:14" ht="15" customHeight="1" x14ac:dyDescent="0.2"/>
    <row r="61" spans="2:14" ht="15" customHeight="1" x14ac:dyDescent="0.2"/>
    <row r="62" spans="2:14" ht="15" customHeight="1" x14ac:dyDescent="0.2"/>
    <row r="63" spans="2:14" ht="15" customHeight="1" x14ac:dyDescent="0.2"/>
    <row r="64" spans="2:14" ht="15" customHeight="1" x14ac:dyDescent="0.2"/>
    <row r="65" ht="15" customHeight="1" x14ac:dyDescent="0.2"/>
    <row r="66" ht="15" customHeight="1" x14ac:dyDescent="0.2"/>
    <row r="67" ht="15" customHeight="1" x14ac:dyDescent="0.2"/>
    <row r="68" ht="15" customHeight="1" x14ac:dyDescent="0.2"/>
    <row r="69" ht="15" customHeight="1" x14ac:dyDescent="0.2"/>
    <row r="70" ht="15" customHeight="1" x14ac:dyDescent="0.2"/>
    <row r="71" ht="15" customHeight="1" x14ac:dyDescent="0.2"/>
    <row r="72" ht="15" customHeight="1" x14ac:dyDescent="0.2"/>
    <row r="73" ht="15" customHeight="1" x14ac:dyDescent="0.2"/>
    <row r="74" ht="15" customHeight="1" x14ac:dyDescent="0.2"/>
    <row r="75" ht="15" customHeight="1" x14ac:dyDescent="0.2"/>
    <row r="76" ht="15" customHeight="1" x14ac:dyDescent="0.2"/>
    <row r="77" ht="15" customHeight="1" x14ac:dyDescent="0.2"/>
    <row r="78" ht="15" customHeight="1" x14ac:dyDescent="0.2"/>
    <row r="79" ht="15" customHeight="1" x14ac:dyDescent="0.2"/>
    <row r="80" ht="15" customHeight="1" x14ac:dyDescent="0.2"/>
    <row r="81" ht="15" customHeight="1" x14ac:dyDescent="0.2"/>
    <row r="82" ht="15" customHeight="1" x14ac:dyDescent="0.2"/>
    <row r="83" ht="15" customHeight="1" x14ac:dyDescent="0.2"/>
    <row r="84" ht="15" customHeight="1" x14ac:dyDescent="0.2"/>
    <row r="85" ht="15" customHeight="1" x14ac:dyDescent="0.2"/>
    <row r="86" ht="15" customHeight="1" x14ac:dyDescent="0.2"/>
    <row r="87" ht="15" customHeight="1" x14ac:dyDescent="0.2"/>
    <row r="88" ht="15" customHeight="1" x14ac:dyDescent="0.2"/>
    <row r="89" ht="15" customHeight="1" x14ac:dyDescent="0.2"/>
    <row r="90" ht="15" customHeight="1" x14ac:dyDescent="0.2"/>
    <row r="91" ht="15" customHeight="1" x14ac:dyDescent="0.2"/>
    <row r="92" ht="15" customHeight="1" x14ac:dyDescent="0.2"/>
    <row r="93" ht="15" customHeight="1" x14ac:dyDescent="0.2"/>
    <row r="94" ht="15" customHeight="1" x14ac:dyDescent="0.2"/>
    <row r="95" ht="15" customHeight="1" x14ac:dyDescent="0.2"/>
    <row r="96" ht="15" customHeight="1" x14ac:dyDescent="0.2"/>
    <row r="97" ht="15" customHeight="1" x14ac:dyDescent="0.2"/>
    <row r="98" ht="15" customHeight="1" x14ac:dyDescent="0.2"/>
    <row r="99" ht="15" customHeight="1" x14ac:dyDescent="0.2"/>
    <row r="100" ht="15" customHeight="1" x14ac:dyDescent="0.2"/>
    <row r="101" ht="15" customHeight="1" x14ac:dyDescent="0.2"/>
    <row r="102" ht="15" customHeight="1" x14ac:dyDescent="0.2"/>
    <row r="103" ht="15" customHeight="1" x14ac:dyDescent="0.2"/>
    <row r="104" ht="15" customHeight="1" x14ac:dyDescent="0.2"/>
    <row r="105" ht="15" customHeight="1" x14ac:dyDescent="0.2"/>
    <row r="106" ht="15" customHeight="1" x14ac:dyDescent="0.2"/>
    <row r="107" ht="15" customHeight="1" x14ac:dyDescent="0.2"/>
    <row r="108" ht="15" customHeight="1" x14ac:dyDescent="0.2"/>
    <row r="109" ht="15" customHeight="1" x14ac:dyDescent="0.2"/>
    <row r="110" ht="15" customHeight="1" x14ac:dyDescent="0.2"/>
    <row r="111" ht="15" customHeight="1" x14ac:dyDescent="0.2"/>
    <row r="112" ht="15" customHeight="1" x14ac:dyDescent="0.2"/>
    <row r="113" ht="15" customHeight="1" x14ac:dyDescent="0.2"/>
    <row r="114" ht="15" customHeight="1" x14ac:dyDescent="0.2"/>
    <row r="115" ht="15" customHeight="1" x14ac:dyDescent="0.2"/>
    <row r="116" ht="15" customHeight="1" x14ac:dyDescent="0.2"/>
    <row r="117" ht="15" customHeight="1" x14ac:dyDescent="0.2"/>
    <row r="118" ht="15" customHeight="1" x14ac:dyDescent="0.2"/>
    <row r="119" ht="15" customHeight="1" x14ac:dyDescent="0.2"/>
    <row r="120" ht="15" customHeight="1" x14ac:dyDescent="0.2"/>
    <row r="121" ht="15" customHeight="1" x14ac:dyDescent="0.2"/>
    <row r="122" ht="15" customHeight="1" x14ac:dyDescent="0.2"/>
    <row r="123" ht="15" customHeight="1" x14ac:dyDescent="0.2"/>
    <row r="124" ht="15" customHeight="1" x14ac:dyDescent="0.2"/>
    <row r="125" ht="15" customHeight="1" x14ac:dyDescent="0.2"/>
    <row r="126" ht="15" customHeight="1" x14ac:dyDescent="0.2"/>
    <row r="127" ht="15" customHeight="1" x14ac:dyDescent="0.2"/>
    <row r="128" ht="15" customHeight="1" x14ac:dyDescent="0.2"/>
    <row r="129" ht="15" customHeight="1" x14ac:dyDescent="0.2"/>
    <row r="130" ht="15" customHeight="1" x14ac:dyDescent="0.2"/>
    <row r="131" ht="15" customHeight="1" x14ac:dyDescent="0.2"/>
    <row r="132" ht="15" customHeight="1" x14ac:dyDescent="0.2"/>
    <row r="133" ht="15" customHeight="1" x14ac:dyDescent="0.2"/>
    <row r="134" ht="15" customHeight="1" x14ac:dyDescent="0.2"/>
    <row r="135" ht="15" customHeight="1" x14ac:dyDescent="0.2"/>
    <row r="136" ht="15" customHeight="1" x14ac:dyDescent="0.2"/>
    <row r="137" ht="15" customHeight="1" x14ac:dyDescent="0.2"/>
    <row r="138" ht="15" customHeight="1" x14ac:dyDescent="0.2"/>
    <row r="139" ht="15" customHeight="1" x14ac:dyDescent="0.2"/>
    <row r="140" ht="15" customHeight="1" x14ac:dyDescent="0.2"/>
    <row r="141" ht="15" customHeight="1" x14ac:dyDescent="0.2"/>
    <row r="142" ht="15" customHeight="1" x14ac:dyDescent="0.2"/>
    <row r="143" ht="15" customHeight="1" x14ac:dyDescent="0.2"/>
    <row r="144" ht="15" customHeight="1" x14ac:dyDescent="0.2"/>
    <row r="145" ht="15" customHeight="1" x14ac:dyDescent="0.2"/>
    <row r="146" ht="15" customHeight="1" x14ac:dyDescent="0.2"/>
    <row r="147" ht="15" customHeight="1" x14ac:dyDescent="0.2"/>
    <row r="148" ht="15" customHeight="1" x14ac:dyDescent="0.2"/>
    <row r="149" ht="15" customHeight="1" x14ac:dyDescent="0.2"/>
    <row r="150" ht="15" customHeight="1" x14ac:dyDescent="0.2"/>
    <row r="151" ht="15" customHeight="1" x14ac:dyDescent="0.2"/>
    <row r="152" ht="15" customHeight="1" x14ac:dyDescent="0.2"/>
    <row r="153" ht="15" customHeight="1" x14ac:dyDescent="0.2"/>
    <row r="154" ht="15" customHeight="1" x14ac:dyDescent="0.2"/>
    <row r="155" ht="15" customHeight="1" x14ac:dyDescent="0.2"/>
    <row r="156" ht="15" customHeight="1" x14ac:dyDescent="0.2"/>
    <row r="157" ht="15" customHeight="1" x14ac:dyDescent="0.2"/>
    <row r="158" ht="15" customHeight="1" x14ac:dyDescent="0.2"/>
    <row r="159" ht="15" customHeight="1" x14ac:dyDescent="0.2"/>
    <row r="160" ht="15" customHeight="1" x14ac:dyDescent="0.2"/>
    <row r="161" ht="15" customHeight="1" x14ac:dyDescent="0.2"/>
    <row r="162" ht="15" customHeight="1" x14ac:dyDescent="0.2"/>
    <row r="163" ht="15" customHeight="1" x14ac:dyDescent="0.2"/>
    <row r="164" ht="15" customHeight="1" x14ac:dyDescent="0.2"/>
    <row r="165" ht="15" customHeight="1" x14ac:dyDescent="0.2"/>
    <row r="166" ht="15" customHeight="1" x14ac:dyDescent="0.2"/>
    <row r="167" ht="15" customHeight="1" x14ac:dyDescent="0.2"/>
    <row r="168" ht="15" customHeight="1" x14ac:dyDescent="0.2"/>
    <row r="169" ht="15" customHeight="1" x14ac:dyDescent="0.2"/>
    <row r="170" ht="15" customHeight="1" x14ac:dyDescent="0.2"/>
    <row r="171" ht="15" customHeight="1" x14ac:dyDescent="0.2"/>
    <row r="172" ht="15" customHeight="1" x14ac:dyDescent="0.2"/>
    <row r="173" ht="15" customHeight="1" x14ac:dyDescent="0.2"/>
    <row r="174" ht="15" customHeight="1" x14ac:dyDescent="0.2"/>
    <row r="175" ht="15" customHeight="1" x14ac:dyDescent="0.2"/>
    <row r="176" ht="15" customHeight="1" x14ac:dyDescent="0.2"/>
    <row r="177" ht="15" customHeight="1" x14ac:dyDescent="0.2"/>
    <row r="178" ht="15" customHeight="1" x14ac:dyDescent="0.2"/>
    <row r="179" ht="15" customHeight="1" x14ac:dyDescent="0.2"/>
    <row r="180" ht="15" customHeight="1" x14ac:dyDescent="0.2"/>
    <row r="181" ht="15" customHeight="1" x14ac:dyDescent="0.2"/>
    <row r="182" ht="15" customHeight="1" x14ac:dyDescent="0.2"/>
    <row r="183" ht="15" customHeight="1" x14ac:dyDescent="0.2"/>
    <row r="184" ht="15" customHeight="1" x14ac:dyDescent="0.2"/>
    <row r="185" ht="15" customHeight="1" x14ac:dyDescent="0.2"/>
    <row r="186" ht="15" customHeight="1" x14ac:dyDescent="0.2"/>
    <row r="187" ht="15" customHeight="1" x14ac:dyDescent="0.2"/>
    <row r="188" ht="15" customHeight="1" x14ac:dyDescent="0.2"/>
    <row r="189" ht="15" customHeight="1" x14ac:dyDescent="0.2"/>
    <row r="190" ht="15" customHeight="1" x14ac:dyDescent="0.2"/>
    <row r="191" ht="15" customHeight="1" x14ac:dyDescent="0.2"/>
    <row r="192" ht="15" customHeight="1" x14ac:dyDescent="0.2"/>
    <row r="193" ht="15" customHeight="1" x14ac:dyDescent="0.2"/>
    <row r="194" ht="15" customHeight="1" x14ac:dyDescent="0.2"/>
    <row r="195" ht="15" customHeight="1" x14ac:dyDescent="0.2"/>
    <row r="196" ht="15" customHeight="1" x14ac:dyDescent="0.2"/>
    <row r="197" ht="15" customHeight="1" x14ac:dyDescent="0.2"/>
    <row r="198" ht="15" customHeight="1" x14ac:dyDescent="0.2"/>
    <row r="199" ht="15" customHeight="1" x14ac:dyDescent="0.2"/>
    <row r="200" ht="15" customHeight="1" x14ac:dyDescent="0.2"/>
    <row r="201" ht="15" customHeight="1" x14ac:dyDescent="0.2"/>
    <row r="202" ht="15" customHeight="1" x14ac:dyDescent="0.2"/>
    <row r="203" ht="15" customHeight="1" x14ac:dyDescent="0.2"/>
    <row r="204" ht="15" customHeight="1" x14ac:dyDescent="0.2"/>
    <row r="205" ht="15" customHeight="1" x14ac:dyDescent="0.2"/>
    <row r="206" ht="15" customHeight="1" x14ac:dyDescent="0.2"/>
    <row r="207" ht="15" customHeight="1" x14ac:dyDescent="0.2"/>
    <row r="208" ht="15" customHeight="1" x14ac:dyDescent="0.2"/>
    <row r="209" ht="15" customHeight="1" x14ac:dyDescent="0.2"/>
    <row r="210" ht="15" customHeight="1" x14ac:dyDescent="0.2"/>
    <row r="211" ht="15" customHeight="1" x14ac:dyDescent="0.2"/>
    <row r="212" ht="15" customHeight="1" x14ac:dyDescent="0.2"/>
    <row r="213" ht="15" customHeight="1" x14ac:dyDescent="0.2"/>
    <row r="214" ht="15" customHeight="1" x14ac:dyDescent="0.2"/>
    <row r="215" ht="15" customHeight="1" x14ac:dyDescent="0.2"/>
    <row r="216" ht="15" customHeight="1" x14ac:dyDescent="0.2"/>
    <row r="217" ht="15" customHeight="1" x14ac:dyDescent="0.2"/>
    <row r="218" ht="15" customHeight="1" x14ac:dyDescent="0.2"/>
    <row r="219" ht="15" customHeight="1" x14ac:dyDescent="0.2"/>
    <row r="220" ht="15" customHeight="1" x14ac:dyDescent="0.2"/>
    <row r="221" ht="15" customHeight="1" x14ac:dyDescent="0.2"/>
    <row r="222" ht="15" customHeight="1" x14ac:dyDescent="0.2"/>
    <row r="223" ht="15" customHeight="1" x14ac:dyDescent="0.2"/>
    <row r="224" ht="15" customHeight="1" x14ac:dyDescent="0.2"/>
    <row r="225" ht="15" customHeight="1" x14ac:dyDescent="0.2"/>
    <row r="226" ht="15" customHeight="1" x14ac:dyDescent="0.2"/>
    <row r="227" ht="15" customHeight="1" x14ac:dyDescent="0.2"/>
    <row r="228" ht="15" customHeight="1" x14ac:dyDescent="0.2"/>
    <row r="229" ht="15" customHeight="1" x14ac:dyDescent="0.2"/>
    <row r="230" ht="15" customHeight="1" x14ac:dyDescent="0.2"/>
    <row r="231" ht="15" customHeight="1" x14ac:dyDescent="0.2"/>
    <row r="232" ht="15" customHeight="1" x14ac:dyDescent="0.2"/>
    <row r="233" ht="15" customHeight="1" x14ac:dyDescent="0.2"/>
    <row r="234" ht="15" customHeight="1" x14ac:dyDescent="0.2"/>
    <row r="235" ht="15" customHeight="1" x14ac:dyDescent="0.2"/>
    <row r="236" ht="15" customHeight="1" x14ac:dyDescent="0.2"/>
    <row r="237" ht="15" customHeight="1" x14ac:dyDescent="0.2"/>
    <row r="238" ht="15" customHeight="1" x14ac:dyDescent="0.2"/>
    <row r="239" ht="15" customHeight="1" x14ac:dyDescent="0.2"/>
    <row r="240" ht="15" customHeight="1" x14ac:dyDescent="0.2"/>
    <row r="241" ht="15" customHeight="1" x14ac:dyDescent="0.2"/>
    <row r="242" ht="15" customHeight="1" x14ac:dyDescent="0.2"/>
    <row r="243" ht="15" customHeight="1" x14ac:dyDescent="0.2"/>
    <row r="244" ht="15" customHeight="1" x14ac:dyDescent="0.2"/>
    <row r="245" ht="15" customHeight="1" x14ac:dyDescent="0.2"/>
    <row r="246" ht="15" customHeight="1" x14ac:dyDescent="0.2"/>
    <row r="247" ht="15" customHeight="1" x14ac:dyDescent="0.2"/>
    <row r="248" ht="15" customHeight="1" x14ac:dyDescent="0.2"/>
    <row r="249" ht="15" customHeight="1" x14ac:dyDescent="0.2"/>
    <row r="250" ht="15" customHeight="1" x14ac:dyDescent="0.2"/>
    <row r="251" ht="15" customHeight="1" x14ac:dyDescent="0.2"/>
    <row r="252" ht="15" customHeight="1" x14ac:dyDescent="0.2"/>
    <row r="253" ht="15" customHeight="1" x14ac:dyDescent="0.2"/>
    <row r="254" ht="15" customHeight="1" x14ac:dyDescent="0.2"/>
    <row r="255" ht="15" customHeight="1" x14ac:dyDescent="0.2"/>
    <row r="256" ht="15" customHeight="1" x14ac:dyDescent="0.2"/>
    <row r="257" ht="15" customHeight="1" x14ac:dyDescent="0.2"/>
    <row r="258" ht="15" customHeight="1" x14ac:dyDescent="0.2"/>
    <row r="259" ht="15" customHeight="1" x14ac:dyDescent="0.2"/>
    <row r="260" ht="15" customHeight="1" x14ac:dyDescent="0.2"/>
    <row r="261" ht="15" customHeight="1" x14ac:dyDescent="0.2"/>
    <row r="262" ht="15" customHeight="1" x14ac:dyDescent="0.2"/>
    <row r="263" ht="15" customHeight="1" x14ac:dyDescent="0.2"/>
    <row r="264" ht="15" customHeight="1" x14ac:dyDescent="0.2"/>
    <row r="265" ht="15" customHeight="1" x14ac:dyDescent="0.2"/>
    <row r="266" ht="15" customHeight="1" x14ac:dyDescent="0.2"/>
    <row r="267" ht="15" customHeight="1" x14ac:dyDescent="0.2"/>
    <row r="268" ht="15" customHeight="1" x14ac:dyDescent="0.2"/>
    <row r="269" ht="15" customHeight="1" x14ac:dyDescent="0.2"/>
    <row r="270" ht="15" customHeight="1" x14ac:dyDescent="0.2"/>
    <row r="271" ht="15" customHeight="1" x14ac:dyDescent="0.2"/>
    <row r="272" ht="15" customHeight="1" x14ac:dyDescent="0.2"/>
    <row r="273" ht="15" customHeight="1" x14ac:dyDescent="0.2"/>
    <row r="274" ht="15" customHeight="1" x14ac:dyDescent="0.2"/>
    <row r="275" ht="15" customHeight="1" x14ac:dyDescent="0.2"/>
    <row r="276" ht="15" customHeight="1" x14ac:dyDescent="0.2"/>
    <row r="277" ht="15" customHeight="1" x14ac:dyDescent="0.2"/>
    <row r="278" ht="15" customHeight="1" x14ac:dyDescent="0.2"/>
    <row r="279" ht="15" customHeight="1" x14ac:dyDescent="0.2"/>
    <row r="280" ht="15" customHeight="1" x14ac:dyDescent="0.2"/>
    <row r="281" ht="15" customHeight="1" x14ac:dyDescent="0.2"/>
    <row r="282" ht="15" customHeight="1" x14ac:dyDescent="0.2"/>
    <row r="283" ht="15" customHeight="1" x14ac:dyDescent="0.2"/>
    <row r="284" ht="15" customHeight="1" x14ac:dyDescent="0.2"/>
    <row r="285" ht="15" customHeight="1" x14ac:dyDescent="0.2"/>
    <row r="286" ht="15" customHeight="1" x14ac:dyDescent="0.2"/>
    <row r="287" ht="15" customHeight="1" x14ac:dyDescent="0.2"/>
    <row r="288" ht="15" customHeight="1" x14ac:dyDescent="0.2"/>
    <row r="289" ht="15" customHeight="1" x14ac:dyDescent="0.2"/>
    <row r="290" ht="15" customHeight="1" x14ac:dyDescent="0.2"/>
    <row r="291" ht="15" customHeight="1" x14ac:dyDescent="0.2"/>
    <row r="292" ht="15" customHeight="1" x14ac:dyDescent="0.2"/>
    <row r="293" ht="15" customHeight="1" x14ac:dyDescent="0.2"/>
    <row r="294" ht="15" customHeight="1" x14ac:dyDescent="0.2"/>
    <row r="295" ht="15" customHeight="1" x14ac:dyDescent="0.2"/>
    <row r="296" ht="15" customHeight="1" x14ac:dyDescent="0.2"/>
    <row r="297" ht="15" customHeight="1" x14ac:dyDescent="0.2"/>
    <row r="298" ht="15" customHeight="1" x14ac:dyDescent="0.2"/>
    <row r="299" ht="15" customHeight="1" x14ac:dyDescent="0.2"/>
    <row r="300" ht="15" customHeight="1" x14ac:dyDescent="0.2"/>
    <row r="301" ht="15" customHeight="1" x14ac:dyDescent="0.2"/>
    <row r="302" ht="15" customHeight="1" x14ac:dyDescent="0.2"/>
    <row r="303" ht="15" customHeight="1" x14ac:dyDescent="0.2"/>
    <row r="304" ht="15" customHeight="1" x14ac:dyDescent="0.2"/>
    <row r="305" ht="15" customHeight="1" x14ac:dyDescent="0.2"/>
    <row r="306" ht="15" customHeight="1" x14ac:dyDescent="0.2"/>
    <row r="307" ht="15" customHeight="1" x14ac:dyDescent="0.2"/>
    <row r="308" ht="15" customHeight="1" x14ac:dyDescent="0.2"/>
    <row r="309" ht="15" customHeight="1" x14ac:dyDescent="0.2"/>
    <row r="310" ht="15" customHeight="1" x14ac:dyDescent="0.2"/>
    <row r="311" ht="15" customHeight="1" x14ac:dyDescent="0.2"/>
    <row r="312" ht="15" customHeight="1" x14ac:dyDescent="0.2"/>
    <row r="313" ht="15" customHeight="1" x14ac:dyDescent="0.2"/>
    <row r="314" ht="15" customHeight="1" x14ac:dyDescent="0.2"/>
    <row r="315" ht="15" customHeight="1" x14ac:dyDescent="0.2"/>
    <row r="316" ht="15" customHeight="1" x14ac:dyDescent="0.2"/>
    <row r="317" ht="15" customHeight="1" x14ac:dyDescent="0.2"/>
    <row r="318" ht="15" customHeight="1" x14ac:dyDescent="0.2"/>
    <row r="319" ht="15" customHeight="1" x14ac:dyDescent="0.2"/>
    <row r="320" ht="15" customHeight="1" x14ac:dyDescent="0.2"/>
    <row r="321" ht="15" customHeight="1" x14ac:dyDescent="0.2"/>
    <row r="322" ht="15" customHeight="1" x14ac:dyDescent="0.2"/>
    <row r="323" ht="15" customHeight="1" x14ac:dyDescent="0.2"/>
    <row r="324" ht="15" customHeight="1" x14ac:dyDescent="0.2"/>
    <row r="325" ht="15" customHeight="1" x14ac:dyDescent="0.2"/>
    <row r="326" ht="15" customHeight="1" x14ac:dyDescent="0.2"/>
    <row r="327" ht="15" customHeight="1" x14ac:dyDescent="0.2"/>
    <row r="328" ht="15" customHeight="1" x14ac:dyDescent="0.2"/>
    <row r="329" ht="15" customHeight="1" x14ac:dyDescent="0.2"/>
    <row r="330" ht="15" customHeight="1" x14ac:dyDescent="0.2"/>
    <row r="331" ht="15" customHeight="1" x14ac:dyDescent="0.2"/>
    <row r="332" ht="15" customHeight="1" x14ac:dyDescent="0.2"/>
    <row r="333" ht="15" customHeight="1" x14ac:dyDescent="0.2"/>
    <row r="334" ht="15" customHeight="1" x14ac:dyDescent="0.2"/>
    <row r="335" ht="15" customHeight="1" x14ac:dyDescent="0.2"/>
    <row r="336" ht="15" customHeight="1" x14ac:dyDescent="0.2"/>
    <row r="337" ht="15" customHeight="1" x14ac:dyDescent="0.2"/>
    <row r="338" ht="15" customHeight="1" x14ac:dyDescent="0.2"/>
    <row r="339" ht="15" customHeight="1" x14ac:dyDescent="0.2"/>
    <row r="340" ht="15" customHeight="1" x14ac:dyDescent="0.2"/>
    <row r="341" ht="15" customHeight="1" x14ac:dyDescent="0.2"/>
    <row r="342" ht="15" customHeight="1" x14ac:dyDescent="0.2"/>
    <row r="343" ht="15" customHeight="1" x14ac:dyDescent="0.2"/>
    <row r="344" ht="15" customHeight="1" x14ac:dyDescent="0.2"/>
    <row r="345" ht="15" customHeight="1" x14ac:dyDescent="0.2"/>
    <row r="346" ht="15" customHeight="1" x14ac:dyDescent="0.2"/>
    <row r="347" ht="15" customHeight="1" x14ac:dyDescent="0.2"/>
    <row r="348" ht="15" customHeight="1" x14ac:dyDescent="0.2"/>
    <row r="349" ht="15" customHeight="1" x14ac:dyDescent="0.2"/>
    <row r="350" ht="15" customHeight="1" x14ac:dyDescent="0.2"/>
    <row r="351" ht="15" customHeight="1" x14ac:dyDescent="0.2"/>
    <row r="352" ht="15" customHeight="1" x14ac:dyDescent="0.2"/>
    <row r="353" ht="15" customHeight="1" x14ac:dyDescent="0.2"/>
    <row r="354" ht="15" customHeight="1" x14ac:dyDescent="0.2"/>
    <row r="355" ht="15" customHeight="1" x14ac:dyDescent="0.2"/>
    <row r="356" ht="15" customHeight="1" x14ac:dyDescent="0.2"/>
    <row r="357" ht="15" customHeight="1" x14ac:dyDescent="0.2"/>
    <row r="358" ht="15" customHeight="1" x14ac:dyDescent="0.2"/>
    <row r="359" ht="15" customHeight="1" x14ac:dyDescent="0.2"/>
    <row r="360" ht="15" customHeight="1" x14ac:dyDescent="0.2"/>
    <row r="361" ht="15" customHeight="1" x14ac:dyDescent="0.2"/>
    <row r="362" ht="15" customHeight="1" x14ac:dyDescent="0.2"/>
    <row r="363" ht="15" customHeight="1" x14ac:dyDescent="0.2"/>
    <row r="364" ht="15" customHeight="1" x14ac:dyDescent="0.2"/>
    <row r="365" ht="15" customHeight="1" x14ac:dyDescent="0.2"/>
    <row r="366" ht="15" customHeight="1" x14ac:dyDescent="0.2"/>
    <row r="367" ht="15" customHeight="1" x14ac:dyDescent="0.2"/>
    <row r="368" ht="15" customHeight="1" x14ac:dyDescent="0.2"/>
    <row r="369" ht="15" customHeight="1" x14ac:dyDescent="0.2"/>
    <row r="370" ht="15" customHeight="1" x14ac:dyDescent="0.2"/>
    <row r="371" ht="15" customHeight="1" x14ac:dyDescent="0.2"/>
    <row r="372" ht="15" customHeight="1" x14ac:dyDescent="0.2"/>
    <row r="373" ht="15" customHeight="1" x14ac:dyDescent="0.2"/>
    <row r="374" ht="15" customHeight="1" x14ac:dyDescent="0.2"/>
    <row r="375" ht="15" customHeight="1" x14ac:dyDescent="0.2"/>
    <row r="376" ht="15" customHeight="1" x14ac:dyDescent="0.2"/>
    <row r="377" ht="15" customHeight="1" x14ac:dyDescent="0.2"/>
    <row r="378" ht="15" customHeight="1" x14ac:dyDescent="0.2"/>
    <row r="379" ht="15" customHeight="1" x14ac:dyDescent="0.2"/>
    <row r="380" ht="15" customHeight="1" x14ac:dyDescent="0.2"/>
    <row r="381" ht="15" customHeight="1" x14ac:dyDescent="0.2"/>
    <row r="382" ht="15" customHeight="1" x14ac:dyDescent="0.2"/>
    <row r="383" ht="15" customHeight="1" x14ac:dyDescent="0.2"/>
    <row r="384" ht="15" customHeight="1" x14ac:dyDescent="0.2"/>
    <row r="385" ht="15" customHeight="1" x14ac:dyDescent="0.2"/>
    <row r="386" ht="15" customHeight="1" x14ac:dyDescent="0.2"/>
    <row r="387" ht="15" customHeight="1" x14ac:dyDescent="0.2"/>
    <row r="388" ht="15" customHeight="1" x14ac:dyDescent="0.2"/>
    <row r="389" ht="15" customHeight="1" x14ac:dyDescent="0.2"/>
    <row r="390" ht="15" customHeight="1" x14ac:dyDescent="0.2"/>
    <row r="391" ht="15" customHeight="1" x14ac:dyDescent="0.2"/>
    <row r="392" ht="15" customHeight="1" x14ac:dyDescent="0.2"/>
    <row r="393" ht="15" customHeight="1" x14ac:dyDescent="0.2"/>
    <row r="394" ht="15" customHeight="1" x14ac:dyDescent="0.2"/>
    <row r="395" ht="15" customHeight="1" x14ac:dyDescent="0.2"/>
    <row r="396" ht="15" customHeight="1" x14ac:dyDescent="0.2"/>
    <row r="397" ht="15" customHeight="1" x14ac:dyDescent="0.2"/>
    <row r="398" ht="15" customHeight="1" x14ac:dyDescent="0.2"/>
    <row r="399" ht="15" customHeight="1" x14ac:dyDescent="0.2"/>
    <row r="400" ht="15" customHeight="1" x14ac:dyDescent="0.2"/>
    <row r="401" ht="15" customHeight="1" x14ac:dyDescent="0.2"/>
    <row r="402" ht="15" customHeight="1" x14ac:dyDescent="0.2"/>
    <row r="403" ht="15" customHeight="1" x14ac:dyDescent="0.2"/>
    <row r="404" ht="15" customHeight="1" x14ac:dyDescent="0.2"/>
    <row r="405" ht="15" customHeight="1" x14ac:dyDescent="0.2"/>
    <row r="406" ht="15" customHeight="1" x14ac:dyDescent="0.2"/>
    <row r="407" ht="15" customHeight="1" x14ac:dyDescent="0.2"/>
    <row r="408" ht="15" customHeight="1" x14ac:dyDescent="0.2"/>
    <row r="409" ht="15" customHeight="1" x14ac:dyDescent="0.2"/>
    <row r="410" ht="15" customHeight="1" x14ac:dyDescent="0.2"/>
    <row r="411" ht="15" customHeight="1" x14ac:dyDescent="0.2"/>
    <row r="412" ht="15" customHeight="1" x14ac:dyDescent="0.2"/>
    <row r="413" ht="15" customHeight="1" x14ac:dyDescent="0.2"/>
    <row r="414" ht="15" customHeight="1" x14ac:dyDescent="0.2"/>
    <row r="415" ht="15" customHeight="1" x14ac:dyDescent="0.2"/>
    <row r="416" ht="15" customHeight="1" x14ac:dyDescent="0.2"/>
    <row r="417" ht="15" customHeight="1" x14ac:dyDescent="0.2"/>
    <row r="418" ht="15" customHeight="1" x14ac:dyDescent="0.2"/>
    <row r="419" ht="15" customHeight="1" x14ac:dyDescent="0.2"/>
    <row r="420" ht="15" customHeight="1" x14ac:dyDescent="0.2"/>
    <row r="421" ht="15" customHeight="1" x14ac:dyDescent="0.2"/>
    <row r="422" ht="15" customHeight="1" x14ac:dyDescent="0.2"/>
    <row r="423" ht="15" customHeight="1" x14ac:dyDescent="0.2"/>
    <row r="424" ht="15" customHeight="1" x14ac:dyDescent="0.2"/>
    <row r="425" ht="15" customHeight="1" x14ac:dyDescent="0.2"/>
    <row r="426" ht="15" customHeight="1" x14ac:dyDescent="0.2"/>
    <row r="427" ht="15" customHeight="1" x14ac:dyDescent="0.2"/>
    <row r="428" ht="15" customHeight="1" x14ac:dyDescent="0.2"/>
    <row r="429" ht="15" customHeight="1" x14ac:dyDescent="0.2"/>
    <row r="430" ht="15" customHeight="1" x14ac:dyDescent="0.2"/>
    <row r="431" ht="15" customHeight="1" x14ac:dyDescent="0.2"/>
    <row r="432" ht="15" customHeight="1" x14ac:dyDescent="0.2"/>
    <row r="433" ht="15" customHeight="1" x14ac:dyDescent="0.2"/>
    <row r="434" ht="15" customHeight="1" x14ac:dyDescent="0.2"/>
    <row r="435" ht="15" customHeight="1" x14ac:dyDescent="0.2"/>
    <row r="436" ht="15" customHeight="1" x14ac:dyDescent="0.2"/>
    <row r="437" ht="15" customHeight="1" x14ac:dyDescent="0.2"/>
    <row r="438" ht="15" customHeight="1" x14ac:dyDescent="0.2"/>
    <row r="439" ht="15" customHeight="1" x14ac:dyDescent="0.2"/>
    <row r="440" ht="15" customHeight="1" x14ac:dyDescent="0.2"/>
    <row r="441" ht="15" customHeight="1" x14ac:dyDescent="0.2"/>
    <row r="442" ht="15" customHeight="1" x14ac:dyDescent="0.2"/>
    <row r="443" ht="15" customHeight="1" x14ac:dyDescent="0.2"/>
    <row r="444" ht="15" customHeight="1" x14ac:dyDescent="0.2"/>
    <row r="445" ht="15" customHeight="1" x14ac:dyDescent="0.2"/>
    <row r="446" ht="15" customHeight="1" x14ac:dyDescent="0.2"/>
    <row r="447" ht="15" customHeight="1" x14ac:dyDescent="0.2"/>
    <row r="448" ht="15" customHeight="1" x14ac:dyDescent="0.2"/>
    <row r="449" ht="15" customHeight="1" x14ac:dyDescent="0.2"/>
    <row r="450" ht="15" customHeight="1" x14ac:dyDescent="0.2"/>
    <row r="451" ht="15" customHeight="1" x14ac:dyDescent="0.2"/>
    <row r="452" ht="15" customHeight="1" x14ac:dyDescent="0.2"/>
    <row r="453" ht="15" customHeight="1" x14ac:dyDescent="0.2"/>
    <row r="454" ht="15" customHeight="1" x14ac:dyDescent="0.2"/>
    <row r="455" ht="15" customHeight="1" x14ac:dyDescent="0.2"/>
    <row r="456" ht="15" customHeight="1" x14ac:dyDescent="0.2"/>
    <row r="457" ht="15" customHeight="1" x14ac:dyDescent="0.2"/>
    <row r="458" ht="15" customHeight="1" x14ac:dyDescent="0.2"/>
    <row r="459" ht="15" customHeight="1" x14ac:dyDescent="0.2"/>
    <row r="460" ht="15" customHeight="1" x14ac:dyDescent="0.2"/>
    <row r="461" ht="15" customHeight="1" x14ac:dyDescent="0.2"/>
    <row r="462" ht="15" customHeight="1" x14ac:dyDescent="0.2"/>
    <row r="463" ht="15" customHeight="1" x14ac:dyDescent="0.2"/>
    <row r="464" ht="15" customHeight="1" x14ac:dyDescent="0.2"/>
    <row r="465" ht="15" customHeight="1" x14ac:dyDescent="0.2"/>
    <row r="466" ht="15" customHeight="1" x14ac:dyDescent="0.2"/>
    <row r="467" ht="15" customHeight="1" x14ac:dyDescent="0.2"/>
    <row r="468" ht="15" customHeight="1" x14ac:dyDescent="0.2"/>
    <row r="469" ht="15" customHeight="1" x14ac:dyDescent="0.2"/>
    <row r="470" ht="15" customHeight="1" x14ac:dyDescent="0.2"/>
    <row r="471" ht="15" customHeight="1" x14ac:dyDescent="0.2"/>
    <row r="472" ht="15" customHeight="1" x14ac:dyDescent="0.2"/>
    <row r="473" ht="15" customHeight="1" x14ac:dyDescent="0.2"/>
    <row r="474" ht="15" customHeight="1" x14ac:dyDescent="0.2"/>
    <row r="475" ht="15" customHeight="1" x14ac:dyDescent="0.2"/>
    <row r="476" ht="15" customHeight="1" x14ac:dyDescent="0.2"/>
    <row r="477" ht="15" customHeight="1" x14ac:dyDescent="0.2"/>
    <row r="478" ht="15" customHeight="1" x14ac:dyDescent="0.2"/>
    <row r="479" ht="15" customHeight="1" x14ac:dyDescent="0.2"/>
    <row r="480" ht="15" customHeight="1" x14ac:dyDescent="0.2"/>
    <row r="481" ht="15" customHeight="1" x14ac:dyDescent="0.2"/>
    <row r="482" ht="15" customHeight="1" x14ac:dyDescent="0.2"/>
    <row r="483" ht="15" customHeight="1" x14ac:dyDescent="0.2"/>
    <row r="484" ht="15" customHeight="1" x14ac:dyDescent="0.2"/>
    <row r="485" ht="15" customHeight="1" x14ac:dyDescent="0.2"/>
    <row r="486" ht="15" customHeight="1" x14ac:dyDescent="0.2"/>
    <row r="487" ht="15" customHeight="1" x14ac:dyDescent="0.2"/>
    <row r="488" ht="15" customHeight="1" x14ac:dyDescent="0.2"/>
    <row r="489" ht="15" customHeight="1" x14ac:dyDescent="0.2"/>
    <row r="490" ht="15" customHeight="1" x14ac:dyDescent="0.2"/>
    <row r="491" ht="15" customHeight="1" x14ac:dyDescent="0.2"/>
    <row r="492" ht="15" customHeight="1" x14ac:dyDescent="0.2"/>
    <row r="493" ht="15" customHeight="1" x14ac:dyDescent="0.2"/>
    <row r="494" ht="15" customHeight="1" x14ac:dyDescent="0.2"/>
    <row r="495" ht="15" customHeight="1" x14ac:dyDescent="0.2"/>
    <row r="496" ht="15" customHeight="1" x14ac:dyDescent="0.2"/>
    <row r="497" ht="15" customHeight="1" x14ac:dyDescent="0.2"/>
    <row r="498" ht="15" customHeight="1" x14ac:dyDescent="0.2"/>
    <row r="499" ht="15" customHeight="1" x14ac:dyDescent="0.2"/>
    <row r="500" ht="15" customHeight="1" x14ac:dyDescent="0.2"/>
    <row r="501" ht="15" customHeight="1" x14ac:dyDescent="0.2"/>
    <row r="502" ht="15" customHeight="1" x14ac:dyDescent="0.2"/>
    <row r="503" ht="15" customHeight="1" x14ac:dyDescent="0.2"/>
    <row r="504" ht="15" customHeight="1" x14ac:dyDescent="0.2"/>
    <row r="505" ht="15" customHeight="1" x14ac:dyDescent="0.2"/>
    <row r="506" ht="15" customHeight="1" x14ac:dyDescent="0.2"/>
    <row r="507" ht="15" customHeight="1" x14ac:dyDescent="0.2"/>
    <row r="508" ht="15" customHeight="1" x14ac:dyDescent="0.2"/>
    <row r="509" ht="15" customHeight="1" x14ac:dyDescent="0.2"/>
    <row r="510" ht="15" customHeight="1" x14ac:dyDescent="0.2"/>
    <row r="511" ht="15" customHeight="1" x14ac:dyDescent="0.2"/>
    <row r="512" ht="15" customHeight="1" x14ac:dyDescent="0.2"/>
    <row r="513" ht="15" customHeight="1" x14ac:dyDescent="0.2"/>
    <row r="514" ht="15" customHeight="1" x14ac:dyDescent="0.2"/>
    <row r="515" ht="15" customHeight="1" x14ac:dyDescent="0.2"/>
    <row r="516" ht="15" customHeight="1" x14ac:dyDescent="0.2"/>
    <row r="517" ht="15" customHeight="1" x14ac:dyDescent="0.2"/>
    <row r="518" ht="15" customHeight="1" x14ac:dyDescent="0.2"/>
    <row r="519" ht="15" customHeight="1" x14ac:dyDescent="0.2"/>
  </sheetData>
  <phoneticPr fontId="0" type="noConversion"/>
  <pageMargins left="0.75" right="0.75" top="1" bottom="1" header="0.5" footer="0.5"/>
  <pageSetup paperSize="9" orientation="portrait" horizontalDpi="1200" verticalDpi="1200"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2049" r:id="rId4" name="Button 1">
              <controlPr defaultSize="0" print="0" autoFill="0" autoPict="0" macro="[0]!_xludf.Clear">
                <anchor moveWithCells="1" sizeWithCells="1">
                  <from>
                    <xdr:col>13</xdr:col>
                    <xdr:colOff>266700</xdr:colOff>
                    <xdr:row>2</xdr:row>
                    <xdr:rowOff>38100</xdr:rowOff>
                  </from>
                  <to>
                    <xdr:col>15</xdr:col>
                    <xdr:colOff>571500</xdr:colOff>
                    <xdr:row>3</xdr:row>
                    <xdr:rowOff>47625</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
  <dimension ref="B8:O64"/>
  <sheetViews>
    <sheetView showGridLines="0" zoomScale="80" zoomScaleNormal="80" workbookViewId="0"/>
  </sheetViews>
  <sheetFormatPr defaultRowHeight="12.75" x14ac:dyDescent="0.2"/>
  <cols>
    <col min="1" max="1" width="2.42578125" style="19" customWidth="1"/>
    <col min="2" max="2" width="13.140625" style="19" customWidth="1"/>
    <col min="3" max="3" width="23.7109375" style="25" customWidth="1"/>
    <col min="4" max="4" width="20.7109375" style="19" bestFit="1" customWidth="1"/>
    <col min="5" max="5" width="14.28515625" style="19" bestFit="1" customWidth="1"/>
    <col min="6" max="7" width="14.140625" style="19" bestFit="1" customWidth="1"/>
    <col min="8" max="8" width="14.28515625" style="19" bestFit="1" customWidth="1"/>
    <col min="9" max="9" width="11.140625" style="19" customWidth="1"/>
    <col min="10" max="10" width="13.85546875" style="19" bestFit="1" customWidth="1"/>
    <col min="11" max="11" width="14.140625" style="19" bestFit="1" customWidth="1"/>
    <col min="12" max="12" width="14.28515625" style="19" bestFit="1" customWidth="1"/>
    <col min="13" max="13" width="14.140625" style="19" bestFit="1" customWidth="1"/>
    <col min="14" max="14" width="14.42578125" style="19" bestFit="1" customWidth="1"/>
    <col min="15" max="15" width="14.28515625" style="19" bestFit="1" customWidth="1"/>
    <col min="16" max="16384" width="9.140625" style="19"/>
  </cols>
  <sheetData>
    <row r="8" spans="2:10" x14ac:dyDescent="0.2">
      <c r="C8" s="23"/>
      <c r="D8" s="23">
        <f>'Raw Data Input'!C19</f>
        <v>1</v>
      </c>
      <c r="E8" s="23">
        <f>'Raw Data Input'!D19</f>
        <v>2</v>
      </c>
      <c r="F8" s="23">
        <f>'Raw Data Input'!E19</f>
        <v>3</v>
      </c>
      <c r="G8" s="23">
        <f>'Raw Data Input'!F19</f>
        <v>4</v>
      </c>
      <c r="H8" s="23">
        <f>'Raw Data Input'!G19</f>
        <v>5</v>
      </c>
      <c r="I8" s="23" t="str">
        <f>'Raw Data Input'!H19</f>
        <v>Background</v>
      </c>
      <c r="J8" s="12"/>
    </row>
    <row r="9" spans="2:10" x14ac:dyDescent="0.2">
      <c r="C9" s="23" t="str">
        <f>'Raw Data Input'!B20</f>
        <v>Concentration</v>
      </c>
      <c r="D9" s="23">
        <f>'Raw Data Input'!C20</f>
        <v>0</v>
      </c>
      <c r="E9" s="23">
        <f>'Raw Data Input'!D20</f>
        <v>0</v>
      </c>
      <c r="F9" s="23">
        <f>'Raw Data Input'!E20</f>
        <v>0</v>
      </c>
      <c r="G9" s="23">
        <f>'Raw Data Input'!F20</f>
        <v>0</v>
      </c>
      <c r="H9" s="23">
        <f>'Raw Data Input'!G20</f>
        <v>0</v>
      </c>
      <c r="I9" s="23">
        <f>'Raw Data Input'!H20</f>
        <v>0</v>
      </c>
    </row>
    <row r="10" spans="2:10" x14ac:dyDescent="0.2">
      <c r="C10" s="23" t="str">
        <f>'Raw Data Input'!B21</f>
        <v>OD#1</v>
      </c>
      <c r="D10" s="23">
        <f>'Raw Data Input'!C21</f>
        <v>0</v>
      </c>
      <c r="E10" s="23">
        <f>'Raw Data Input'!D21</f>
        <v>0</v>
      </c>
      <c r="F10" s="23">
        <f>'Raw Data Input'!E21</f>
        <v>0</v>
      </c>
      <c r="G10" s="23">
        <f>'Raw Data Input'!F21</f>
        <v>0</v>
      </c>
      <c r="H10" s="23">
        <f>'Raw Data Input'!G21</f>
        <v>0</v>
      </c>
      <c r="I10" s="23">
        <f>'Raw Data Input'!H21</f>
        <v>0</v>
      </c>
    </row>
    <row r="11" spans="2:10" x14ac:dyDescent="0.2">
      <c r="C11" s="23" t="str">
        <f>'Raw Data Input'!B22</f>
        <v>OD#2</v>
      </c>
      <c r="D11" s="23">
        <f>'Raw Data Input'!C22</f>
        <v>0</v>
      </c>
      <c r="E11" s="23">
        <f>'Raw Data Input'!D22</f>
        <v>0</v>
      </c>
      <c r="F11" s="23">
        <f>'Raw Data Input'!E22</f>
        <v>0</v>
      </c>
      <c r="G11" s="23">
        <f>'Raw Data Input'!F22</f>
        <v>0</v>
      </c>
      <c r="H11" s="23">
        <f>'Raw Data Input'!G22</f>
        <v>0</v>
      </c>
      <c r="I11" s="23">
        <f>'Raw Data Input'!H22</f>
        <v>0</v>
      </c>
    </row>
    <row r="14" spans="2:10" x14ac:dyDescent="0.2">
      <c r="C14" s="13" t="s">
        <v>11</v>
      </c>
      <c r="D14" s="13" t="s">
        <v>9</v>
      </c>
      <c r="E14" s="13" t="s">
        <v>10</v>
      </c>
      <c r="F14" s="13" t="s">
        <v>12</v>
      </c>
      <c r="G14" s="15" t="s">
        <v>14</v>
      </c>
      <c r="H14" s="24"/>
    </row>
    <row r="15" spans="2:10" x14ac:dyDescent="0.2">
      <c r="B15" s="19" t="s">
        <v>15</v>
      </c>
      <c r="C15" s="25">
        <f>I9</f>
        <v>0</v>
      </c>
      <c r="D15" s="25">
        <f>I10</f>
        <v>0</v>
      </c>
      <c r="E15" s="25">
        <f>I11</f>
        <v>0</v>
      </c>
      <c r="F15" s="19">
        <f t="shared" ref="F15:F20" si="0">(D15+E15)/2</f>
        <v>0</v>
      </c>
      <c r="G15" s="19">
        <f>F15-F15</f>
        <v>0</v>
      </c>
    </row>
    <row r="16" spans="2:10" x14ac:dyDescent="0.2">
      <c r="C16" s="25">
        <f>H9</f>
        <v>0</v>
      </c>
      <c r="D16" s="25">
        <f>H10</f>
        <v>0</v>
      </c>
      <c r="E16" s="25">
        <f>H11</f>
        <v>0</v>
      </c>
      <c r="F16" s="19">
        <f t="shared" si="0"/>
        <v>0</v>
      </c>
      <c r="G16" s="19">
        <f>F16-F15</f>
        <v>0</v>
      </c>
    </row>
    <row r="17" spans="3:7" x14ac:dyDescent="0.2">
      <c r="C17" s="25">
        <f>G9</f>
        <v>0</v>
      </c>
      <c r="D17" s="25">
        <f>G10</f>
        <v>0</v>
      </c>
      <c r="E17" s="25">
        <f>G11</f>
        <v>0</v>
      </c>
      <c r="F17" s="19">
        <f t="shared" si="0"/>
        <v>0</v>
      </c>
      <c r="G17" s="19">
        <f>F17-F15</f>
        <v>0</v>
      </c>
    </row>
    <row r="18" spans="3:7" x14ac:dyDescent="0.2">
      <c r="C18" s="25">
        <f>F9</f>
        <v>0</v>
      </c>
      <c r="D18" s="25">
        <f>F10</f>
        <v>0</v>
      </c>
      <c r="E18" s="25">
        <f>F11</f>
        <v>0</v>
      </c>
      <c r="F18" s="19">
        <f t="shared" si="0"/>
        <v>0</v>
      </c>
      <c r="G18" s="19">
        <f>F18-F15</f>
        <v>0</v>
      </c>
    </row>
    <row r="19" spans="3:7" x14ac:dyDescent="0.2">
      <c r="C19" s="25">
        <f>E9</f>
        <v>0</v>
      </c>
      <c r="D19" s="25">
        <f>E10</f>
        <v>0</v>
      </c>
      <c r="E19" s="25">
        <f>E11</f>
        <v>0</v>
      </c>
      <c r="F19" s="19">
        <f t="shared" si="0"/>
        <v>0</v>
      </c>
      <c r="G19" s="19">
        <f>F19-F15</f>
        <v>0</v>
      </c>
    </row>
    <row r="20" spans="3:7" x14ac:dyDescent="0.2">
      <c r="C20" s="25">
        <f>D9</f>
        <v>0</v>
      </c>
      <c r="D20" s="25">
        <f>D10</f>
        <v>0</v>
      </c>
      <c r="E20" s="25">
        <f>D11</f>
        <v>0</v>
      </c>
      <c r="F20" s="19">
        <f t="shared" si="0"/>
        <v>0</v>
      </c>
      <c r="G20" s="19">
        <f>F20-F15</f>
        <v>0</v>
      </c>
    </row>
    <row r="22" spans="3:7" x14ac:dyDescent="0.2">
      <c r="C22" s="25" t="s">
        <v>13</v>
      </c>
    </row>
    <row r="23" spans="3:7" x14ac:dyDescent="0.2">
      <c r="C23" s="13" t="str">
        <f>C14</f>
        <v>Concentration (pg/ml)</v>
      </c>
      <c r="D23" s="15" t="str">
        <f>G14</f>
        <v>Background Subtraction</v>
      </c>
    </row>
    <row r="24" spans="3:7" x14ac:dyDescent="0.2">
      <c r="C24" s="25" t="e">
        <f>LOG10(C16)</f>
        <v>#NUM!</v>
      </c>
      <c r="D24" s="25" t="e">
        <f>LOG10(G16)</f>
        <v>#NUM!</v>
      </c>
    </row>
    <row r="25" spans="3:7" x14ac:dyDescent="0.2">
      <c r="C25" s="25" t="e">
        <f>LOG10(C17)</f>
        <v>#NUM!</v>
      </c>
      <c r="D25" s="25" t="e">
        <f>LOG10(G17)</f>
        <v>#NUM!</v>
      </c>
    </row>
    <row r="26" spans="3:7" x14ac:dyDescent="0.2">
      <c r="C26" s="25" t="e">
        <f>LOG10(C18)</f>
        <v>#NUM!</v>
      </c>
      <c r="D26" s="25" t="e">
        <f>LOG10(G18)</f>
        <v>#NUM!</v>
      </c>
    </row>
    <row r="27" spans="3:7" x14ac:dyDescent="0.2">
      <c r="C27" s="25" t="e">
        <f>LOG10(C19)</f>
        <v>#NUM!</v>
      </c>
      <c r="D27" s="25" t="e">
        <f>LOG10(G19)</f>
        <v>#NUM!</v>
      </c>
    </row>
    <row r="28" spans="3:7" x14ac:dyDescent="0.2">
      <c r="C28" s="25" t="e">
        <f>LOG10(C20)</f>
        <v>#NUM!</v>
      </c>
      <c r="D28" s="25" t="e">
        <f>LOG10(G20)</f>
        <v>#NUM!</v>
      </c>
    </row>
    <row r="29" spans="3:7" ht="117" customHeight="1" x14ac:dyDescent="0.2"/>
    <row r="30" spans="3:7" s="27" customFormat="1" x14ac:dyDescent="0.2">
      <c r="C30" s="26" t="s">
        <v>16</v>
      </c>
      <c r="D30" s="26" t="s">
        <v>17</v>
      </c>
    </row>
    <row r="31" spans="3:7" s="27" customFormat="1" x14ac:dyDescent="0.2">
      <c r="C31" s="28" t="e">
        <f>SLOPE(D24:D28,C24:C28)</f>
        <v>#NUM!</v>
      </c>
      <c r="D31" s="28" t="e">
        <f>INTERCEPT(D24:D28,C24:C28)</f>
        <v>#NUM!</v>
      </c>
    </row>
    <row r="32" spans="3:7" s="27" customFormat="1" x14ac:dyDescent="0.2">
      <c r="C32" s="26" t="s">
        <v>25</v>
      </c>
      <c r="D32" s="26" t="s">
        <v>24</v>
      </c>
    </row>
    <row r="34" spans="3:15" x14ac:dyDescent="0.2">
      <c r="C34" s="13" t="s">
        <v>22</v>
      </c>
      <c r="D34" s="13">
        <v>1</v>
      </c>
      <c r="E34" s="13">
        <v>2</v>
      </c>
      <c r="F34" s="13">
        <v>3</v>
      </c>
      <c r="G34" s="13">
        <v>4</v>
      </c>
      <c r="H34" s="13">
        <v>5</v>
      </c>
      <c r="I34" s="13">
        <v>6</v>
      </c>
      <c r="J34" s="13">
        <v>7</v>
      </c>
      <c r="K34" s="13">
        <v>8</v>
      </c>
      <c r="L34" s="13">
        <v>9</v>
      </c>
      <c r="M34" s="13">
        <v>10</v>
      </c>
      <c r="N34" s="13">
        <v>11</v>
      </c>
      <c r="O34" s="13">
        <v>12</v>
      </c>
    </row>
    <row r="35" spans="3:15" x14ac:dyDescent="0.2">
      <c r="C35" s="13" t="s">
        <v>0</v>
      </c>
      <c r="D35" s="29" t="e">
        <f>LOG10('Raw Data Input'!C44)</f>
        <v>#DIV/0!</v>
      </c>
      <c r="E35" s="29" t="e">
        <f>LOG10('Raw Data Input'!D44)</f>
        <v>#DIV/0!</v>
      </c>
      <c r="F35" s="29" t="e">
        <f>LOG10('Raw Data Input'!E44)</f>
        <v>#DIV/0!</v>
      </c>
      <c r="G35" s="29" t="e">
        <f>LOG10('Raw Data Input'!F44)</f>
        <v>#DIV/0!</v>
      </c>
      <c r="H35" s="29" t="e">
        <f>LOG10('Raw Data Input'!G44)</f>
        <v>#DIV/0!</v>
      </c>
      <c r="I35" s="29" t="e">
        <f>LOG10('Raw Data Input'!H44)</f>
        <v>#DIV/0!</v>
      </c>
      <c r="J35" s="29" t="e">
        <f>LOG10('Raw Data Input'!I44)</f>
        <v>#DIV/0!</v>
      </c>
      <c r="K35" s="29" t="e">
        <f>LOG10('Raw Data Input'!J44)</f>
        <v>#DIV/0!</v>
      </c>
      <c r="L35" s="29" t="e">
        <f>LOG10('Raw Data Input'!K44)</f>
        <v>#DIV/0!</v>
      </c>
      <c r="M35" s="29" t="e">
        <f>LOG10('Raw Data Input'!L44)</f>
        <v>#DIV/0!</v>
      </c>
      <c r="N35" s="29" t="e">
        <f>LOG10('Raw Data Input'!M44)</f>
        <v>#DIV/0!</v>
      </c>
      <c r="O35" s="29" t="e">
        <f>LOG10('Raw Data Input'!N44)</f>
        <v>#DIV/0!</v>
      </c>
    </row>
    <row r="36" spans="3:15" x14ac:dyDescent="0.2">
      <c r="C36" s="13" t="s">
        <v>1</v>
      </c>
      <c r="D36" s="29" t="e">
        <f>LOG10('Raw Data Input'!C45)</f>
        <v>#DIV/0!</v>
      </c>
      <c r="E36" s="29" t="e">
        <f>LOG10('Raw Data Input'!D45)</f>
        <v>#DIV/0!</v>
      </c>
      <c r="F36" s="29" t="e">
        <f>LOG10('Raw Data Input'!E45)</f>
        <v>#DIV/0!</v>
      </c>
      <c r="G36" s="29" t="e">
        <f>LOG10('Raw Data Input'!F45)</f>
        <v>#DIV/0!</v>
      </c>
      <c r="H36" s="29" t="e">
        <f>LOG10('Raw Data Input'!G45)</f>
        <v>#DIV/0!</v>
      </c>
      <c r="I36" s="29" t="e">
        <f>LOG10('Raw Data Input'!H45)</f>
        <v>#DIV/0!</v>
      </c>
      <c r="J36" s="29" t="e">
        <f>LOG10('Raw Data Input'!I45)</f>
        <v>#DIV/0!</v>
      </c>
      <c r="K36" s="29" t="e">
        <f>LOG10('Raw Data Input'!J45)</f>
        <v>#DIV/0!</v>
      </c>
      <c r="L36" s="29" t="e">
        <f>LOG10('Raw Data Input'!K45)</f>
        <v>#DIV/0!</v>
      </c>
      <c r="M36" s="29" t="e">
        <f>LOG10('Raw Data Input'!L45)</f>
        <v>#DIV/0!</v>
      </c>
      <c r="N36" s="29" t="e">
        <f>LOG10('Raw Data Input'!M45)</f>
        <v>#DIV/0!</v>
      </c>
      <c r="O36" s="29" t="e">
        <f>LOG10('Raw Data Input'!N45)</f>
        <v>#DIV/0!</v>
      </c>
    </row>
    <row r="37" spans="3:15" x14ac:dyDescent="0.2">
      <c r="C37" s="13" t="s">
        <v>2</v>
      </c>
      <c r="D37" s="29" t="e">
        <f>LOG10('Raw Data Input'!C46)</f>
        <v>#DIV/0!</v>
      </c>
      <c r="E37" s="29" t="e">
        <f>LOG10('Raw Data Input'!D46)</f>
        <v>#DIV/0!</v>
      </c>
      <c r="F37" s="29" t="e">
        <f>LOG10('Raw Data Input'!E46)</f>
        <v>#DIV/0!</v>
      </c>
      <c r="G37" s="29" t="e">
        <f>LOG10('Raw Data Input'!F46)</f>
        <v>#DIV/0!</v>
      </c>
      <c r="H37" s="29" t="e">
        <f>LOG10('Raw Data Input'!G46)</f>
        <v>#DIV/0!</v>
      </c>
      <c r="I37" s="29" t="e">
        <f>LOG10('Raw Data Input'!H46)</f>
        <v>#DIV/0!</v>
      </c>
      <c r="J37" s="29" t="e">
        <f>LOG10('Raw Data Input'!I46)</f>
        <v>#DIV/0!</v>
      </c>
      <c r="K37" s="29" t="e">
        <f>LOG10('Raw Data Input'!J46)</f>
        <v>#DIV/0!</v>
      </c>
      <c r="L37" s="29" t="e">
        <f>LOG10('Raw Data Input'!K46)</f>
        <v>#DIV/0!</v>
      </c>
      <c r="M37" s="29" t="e">
        <f>LOG10('Raw Data Input'!L46)</f>
        <v>#DIV/0!</v>
      </c>
      <c r="N37" s="29" t="e">
        <f>LOG10('Raw Data Input'!M46)</f>
        <v>#DIV/0!</v>
      </c>
      <c r="O37" s="29" t="e">
        <f>LOG10('Raw Data Input'!N46)</f>
        <v>#DIV/0!</v>
      </c>
    </row>
    <row r="38" spans="3:15" x14ac:dyDescent="0.2">
      <c r="C38" s="13" t="s">
        <v>3</v>
      </c>
      <c r="D38" s="29" t="e">
        <f>LOG10('Raw Data Input'!C47)</f>
        <v>#DIV/0!</v>
      </c>
      <c r="E38" s="29" t="e">
        <f>LOG10('Raw Data Input'!D47)</f>
        <v>#DIV/0!</v>
      </c>
      <c r="F38" s="29" t="e">
        <f>LOG10('Raw Data Input'!E47)</f>
        <v>#DIV/0!</v>
      </c>
      <c r="G38" s="29" t="e">
        <f>LOG10('Raw Data Input'!F47)</f>
        <v>#DIV/0!</v>
      </c>
      <c r="H38" s="29" t="e">
        <f>LOG10('Raw Data Input'!G47)</f>
        <v>#DIV/0!</v>
      </c>
      <c r="I38" s="29" t="e">
        <f>LOG10('Raw Data Input'!H47)</f>
        <v>#DIV/0!</v>
      </c>
      <c r="J38" s="29" t="e">
        <f>LOG10('Raw Data Input'!I47)</f>
        <v>#DIV/0!</v>
      </c>
      <c r="K38" s="29" t="e">
        <f>LOG10('Raw Data Input'!J47)</f>
        <v>#DIV/0!</v>
      </c>
      <c r="L38" s="29" t="e">
        <f>LOG10('Raw Data Input'!K47)</f>
        <v>#DIV/0!</v>
      </c>
      <c r="M38" s="29" t="e">
        <f>LOG10('Raw Data Input'!L47)</f>
        <v>#DIV/0!</v>
      </c>
      <c r="N38" s="29" t="e">
        <f>LOG10('Raw Data Input'!M47)</f>
        <v>#DIV/0!</v>
      </c>
      <c r="O38" s="29" t="e">
        <f>LOG10('Raw Data Input'!N47)</f>
        <v>#DIV/0!</v>
      </c>
    </row>
    <row r="39" spans="3:15" x14ac:dyDescent="0.2">
      <c r="C39" s="13" t="s">
        <v>4</v>
      </c>
      <c r="D39" s="29" t="e">
        <f>LOG10('Raw Data Input'!C48)</f>
        <v>#DIV/0!</v>
      </c>
      <c r="E39" s="29" t="e">
        <f>LOG10('Raw Data Input'!D48)</f>
        <v>#DIV/0!</v>
      </c>
      <c r="F39" s="29" t="e">
        <f>LOG10('Raw Data Input'!E48)</f>
        <v>#DIV/0!</v>
      </c>
      <c r="G39" s="29" t="e">
        <f>LOG10('Raw Data Input'!F48)</f>
        <v>#DIV/0!</v>
      </c>
      <c r="H39" s="29" t="e">
        <f>LOG10('Raw Data Input'!G48)</f>
        <v>#DIV/0!</v>
      </c>
      <c r="I39" s="29" t="e">
        <f>LOG10('Raw Data Input'!H48)</f>
        <v>#DIV/0!</v>
      </c>
      <c r="J39" s="29" t="e">
        <f>LOG10('Raw Data Input'!I48)</f>
        <v>#DIV/0!</v>
      </c>
      <c r="K39" s="29" t="e">
        <f>LOG10('Raw Data Input'!J48)</f>
        <v>#DIV/0!</v>
      </c>
      <c r="L39" s="29" t="e">
        <f>LOG10('Raw Data Input'!K48)</f>
        <v>#DIV/0!</v>
      </c>
      <c r="M39" s="29" t="e">
        <f>LOG10('Raw Data Input'!L48)</f>
        <v>#DIV/0!</v>
      </c>
      <c r="N39" s="29" t="e">
        <f>LOG10('Raw Data Input'!M48)</f>
        <v>#DIV/0!</v>
      </c>
      <c r="O39" s="29" t="e">
        <f>LOG10('Raw Data Input'!N48)</f>
        <v>#DIV/0!</v>
      </c>
    </row>
    <row r="40" spans="3:15" x14ac:dyDescent="0.2">
      <c r="C40" s="13" t="s">
        <v>5</v>
      </c>
      <c r="D40" s="29" t="e">
        <f>LOG10('Raw Data Input'!C49)</f>
        <v>#DIV/0!</v>
      </c>
      <c r="E40" s="29" t="e">
        <f>LOG10('Raw Data Input'!D49)</f>
        <v>#DIV/0!</v>
      </c>
      <c r="F40" s="29" t="e">
        <f>LOG10('Raw Data Input'!E49)</f>
        <v>#DIV/0!</v>
      </c>
      <c r="G40" s="29" t="e">
        <f>LOG10('Raw Data Input'!F49)</f>
        <v>#DIV/0!</v>
      </c>
      <c r="H40" s="29" t="e">
        <f>LOG10('Raw Data Input'!G49)</f>
        <v>#DIV/0!</v>
      </c>
      <c r="I40" s="29" t="e">
        <f>LOG10('Raw Data Input'!H49)</f>
        <v>#DIV/0!</v>
      </c>
      <c r="J40" s="29" t="e">
        <f>LOG10('Raw Data Input'!I49)</f>
        <v>#DIV/0!</v>
      </c>
      <c r="K40" s="29" t="e">
        <f>LOG10('Raw Data Input'!J49)</f>
        <v>#DIV/0!</v>
      </c>
      <c r="L40" s="29" t="e">
        <f>LOG10('Raw Data Input'!K49)</f>
        <v>#DIV/0!</v>
      </c>
      <c r="M40" s="29" t="e">
        <f>LOG10('Raw Data Input'!L49)</f>
        <v>#DIV/0!</v>
      </c>
      <c r="N40" s="29" t="e">
        <f>LOG10('Raw Data Input'!M49)</f>
        <v>#DIV/0!</v>
      </c>
      <c r="O40" s="29" t="e">
        <f>LOG10('Raw Data Input'!N49)</f>
        <v>#DIV/0!</v>
      </c>
    </row>
    <row r="41" spans="3:15" x14ac:dyDescent="0.2">
      <c r="C41" s="13" t="s">
        <v>6</v>
      </c>
      <c r="D41" s="29" t="e">
        <f>LOG10('Raw Data Input'!C50)</f>
        <v>#DIV/0!</v>
      </c>
      <c r="E41" s="29" t="e">
        <f>LOG10('Raw Data Input'!D50)</f>
        <v>#DIV/0!</v>
      </c>
      <c r="F41" s="29" t="e">
        <f>LOG10('Raw Data Input'!E50)</f>
        <v>#DIV/0!</v>
      </c>
      <c r="G41" s="29" t="e">
        <f>LOG10('Raw Data Input'!F50)</f>
        <v>#DIV/0!</v>
      </c>
      <c r="H41" s="29" t="e">
        <f>LOG10('Raw Data Input'!G50)</f>
        <v>#DIV/0!</v>
      </c>
      <c r="I41" s="29" t="e">
        <f>LOG10('Raw Data Input'!H50)</f>
        <v>#DIV/0!</v>
      </c>
      <c r="J41" s="29" t="e">
        <f>LOG10('Raw Data Input'!I50)</f>
        <v>#DIV/0!</v>
      </c>
      <c r="K41" s="29" t="e">
        <f>LOG10('Raw Data Input'!J50)</f>
        <v>#DIV/0!</v>
      </c>
      <c r="L41" s="29" t="e">
        <f>LOG10('Raw Data Input'!K50)</f>
        <v>#DIV/0!</v>
      </c>
      <c r="M41" s="29" t="e">
        <f>LOG10('Raw Data Input'!L50)</f>
        <v>#DIV/0!</v>
      </c>
      <c r="N41" s="29" t="e">
        <f>LOG10('Raw Data Input'!M50)</f>
        <v>#DIV/0!</v>
      </c>
      <c r="O41" s="29" t="e">
        <f>LOG10('Raw Data Input'!N50)</f>
        <v>#DIV/0!</v>
      </c>
    </row>
    <row r="42" spans="3:15" x14ac:dyDescent="0.2">
      <c r="C42" s="13" t="s">
        <v>7</v>
      </c>
      <c r="D42" s="29" t="e">
        <f>LOG10('Raw Data Input'!C51)</f>
        <v>#DIV/0!</v>
      </c>
      <c r="E42" s="29" t="e">
        <f>LOG10('Raw Data Input'!D51)</f>
        <v>#DIV/0!</v>
      </c>
      <c r="F42" s="29" t="e">
        <f>LOG10('Raw Data Input'!E51)</f>
        <v>#DIV/0!</v>
      </c>
      <c r="G42" s="29" t="e">
        <f>LOG10('Raw Data Input'!F51)</f>
        <v>#DIV/0!</v>
      </c>
      <c r="H42" s="29" t="e">
        <f>LOG10('Raw Data Input'!G51)</f>
        <v>#DIV/0!</v>
      </c>
      <c r="I42" s="29" t="e">
        <f>LOG10('Raw Data Input'!H51)</f>
        <v>#DIV/0!</v>
      </c>
      <c r="J42" s="29" t="e">
        <f>LOG10('Raw Data Input'!I51)</f>
        <v>#DIV/0!</v>
      </c>
      <c r="K42" s="29" t="e">
        <f>LOG10('Raw Data Input'!J51)</f>
        <v>#DIV/0!</v>
      </c>
      <c r="L42" s="29" t="e">
        <f>LOG10('Raw Data Input'!K51)</f>
        <v>#DIV/0!</v>
      </c>
      <c r="M42" s="29" t="e">
        <f>LOG10('Raw Data Input'!L51)</f>
        <v>#DIV/0!</v>
      </c>
      <c r="N42" s="29" t="e">
        <f>LOG10('Raw Data Input'!M51)</f>
        <v>#DIV/0!</v>
      </c>
      <c r="O42" s="29" t="e">
        <f>LOG10('Raw Data Input'!N51)</f>
        <v>#DIV/0!</v>
      </c>
    </row>
    <row r="44" spans="3:15" x14ac:dyDescent="0.2">
      <c r="C44" s="25" t="s">
        <v>23</v>
      </c>
      <c r="D44" s="13">
        <v>1</v>
      </c>
      <c r="E44" s="13">
        <v>2</v>
      </c>
      <c r="F44" s="13">
        <v>3</v>
      </c>
      <c r="G44" s="13">
        <v>4</v>
      </c>
      <c r="H44" s="13">
        <v>5</v>
      </c>
      <c r="I44" s="13">
        <v>6</v>
      </c>
      <c r="J44" s="13">
        <v>7</v>
      </c>
      <c r="K44" s="13">
        <v>8</v>
      </c>
      <c r="L44" s="13">
        <v>9</v>
      </c>
      <c r="M44" s="13">
        <v>10</v>
      </c>
      <c r="N44" s="13">
        <v>11</v>
      </c>
      <c r="O44" s="13">
        <v>12</v>
      </c>
    </row>
    <row r="45" spans="3:15" x14ac:dyDescent="0.2">
      <c r="C45" s="13" t="s">
        <v>0</v>
      </c>
      <c r="D45" s="29" t="e">
        <f>(D35-D31)/C31</f>
        <v>#DIV/0!</v>
      </c>
      <c r="E45" s="29" t="e">
        <f>(E35-D31)/C31</f>
        <v>#DIV/0!</v>
      </c>
      <c r="F45" s="29" t="e">
        <f>(F35-D31)/C31</f>
        <v>#DIV/0!</v>
      </c>
      <c r="G45" s="29" t="e">
        <f>(G35-D31)/C31</f>
        <v>#DIV/0!</v>
      </c>
      <c r="H45" s="29" t="e">
        <f>(H35-D31)/C31</f>
        <v>#DIV/0!</v>
      </c>
      <c r="I45" s="29" t="e">
        <f>(I35-D31)/C31</f>
        <v>#DIV/0!</v>
      </c>
      <c r="J45" s="29" t="e">
        <f>(J35-D31)/C31</f>
        <v>#DIV/0!</v>
      </c>
      <c r="K45" s="29" t="e">
        <f>(K35-D31)/C31</f>
        <v>#DIV/0!</v>
      </c>
      <c r="L45" s="29" t="e">
        <f>(L35-D31)/C31</f>
        <v>#DIV/0!</v>
      </c>
      <c r="M45" s="29" t="e">
        <f>(M35-D31)/C31</f>
        <v>#DIV/0!</v>
      </c>
      <c r="N45" s="29" t="e">
        <f>(N35-D31)/C31</f>
        <v>#DIV/0!</v>
      </c>
      <c r="O45" s="29" t="e">
        <f>(O35-D31)/C31</f>
        <v>#DIV/0!</v>
      </c>
    </row>
    <row r="46" spans="3:15" x14ac:dyDescent="0.2">
      <c r="C46" s="13" t="s">
        <v>1</v>
      </c>
      <c r="D46" s="29" t="e">
        <f>(D36-D31)/C31</f>
        <v>#DIV/0!</v>
      </c>
      <c r="E46" s="29" t="e">
        <f>(E36-D31)/C31</f>
        <v>#DIV/0!</v>
      </c>
      <c r="F46" s="29" t="e">
        <f>(F36-D31)/C31</f>
        <v>#DIV/0!</v>
      </c>
      <c r="G46" s="29" t="e">
        <f>(G36-D31)/C31</f>
        <v>#DIV/0!</v>
      </c>
      <c r="H46" s="29" t="e">
        <f>(H36-D31)/C31</f>
        <v>#DIV/0!</v>
      </c>
      <c r="I46" s="29" t="e">
        <f>(I36-D31)/C31</f>
        <v>#DIV/0!</v>
      </c>
      <c r="J46" s="29" t="e">
        <f>(J36-D31)/C31</f>
        <v>#DIV/0!</v>
      </c>
      <c r="K46" s="29" t="e">
        <f>(K36-D31)/C31</f>
        <v>#DIV/0!</v>
      </c>
      <c r="L46" s="29" t="e">
        <f>(L36-D31)/C31</f>
        <v>#DIV/0!</v>
      </c>
      <c r="M46" s="29" t="e">
        <f>(M36-D31)/C31</f>
        <v>#DIV/0!</v>
      </c>
      <c r="N46" s="29" t="e">
        <f>(N36-D31)/C31</f>
        <v>#DIV/0!</v>
      </c>
      <c r="O46" s="29" t="e">
        <f>(O36-D31)/C31</f>
        <v>#DIV/0!</v>
      </c>
    </row>
    <row r="47" spans="3:15" x14ac:dyDescent="0.2">
      <c r="C47" s="13" t="s">
        <v>2</v>
      </c>
      <c r="D47" s="29" t="e">
        <f>(D37-D31)/C31</f>
        <v>#DIV/0!</v>
      </c>
      <c r="E47" s="29" t="e">
        <f>(E37-D31)/C31</f>
        <v>#DIV/0!</v>
      </c>
      <c r="F47" s="29" t="e">
        <f>(F37-D31)/C31</f>
        <v>#DIV/0!</v>
      </c>
      <c r="G47" s="29" t="e">
        <f>(G37-D31)/C31</f>
        <v>#DIV/0!</v>
      </c>
      <c r="H47" s="29" t="e">
        <f>(H37-D31)/C31</f>
        <v>#DIV/0!</v>
      </c>
      <c r="I47" s="29" t="e">
        <f>(I37-D31)/C31</f>
        <v>#DIV/0!</v>
      </c>
      <c r="J47" s="29" t="e">
        <f>(J37-D31)/C31</f>
        <v>#DIV/0!</v>
      </c>
      <c r="K47" s="29" t="e">
        <f>(K37-D31)/C31</f>
        <v>#DIV/0!</v>
      </c>
      <c r="L47" s="29" t="e">
        <f>(L37-D31)/C31</f>
        <v>#DIV/0!</v>
      </c>
      <c r="M47" s="29" t="e">
        <f>(M37-D31)/C31</f>
        <v>#DIV/0!</v>
      </c>
      <c r="N47" s="29" t="e">
        <f>(N37-D31)/C31</f>
        <v>#DIV/0!</v>
      </c>
      <c r="O47" s="29" t="e">
        <f>(O37-D31)/C31</f>
        <v>#DIV/0!</v>
      </c>
    </row>
    <row r="48" spans="3:15" x14ac:dyDescent="0.2">
      <c r="C48" s="13" t="s">
        <v>3</v>
      </c>
      <c r="D48" s="29" t="e">
        <f>(D38-D31)/C31</f>
        <v>#DIV/0!</v>
      </c>
      <c r="E48" s="29" t="e">
        <f>(E38-D31)/C31</f>
        <v>#DIV/0!</v>
      </c>
      <c r="F48" s="29" t="e">
        <f>(F38-D31)/C31</f>
        <v>#DIV/0!</v>
      </c>
      <c r="G48" s="29" t="e">
        <f>(G38-D31)/C31</f>
        <v>#DIV/0!</v>
      </c>
      <c r="H48" s="29" t="e">
        <f>(H38-D31)/C31</f>
        <v>#DIV/0!</v>
      </c>
      <c r="I48" s="29" t="e">
        <f>(I38-D31)/C31</f>
        <v>#DIV/0!</v>
      </c>
      <c r="J48" s="29" t="e">
        <f>(J38-D31)/C31</f>
        <v>#DIV/0!</v>
      </c>
      <c r="K48" s="29" t="e">
        <f>(K38-D31)/C31</f>
        <v>#DIV/0!</v>
      </c>
      <c r="L48" s="29" t="e">
        <f>(L38-D31)/C31</f>
        <v>#DIV/0!</v>
      </c>
      <c r="M48" s="29" t="e">
        <f>(M38-D31)/C31</f>
        <v>#DIV/0!</v>
      </c>
      <c r="N48" s="29" t="e">
        <f>(N38-D31)/C31</f>
        <v>#DIV/0!</v>
      </c>
      <c r="O48" s="29" t="e">
        <f>(O38-D31)/C31</f>
        <v>#DIV/0!</v>
      </c>
    </row>
    <row r="49" spans="3:15" x14ac:dyDescent="0.2">
      <c r="C49" s="13" t="s">
        <v>4</v>
      </c>
      <c r="D49" s="29" t="e">
        <f>(D39-D31)/C31</f>
        <v>#DIV/0!</v>
      </c>
      <c r="E49" s="29" t="e">
        <f>(E39-D31)/C31</f>
        <v>#DIV/0!</v>
      </c>
      <c r="F49" s="29" t="e">
        <f>(F39-D31)/C31</f>
        <v>#DIV/0!</v>
      </c>
      <c r="G49" s="29" t="e">
        <f>(G39-D31)/C31</f>
        <v>#DIV/0!</v>
      </c>
      <c r="H49" s="29" t="e">
        <f>(H39-D31)/C31</f>
        <v>#DIV/0!</v>
      </c>
      <c r="I49" s="29" t="e">
        <f>(I39-D31)/C31</f>
        <v>#DIV/0!</v>
      </c>
      <c r="J49" s="29" t="e">
        <f>(J39-D31)/C31</f>
        <v>#DIV/0!</v>
      </c>
      <c r="K49" s="29" t="e">
        <f>(K39-D31)/C31</f>
        <v>#DIV/0!</v>
      </c>
      <c r="L49" s="29" t="e">
        <f>(L39-D31)/C31</f>
        <v>#DIV/0!</v>
      </c>
      <c r="M49" s="29" t="e">
        <f>(M39-D31)/C31</f>
        <v>#DIV/0!</v>
      </c>
      <c r="N49" s="29" t="e">
        <f>(N39-D31)/C31</f>
        <v>#DIV/0!</v>
      </c>
      <c r="O49" s="29" t="e">
        <f>(O39-D31)/C31</f>
        <v>#DIV/0!</v>
      </c>
    </row>
    <row r="50" spans="3:15" x14ac:dyDescent="0.2">
      <c r="C50" s="13" t="s">
        <v>5</v>
      </c>
      <c r="D50" s="29" t="e">
        <f>(D40-D31)/C31</f>
        <v>#DIV/0!</v>
      </c>
      <c r="E50" s="29" t="e">
        <f>(E40-D31)/C31</f>
        <v>#DIV/0!</v>
      </c>
      <c r="F50" s="29" t="e">
        <f>(F40-D31)/C31</f>
        <v>#DIV/0!</v>
      </c>
      <c r="G50" s="29" t="e">
        <f>(G40-D31)/C31</f>
        <v>#DIV/0!</v>
      </c>
      <c r="H50" s="29" t="e">
        <f>(H40-D31)/C31</f>
        <v>#DIV/0!</v>
      </c>
      <c r="I50" s="29" t="e">
        <f>(I40-D31)/C31</f>
        <v>#DIV/0!</v>
      </c>
      <c r="J50" s="29" t="e">
        <f>(J40-D31)/C31</f>
        <v>#DIV/0!</v>
      </c>
      <c r="K50" s="29" t="e">
        <f>(K40-D31)/C31</f>
        <v>#DIV/0!</v>
      </c>
      <c r="L50" s="29" t="e">
        <f>(L40-D31)/C31</f>
        <v>#DIV/0!</v>
      </c>
      <c r="M50" s="29" t="e">
        <f>(M40-D31)/C31</f>
        <v>#DIV/0!</v>
      </c>
      <c r="N50" s="29" t="e">
        <f>(N40-D31)/C31</f>
        <v>#DIV/0!</v>
      </c>
      <c r="O50" s="29" t="e">
        <f>(O40-D31)/C31</f>
        <v>#DIV/0!</v>
      </c>
    </row>
    <row r="51" spans="3:15" x14ac:dyDescent="0.2">
      <c r="C51" s="13" t="s">
        <v>6</v>
      </c>
      <c r="D51" s="29" t="e">
        <f>(D41-D31)/C31</f>
        <v>#DIV/0!</v>
      </c>
      <c r="E51" s="29" t="e">
        <f>(E41-D31)/C31</f>
        <v>#DIV/0!</v>
      </c>
      <c r="F51" s="29" t="e">
        <f>(F41-D31)/C31</f>
        <v>#DIV/0!</v>
      </c>
      <c r="G51" s="29" t="e">
        <f>(G41-D31)/C31</f>
        <v>#DIV/0!</v>
      </c>
      <c r="H51" s="29" t="e">
        <f>(H41-D31)/C31</f>
        <v>#DIV/0!</v>
      </c>
      <c r="I51" s="29" t="e">
        <f>(I41-D31)/C31</f>
        <v>#DIV/0!</v>
      </c>
      <c r="J51" s="29" t="e">
        <f>(J41-D31)/C31</f>
        <v>#DIV/0!</v>
      </c>
      <c r="K51" s="29" t="e">
        <f>(K41-D31)/C31</f>
        <v>#DIV/0!</v>
      </c>
      <c r="L51" s="29" t="e">
        <f>(L41-D31)/C31</f>
        <v>#DIV/0!</v>
      </c>
      <c r="M51" s="29" t="e">
        <f>(M41-D31)/C31</f>
        <v>#DIV/0!</v>
      </c>
      <c r="N51" s="29" t="e">
        <f>(N41-D31)/C31</f>
        <v>#DIV/0!</v>
      </c>
      <c r="O51" s="29" t="e">
        <f>(O41-D31)/C31</f>
        <v>#DIV/0!</v>
      </c>
    </row>
    <row r="52" spans="3:15" x14ac:dyDescent="0.2">
      <c r="C52" s="13" t="s">
        <v>7</v>
      </c>
      <c r="D52" s="29" t="e">
        <f>(D42-D31)/C31</f>
        <v>#DIV/0!</v>
      </c>
      <c r="E52" s="29" t="e">
        <f>(E42-D31)/C31</f>
        <v>#DIV/0!</v>
      </c>
      <c r="F52" s="29" t="e">
        <f>(F42-D31)/C31</f>
        <v>#DIV/0!</v>
      </c>
      <c r="G52" s="29" t="e">
        <f>(G42-D31)/C31</f>
        <v>#DIV/0!</v>
      </c>
      <c r="H52" s="29" t="e">
        <f>(H42-D31)/C31</f>
        <v>#DIV/0!</v>
      </c>
      <c r="I52" s="29" t="e">
        <f>(I42-D31)/C31</f>
        <v>#DIV/0!</v>
      </c>
      <c r="J52" s="29" t="e">
        <f>(J42-D31)/C31</f>
        <v>#DIV/0!</v>
      </c>
      <c r="K52" s="29" t="e">
        <f>(K42-D31)/C31</f>
        <v>#DIV/0!</v>
      </c>
      <c r="L52" s="29" t="e">
        <f>(L42-D31)/C31</f>
        <v>#DIV/0!</v>
      </c>
      <c r="M52" s="29" t="e">
        <f>(M42-D31)/C31</f>
        <v>#DIV/0!</v>
      </c>
      <c r="N52" s="29" t="e">
        <f>(N42-D31)/C31</f>
        <v>#DIV/0!</v>
      </c>
      <c r="O52" s="29" t="e">
        <f>(O42-D31)/C31</f>
        <v>#DIV/0!</v>
      </c>
    </row>
    <row r="56" spans="3:15" x14ac:dyDescent="0.2">
      <c r="C56" s="25" t="s">
        <v>8</v>
      </c>
      <c r="D56" s="13">
        <v>1</v>
      </c>
      <c r="E56" s="13">
        <v>2</v>
      </c>
      <c r="F56" s="13">
        <v>3</v>
      </c>
      <c r="G56" s="13">
        <v>4</v>
      </c>
      <c r="H56" s="13">
        <v>5</v>
      </c>
      <c r="I56" s="13">
        <v>6</v>
      </c>
      <c r="J56" s="13">
        <v>7</v>
      </c>
      <c r="K56" s="13">
        <v>8</v>
      </c>
      <c r="L56" s="13">
        <v>9</v>
      </c>
      <c r="M56" s="13">
        <v>10</v>
      </c>
      <c r="N56" s="13">
        <v>11</v>
      </c>
      <c r="O56" s="13">
        <v>12</v>
      </c>
    </row>
    <row r="57" spans="3:15" x14ac:dyDescent="0.2">
      <c r="C57" s="13" t="s">
        <v>0</v>
      </c>
      <c r="D57" s="29" t="e">
        <f>POWER(10,D45)</f>
        <v>#DIV/0!</v>
      </c>
      <c r="E57" s="29" t="e">
        <f t="shared" ref="E57:O57" si="1">POWER(10,E45)</f>
        <v>#DIV/0!</v>
      </c>
      <c r="F57" s="29" t="e">
        <f t="shared" si="1"/>
        <v>#DIV/0!</v>
      </c>
      <c r="G57" s="29" t="e">
        <f t="shared" si="1"/>
        <v>#DIV/0!</v>
      </c>
      <c r="H57" s="29" t="e">
        <f t="shared" si="1"/>
        <v>#DIV/0!</v>
      </c>
      <c r="I57" s="29" t="e">
        <f t="shared" si="1"/>
        <v>#DIV/0!</v>
      </c>
      <c r="J57" s="29" t="e">
        <f t="shared" si="1"/>
        <v>#DIV/0!</v>
      </c>
      <c r="K57" s="29" t="e">
        <f t="shared" si="1"/>
        <v>#DIV/0!</v>
      </c>
      <c r="L57" s="29" t="e">
        <f t="shared" si="1"/>
        <v>#DIV/0!</v>
      </c>
      <c r="M57" s="29" t="e">
        <f t="shared" si="1"/>
        <v>#DIV/0!</v>
      </c>
      <c r="N57" s="29" t="e">
        <f t="shared" si="1"/>
        <v>#DIV/0!</v>
      </c>
      <c r="O57" s="29" t="e">
        <f t="shared" si="1"/>
        <v>#DIV/0!</v>
      </c>
    </row>
    <row r="58" spans="3:15" x14ac:dyDescent="0.2">
      <c r="C58" s="13" t="s">
        <v>1</v>
      </c>
      <c r="D58" s="29" t="e">
        <f t="shared" ref="D58:O58" si="2">POWER(10,D46)</f>
        <v>#DIV/0!</v>
      </c>
      <c r="E58" s="29" t="e">
        <f t="shared" si="2"/>
        <v>#DIV/0!</v>
      </c>
      <c r="F58" s="29" t="e">
        <f t="shared" si="2"/>
        <v>#DIV/0!</v>
      </c>
      <c r="G58" s="29" t="e">
        <f t="shared" si="2"/>
        <v>#DIV/0!</v>
      </c>
      <c r="H58" s="29" t="e">
        <f t="shared" si="2"/>
        <v>#DIV/0!</v>
      </c>
      <c r="I58" s="29" t="e">
        <f t="shared" si="2"/>
        <v>#DIV/0!</v>
      </c>
      <c r="J58" s="29" t="e">
        <f t="shared" si="2"/>
        <v>#DIV/0!</v>
      </c>
      <c r="K58" s="29" t="e">
        <f t="shared" si="2"/>
        <v>#DIV/0!</v>
      </c>
      <c r="L58" s="29" t="e">
        <f t="shared" si="2"/>
        <v>#DIV/0!</v>
      </c>
      <c r="M58" s="29" t="e">
        <f t="shared" si="2"/>
        <v>#DIV/0!</v>
      </c>
      <c r="N58" s="29" t="e">
        <f t="shared" si="2"/>
        <v>#DIV/0!</v>
      </c>
      <c r="O58" s="29" t="e">
        <f t="shared" si="2"/>
        <v>#DIV/0!</v>
      </c>
    </row>
    <row r="59" spans="3:15" x14ac:dyDescent="0.2">
      <c r="C59" s="13" t="s">
        <v>2</v>
      </c>
      <c r="D59" s="29" t="e">
        <f t="shared" ref="D59:O59" si="3">POWER(10,D47)</f>
        <v>#DIV/0!</v>
      </c>
      <c r="E59" s="29" t="e">
        <f t="shared" si="3"/>
        <v>#DIV/0!</v>
      </c>
      <c r="F59" s="29" t="e">
        <f t="shared" si="3"/>
        <v>#DIV/0!</v>
      </c>
      <c r="G59" s="29" t="e">
        <f t="shared" si="3"/>
        <v>#DIV/0!</v>
      </c>
      <c r="H59" s="29" t="e">
        <f t="shared" si="3"/>
        <v>#DIV/0!</v>
      </c>
      <c r="I59" s="29" t="e">
        <f t="shared" si="3"/>
        <v>#DIV/0!</v>
      </c>
      <c r="J59" s="29" t="e">
        <f t="shared" si="3"/>
        <v>#DIV/0!</v>
      </c>
      <c r="K59" s="29" t="e">
        <f t="shared" si="3"/>
        <v>#DIV/0!</v>
      </c>
      <c r="L59" s="29" t="e">
        <f t="shared" si="3"/>
        <v>#DIV/0!</v>
      </c>
      <c r="M59" s="29" t="e">
        <f t="shared" si="3"/>
        <v>#DIV/0!</v>
      </c>
      <c r="N59" s="29" t="e">
        <f t="shared" si="3"/>
        <v>#DIV/0!</v>
      </c>
      <c r="O59" s="29" t="e">
        <f t="shared" si="3"/>
        <v>#DIV/0!</v>
      </c>
    </row>
    <row r="60" spans="3:15" x14ac:dyDescent="0.2">
      <c r="C60" s="13" t="s">
        <v>3</v>
      </c>
      <c r="D60" s="29" t="e">
        <f t="shared" ref="D60:O60" si="4">POWER(10,D48)</f>
        <v>#DIV/0!</v>
      </c>
      <c r="E60" s="29" t="e">
        <f t="shared" si="4"/>
        <v>#DIV/0!</v>
      </c>
      <c r="F60" s="29" t="e">
        <f t="shared" si="4"/>
        <v>#DIV/0!</v>
      </c>
      <c r="G60" s="29" t="e">
        <f t="shared" si="4"/>
        <v>#DIV/0!</v>
      </c>
      <c r="H60" s="29" t="e">
        <f t="shared" si="4"/>
        <v>#DIV/0!</v>
      </c>
      <c r="I60" s="29" t="e">
        <f t="shared" si="4"/>
        <v>#DIV/0!</v>
      </c>
      <c r="J60" s="29" t="e">
        <f t="shared" si="4"/>
        <v>#DIV/0!</v>
      </c>
      <c r="K60" s="29" t="e">
        <f t="shared" si="4"/>
        <v>#DIV/0!</v>
      </c>
      <c r="L60" s="29" t="e">
        <f t="shared" si="4"/>
        <v>#DIV/0!</v>
      </c>
      <c r="M60" s="29" t="e">
        <f t="shared" si="4"/>
        <v>#DIV/0!</v>
      </c>
      <c r="N60" s="29" t="e">
        <f t="shared" si="4"/>
        <v>#DIV/0!</v>
      </c>
      <c r="O60" s="29" t="e">
        <f t="shared" si="4"/>
        <v>#DIV/0!</v>
      </c>
    </row>
    <row r="61" spans="3:15" x14ac:dyDescent="0.2">
      <c r="C61" s="13" t="s">
        <v>4</v>
      </c>
      <c r="D61" s="29" t="e">
        <f t="shared" ref="D61:O61" si="5">POWER(10,D49)</f>
        <v>#DIV/0!</v>
      </c>
      <c r="E61" s="29" t="e">
        <f t="shared" si="5"/>
        <v>#DIV/0!</v>
      </c>
      <c r="F61" s="29" t="e">
        <f t="shared" si="5"/>
        <v>#DIV/0!</v>
      </c>
      <c r="G61" s="29" t="e">
        <f t="shared" si="5"/>
        <v>#DIV/0!</v>
      </c>
      <c r="H61" s="29" t="e">
        <f t="shared" si="5"/>
        <v>#DIV/0!</v>
      </c>
      <c r="I61" s="29" t="e">
        <f t="shared" si="5"/>
        <v>#DIV/0!</v>
      </c>
      <c r="J61" s="29" t="e">
        <f t="shared" si="5"/>
        <v>#DIV/0!</v>
      </c>
      <c r="K61" s="29" t="e">
        <f t="shared" si="5"/>
        <v>#DIV/0!</v>
      </c>
      <c r="L61" s="29" t="e">
        <f t="shared" si="5"/>
        <v>#DIV/0!</v>
      </c>
      <c r="M61" s="29" t="e">
        <f t="shared" si="5"/>
        <v>#DIV/0!</v>
      </c>
      <c r="N61" s="29" t="e">
        <f t="shared" si="5"/>
        <v>#DIV/0!</v>
      </c>
      <c r="O61" s="29" t="e">
        <f t="shared" si="5"/>
        <v>#DIV/0!</v>
      </c>
    </row>
    <row r="62" spans="3:15" x14ac:dyDescent="0.2">
      <c r="C62" s="13" t="s">
        <v>5</v>
      </c>
      <c r="D62" s="29" t="e">
        <f t="shared" ref="D62:O62" si="6">POWER(10,D50)</f>
        <v>#DIV/0!</v>
      </c>
      <c r="E62" s="29" t="e">
        <f t="shared" si="6"/>
        <v>#DIV/0!</v>
      </c>
      <c r="F62" s="29" t="e">
        <f t="shared" si="6"/>
        <v>#DIV/0!</v>
      </c>
      <c r="G62" s="29" t="e">
        <f t="shared" si="6"/>
        <v>#DIV/0!</v>
      </c>
      <c r="H62" s="29" t="e">
        <f t="shared" si="6"/>
        <v>#DIV/0!</v>
      </c>
      <c r="I62" s="29" t="e">
        <f t="shared" si="6"/>
        <v>#DIV/0!</v>
      </c>
      <c r="J62" s="29" t="e">
        <f t="shared" si="6"/>
        <v>#DIV/0!</v>
      </c>
      <c r="K62" s="29" t="e">
        <f t="shared" si="6"/>
        <v>#DIV/0!</v>
      </c>
      <c r="L62" s="29" t="e">
        <f t="shared" si="6"/>
        <v>#DIV/0!</v>
      </c>
      <c r="M62" s="29" t="e">
        <f t="shared" si="6"/>
        <v>#DIV/0!</v>
      </c>
      <c r="N62" s="29" t="e">
        <f t="shared" si="6"/>
        <v>#DIV/0!</v>
      </c>
      <c r="O62" s="29" t="e">
        <f t="shared" si="6"/>
        <v>#DIV/0!</v>
      </c>
    </row>
    <row r="63" spans="3:15" x14ac:dyDescent="0.2">
      <c r="C63" s="13" t="s">
        <v>6</v>
      </c>
      <c r="D63" s="29" t="e">
        <f t="shared" ref="D63:O63" si="7">POWER(10,D51)</f>
        <v>#DIV/0!</v>
      </c>
      <c r="E63" s="29" t="e">
        <f t="shared" si="7"/>
        <v>#DIV/0!</v>
      </c>
      <c r="F63" s="29" t="e">
        <f t="shared" si="7"/>
        <v>#DIV/0!</v>
      </c>
      <c r="G63" s="29" t="e">
        <f t="shared" si="7"/>
        <v>#DIV/0!</v>
      </c>
      <c r="H63" s="29" t="e">
        <f t="shared" si="7"/>
        <v>#DIV/0!</v>
      </c>
      <c r="I63" s="29" t="e">
        <f t="shared" si="7"/>
        <v>#DIV/0!</v>
      </c>
      <c r="J63" s="29" t="e">
        <f t="shared" si="7"/>
        <v>#DIV/0!</v>
      </c>
      <c r="K63" s="29" t="e">
        <f t="shared" si="7"/>
        <v>#DIV/0!</v>
      </c>
      <c r="L63" s="29" t="e">
        <f t="shared" si="7"/>
        <v>#DIV/0!</v>
      </c>
      <c r="M63" s="29" t="e">
        <f t="shared" si="7"/>
        <v>#DIV/0!</v>
      </c>
      <c r="N63" s="29" t="e">
        <f t="shared" si="7"/>
        <v>#DIV/0!</v>
      </c>
      <c r="O63" s="29" t="e">
        <f t="shared" si="7"/>
        <v>#DIV/0!</v>
      </c>
    </row>
    <row r="64" spans="3:15" x14ac:dyDescent="0.2">
      <c r="C64" s="13" t="s">
        <v>7</v>
      </c>
      <c r="D64" s="29" t="e">
        <f t="shared" ref="D64:O64" si="8">POWER(10,D52)</f>
        <v>#DIV/0!</v>
      </c>
      <c r="E64" s="29" t="e">
        <f t="shared" si="8"/>
        <v>#DIV/0!</v>
      </c>
      <c r="F64" s="29" t="e">
        <f t="shared" si="8"/>
        <v>#DIV/0!</v>
      </c>
      <c r="G64" s="29" t="e">
        <f t="shared" si="8"/>
        <v>#DIV/0!</v>
      </c>
      <c r="H64" s="29" t="e">
        <f t="shared" si="8"/>
        <v>#DIV/0!</v>
      </c>
      <c r="I64" s="29" t="e">
        <f t="shared" si="8"/>
        <v>#DIV/0!</v>
      </c>
      <c r="J64" s="29" t="e">
        <f t="shared" si="8"/>
        <v>#DIV/0!</v>
      </c>
      <c r="K64" s="29" t="e">
        <f t="shared" si="8"/>
        <v>#DIV/0!</v>
      </c>
      <c r="L64" s="29" t="e">
        <f t="shared" si="8"/>
        <v>#DIV/0!</v>
      </c>
      <c r="M64" s="29" t="e">
        <f t="shared" si="8"/>
        <v>#DIV/0!</v>
      </c>
      <c r="N64" s="29" t="e">
        <f t="shared" si="8"/>
        <v>#DIV/0!</v>
      </c>
      <c r="O64" s="29" t="e">
        <f t="shared" si="8"/>
        <v>#DIV/0!</v>
      </c>
    </row>
  </sheetData>
  <phoneticPr fontId="0" type="noConversion"/>
  <pageMargins left="0.75" right="0.75" top="1" bottom="1" header="0.5" footer="0.5"/>
  <headerFooter alignWithMargins="0"/>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4"/>
  <dimension ref="B8:N37"/>
  <sheetViews>
    <sheetView showGridLines="0" workbookViewId="0">
      <selection activeCell="S24" sqref="S24"/>
    </sheetView>
  </sheetViews>
  <sheetFormatPr defaultRowHeight="12.75" x14ac:dyDescent="0.2"/>
  <sheetData>
    <row r="8" spans="2:9" x14ac:dyDescent="0.2">
      <c r="B8" s="3" t="s">
        <v>27</v>
      </c>
      <c r="I8" s="3" t="s">
        <v>26</v>
      </c>
    </row>
    <row r="29" spans="2:14" s="7" customFormat="1" ht="21.75" customHeight="1" x14ac:dyDescent="0.2">
      <c r="B29" s="9" t="str">
        <f>'5 Standards'!C56</f>
        <v>Concentration</v>
      </c>
      <c r="C29" s="1">
        <f>'5 Standards'!D56</f>
        <v>1</v>
      </c>
      <c r="D29" s="1">
        <f>'5 Standards'!E56</f>
        <v>2</v>
      </c>
      <c r="E29" s="1">
        <f>'5 Standards'!F56</f>
        <v>3</v>
      </c>
      <c r="F29" s="1">
        <f>'5 Standards'!G56</f>
        <v>4</v>
      </c>
      <c r="G29" s="1">
        <f>'5 Standards'!H56</f>
        <v>5</v>
      </c>
      <c r="H29" s="1">
        <f>'5 Standards'!I56</f>
        <v>6</v>
      </c>
      <c r="I29" s="1">
        <f>'5 Standards'!J56</f>
        <v>7</v>
      </c>
      <c r="J29" s="1">
        <f>'5 Standards'!K56</f>
        <v>8</v>
      </c>
      <c r="K29" s="1">
        <f>'5 Standards'!L56</f>
        <v>9</v>
      </c>
      <c r="L29" s="1">
        <f>'5 Standards'!M56</f>
        <v>10</v>
      </c>
      <c r="M29" s="1">
        <f>'5 Standards'!N56</f>
        <v>11</v>
      </c>
      <c r="N29" s="1">
        <f>'5 Standards'!O56</f>
        <v>12</v>
      </c>
    </row>
    <row r="30" spans="2:14" s="6" customFormat="1" ht="21.75" customHeight="1" x14ac:dyDescent="0.2">
      <c r="B30" s="1" t="str">
        <f>'5 Standards'!C57</f>
        <v>A</v>
      </c>
      <c r="C30" s="2" t="e">
        <f>'5 Standards'!D57</f>
        <v>#DIV/0!</v>
      </c>
      <c r="D30" s="2" t="e">
        <f>'5 Standards'!E57</f>
        <v>#DIV/0!</v>
      </c>
      <c r="E30" s="2" t="e">
        <f>'5 Standards'!F57</f>
        <v>#DIV/0!</v>
      </c>
      <c r="F30" s="2" t="e">
        <f>'5 Standards'!G57</f>
        <v>#DIV/0!</v>
      </c>
      <c r="G30" s="2" t="e">
        <f>'5 Standards'!H57</f>
        <v>#DIV/0!</v>
      </c>
      <c r="H30" s="2" t="e">
        <f>'5 Standards'!I57</f>
        <v>#DIV/0!</v>
      </c>
      <c r="I30" s="2" t="e">
        <f>'5 Standards'!J57</f>
        <v>#DIV/0!</v>
      </c>
      <c r="J30" s="2" t="e">
        <f>'5 Standards'!K57</f>
        <v>#DIV/0!</v>
      </c>
      <c r="K30" s="2" t="e">
        <f>'5 Standards'!L57</f>
        <v>#DIV/0!</v>
      </c>
      <c r="L30" s="2" t="e">
        <f>'5 Standards'!M57</f>
        <v>#DIV/0!</v>
      </c>
      <c r="M30" s="2" t="e">
        <f>'5 Standards'!N57</f>
        <v>#DIV/0!</v>
      </c>
      <c r="N30" s="2" t="e">
        <f>'5 Standards'!O57</f>
        <v>#DIV/0!</v>
      </c>
    </row>
    <row r="31" spans="2:14" s="6" customFormat="1" ht="21.75" customHeight="1" x14ac:dyDescent="0.2">
      <c r="B31" s="1" t="str">
        <f>'5 Standards'!C58</f>
        <v>B</v>
      </c>
      <c r="C31" s="2" t="e">
        <f>'5 Standards'!D58</f>
        <v>#DIV/0!</v>
      </c>
      <c r="D31" s="2" t="e">
        <f>'5 Standards'!E58</f>
        <v>#DIV/0!</v>
      </c>
      <c r="E31" s="2" t="e">
        <f>'5 Standards'!F58</f>
        <v>#DIV/0!</v>
      </c>
      <c r="F31" s="2" t="e">
        <f>'5 Standards'!G58</f>
        <v>#DIV/0!</v>
      </c>
      <c r="G31" s="2" t="e">
        <f>'5 Standards'!H58</f>
        <v>#DIV/0!</v>
      </c>
      <c r="H31" s="2" t="e">
        <f>'5 Standards'!I58</f>
        <v>#DIV/0!</v>
      </c>
      <c r="I31" s="2" t="e">
        <f>'5 Standards'!J58</f>
        <v>#DIV/0!</v>
      </c>
      <c r="J31" s="2" t="e">
        <f>'5 Standards'!K58</f>
        <v>#DIV/0!</v>
      </c>
      <c r="K31" s="2" t="e">
        <f>'5 Standards'!L58</f>
        <v>#DIV/0!</v>
      </c>
      <c r="L31" s="2" t="e">
        <f>'5 Standards'!M58</f>
        <v>#DIV/0!</v>
      </c>
      <c r="M31" s="2" t="e">
        <f>'5 Standards'!N58</f>
        <v>#DIV/0!</v>
      </c>
      <c r="N31" s="2" t="e">
        <f>'5 Standards'!O58</f>
        <v>#DIV/0!</v>
      </c>
    </row>
    <row r="32" spans="2:14" s="6" customFormat="1" ht="21.75" customHeight="1" x14ac:dyDescent="0.2">
      <c r="B32" s="1" t="str">
        <f>'5 Standards'!C59</f>
        <v>C</v>
      </c>
      <c r="C32" s="2" t="e">
        <f>'5 Standards'!D59</f>
        <v>#DIV/0!</v>
      </c>
      <c r="D32" s="2" t="e">
        <f>'5 Standards'!E59</f>
        <v>#DIV/0!</v>
      </c>
      <c r="E32" s="2" t="e">
        <f>'5 Standards'!F59</f>
        <v>#DIV/0!</v>
      </c>
      <c r="F32" s="2" t="e">
        <f>'5 Standards'!G59</f>
        <v>#DIV/0!</v>
      </c>
      <c r="G32" s="2" t="e">
        <f>'5 Standards'!H59</f>
        <v>#DIV/0!</v>
      </c>
      <c r="H32" s="2" t="e">
        <f>'5 Standards'!I59</f>
        <v>#DIV/0!</v>
      </c>
      <c r="I32" s="2" t="e">
        <f>'5 Standards'!J59</f>
        <v>#DIV/0!</v>
      </c>
      <c r="J32" s="2" t="e">
        <f>'5 Standards'!K59</f>
        <v>#DIV/0!</v>
      </c>
      <c r="K32" s="2" t="e">
        <f>'5 Standards'!L59</f>
        <v>#DIV/0!</v>
      </c>
      <c r="L32" s="2" t="e">
        <f>'5 Standards'!M59</f>
        <v>#DIV/0!</v>
      </c>
      <c r="M32" s="2" t="e">
        <f>'5 Standards'!N59</f>
        <v>#DIV/0!</v>
      </c>
      <c r="N32" s="2" t="e">
        <f>'5 Standards'!O59</f>
        <v>#DIV/0!</v>
      </c>
    </row>
    <row r="33" spans="2:14" s="6" customFormat="1" ht="21.75" customHeight="1" x14ac:dyDescent="0.2">
      <c r="B33" s="1" t="str">
        <f>'5 Standards'!C60</f>
        <v>D</v>
      </c>
      <c r="C33" s="2" t="e">
        <f>'5 Standards'!D60</f>
        <v>#DIV/0!</v>
      </c>
      <c r="D33" s="2" t="e">
        <f>'5 Standards'!E60</f>
        <v>#DIV/0!</v>
      </c>
      <c r="E33" s="2" t="e">
        <f>'5 Standards'!F60</f>
        <v>#DIV/0!</v>
      </c>
      <c r="F33" s="2" t="e">
        <f>'5 Standards'!G60</f>
        <v>#DIV/0!</v>
      </c>
      <c r="G33" s="2" t="e">
        <f>'5 Standards'!H60</f>
        <v>#DIV/0!</v>
      </c>
      <c r="H33" s="2" t="e">
        <f>'5 Standards'!I60</f>
        <v>#DIV/0!</v>
      </c>
      <c r="I33" s="2" t="e">
        <f>'5 Standards'!J60</f>
        <v>#DIV/0!</v>
      </c>
      <c r="J33" s="2" t="e">
        <f>'5 Standards'!K60</f>
        <v>#DIV/0!</v>
      </c>
      <c r="K33" s="2" t="e">
        <f>'5 Standards'!L60</f>
        <v>#DIV/0!</v>
      </c>
      <c r="L33" s="2" t="e">
        <f>'5 Standards'!M60</f>
        <v>#DIV/0!</v>
      </c>
      <c r="M33" s="2" t="e">
        <f>'5 Standards'!N60</f>
        <v>#DIV/0!</v>
      </c>
      <c r="N33" s="2" t="e">
        <f>'5 Standards'!O60</f>
        <v>#DIV/0!</v>
      </c>
    </row>
    <row r="34" spans="2:14" s="6" customFormat="1" ht="21.75" customHeight="1" x14ac:dyDescent="0.2">
      <c r="B34" s="1" t="str">
        <f>'5 Standards'!C61</f>
        <v>E</v>
      </c>
      <c r="C34" s="2" t="e">
        <f>'5 Standards'!D61</f>
        <v>#DIV/0!</v>
      </c>
      <c r="D34" s="2" t="e">
        <f>'5 Standards'!E61</f>
        <v>#DIV/0!</v>
      </c>
      <c r="E34" s="2" t="e">
        <f>'5 Standards'!F61</f>
        <v>#DIV/0!</v>
      </c>
      <c r="F34" s="2" t="e">
        <f>'5 Standards'!G61</f>
        <v>#DIV/0!</v>
      </c>
      <c r="G34" s="2" t="e">
        <f>'5 Standards'!H61</f>
        <v>#DIV/0!</v>
      </c>
      <c r="H34" s="2" t="e">
        <f>'5 Standards'!I61</f>
        <v>#DIV/0!</v>
      </c>
      <c r="I34" s="2" t="e">
        <f>'5 Standards'!J61</f>
        <v>#DIV/0!</v>
      </c>
      <c r="J34" s="2" t="e">
        <f>'5 Standards'!K61</f>
        <v>#DIV/0!</v>
      </c>
      <c r="K34" s="2" t="e">
        <f>'5 Standards'!L61</f>
        <v>#DIV/0!</v>
      </c>
      <c r="L34" s="2" t="e">
        <f>'5 Standards'!M61</f>
        <v>#DIV/0!</v>
      </c>
      <c r="M34" s="2" t="e">
        <f>'5 Standards'!N61</f>
        <v>#DIV/0!</v>
      </c>
      <c r="N34" s="2" t="e">
        <f>'5 Standards'!O61</f>
        <v>#DIV/0!</v>
      </c>
    </row>
    <row r="35" spans="2:14" s="6" customFormat="1" ht="21.75" customHeight="1" x14ac:dyDescent="0.2">
      <c r="B35" s="1" t="str">
        <f>'5 Standards'!C62</f>
        <v>F</v>
      </c>
      <c r="C35" s="2" t="e">
        <f>'5 Standards'!D62</f>
        <v>#DIV/0!</v>
      </c>
      <c r="D35" s="2" t="e">
        <f>'5 Standards'!E62</f>
        <v>#DIV/0!</v>
      </c>
      <c r="E35" s="2" t="e">
        <f>'5 Standards'!F62</f>
        <v>#DIV/0!</v>
      </c>
      <c r="F35" s="2" t="e">
        <f>'5 Standards'!G62</f>
        <v>#DIV/0!</v>
      </c>
      <c r="G35" s="2" t="e">
        <f>'5 Standards'!H62</f>
        <v>#DIV/0!</v>
      </c>
      <c r="H35" s="2" t="e">
        <f>'5 Standards'!I62</f>
        <v>#DIV/0!</v>
      </c>
      <c r="I35" s="2" t="e">
        <f>'5 Standards'!J62</f>
        <v>#DIV/0!</v>
      </c>
      <c r="J35" s="2" t="e">
        <f>'5 Standards'!K62</f>
        <v>#DIV/0!</v>
      </c>
      <c r="K35" s="2" t="e">
        <f>'5 Standards'!L62</f>
        <v>#DIV/0!</v>
      </c>
      <c r="L35" s="2" t="e">
        <f>'5 Standards'!M62</f>
        <v>#DIV/0!</v>
      </c>
      <c r="M35" s="2" t="e">
        <f>'5 Standards'!N62</f>
        <v>#DIV/0!</v>
      </c>
      <c r="N35" s="2" t="e">
        <f>'5 Standards'!O62</f>
        <v>#DIV/0!</v>
      </c>
    </row>
    <row r="36" spans="2:14" s="6" customFormat="1" ht="21.75" customHeight="1" x14ac:dyDescent="0.2">
      <c r="B36" s="1" t="str">
        <f>'5 Standards'!C63</f>
        <v>G</v>
      </c>
      <c r="C36" s="2" t="e">
        <f>'5 Standards'!D63</f>
        <v>#DIV/0!</v>
      </c>
      <c r="D36" s="2" t="e">
        <f>'5 Standards'!E63</f>
        <v>#DIV/0!</v>
      </c>
      <c r="E36" s="2" t="e">
        <f>'5 Standards'!F63</f>
        <v>#DIV/0!</v>
      </c>
      <c r="F36" s="2" t="e">
        <f>'5 Standards'!G63</f>
        <v>#DIV/0!</v>
      </c>
      <c r="G36" s="2" t="e">
        <f>'5 Standards'!H63</f>
        <v>#DIV/0!</v>
      </c>
      <c r="H36" s="2" t="e">
        <f>'5 Standards'!I63</f>
        <v>#DIV/0!</v>
      </c>
      <c r="I36" s="2" t="e">
        <f>'5 Standards'!J63</f>
        <v>#DIV/0!</v>
      </c>
      <c r="J36" s="2" t="e">
        <f>'5 Standards'!K63</f>
        <v>#DIV/0!</v>
      </c>
      <c r="K36" s="2" t="e">
        <f>'5 Standards'!L63</f>
        <v>#DIV/0!</v>
      </c>
      <c r="L36" s="2" t="e">
        <f>'5 Standards'!M63</f>
        <v>#DIV/0!</v>
      </c>
      <c r="M36" s="2" t="e">
        <f>'5 Standards'!N63</f>
        <v>#DIV/0!</v>
      </c>
      <c r="N36" s="2" t="e">
        <f>'5 Standards'!O63</f>
        <v>#DIV/0!</v>
      </c>
    </row>
    <row r="37" spans="2:14" s="6" customFormat="1" ht="21.75" customHeight="1" x14ac:dyDescent="0.2">
      <c r="B37" s="1" t="str">
        <f>'5 Standards'!C64</f>
        <v>H</v>
      </c>
      <c r="C37" s="2" t="e">
        <f>'5 Standards'!D64</f>
        <v>#DIV/0!</v>
      </c>
      <c r="D37" s="2" t="e">
        <f>'5 Standards'!E64</f>
        <v>#DIV/0!</v>
      </c>
      <c r="E37" s="2" t="e">
        <f>'5 Standards'!F64</f>
        <v>#DIV/0!</v>
      </c>
      <c r="F37" s="2" t="e">
        <f>'5 Standards'!G64</f>
        <v>#DIV/0!</v>
      </c>
      <c r="G37" s="2" t="e">
        <f>'5 Standards'!H64</f>
        <v>#DIV/0!</v>
      </c>
      <c r="H37" s="2" t="e">
        <f>'5 Standards'!I64</f>
        <v>#DIV/0!</v>
      </c>
      <c r="I37" s="2" t="e">
        <f>'5 Standards'!J64</f>
        <v>#DIV/0!</v>
      </c>
      <c r="J37" s="2" t="e">
        <f>'5 Standards'!K64</f>
        <v>#DIV/0!</v>
      </c>
      <c r="K37" s="2" t="e">
        <f>'5 Standards'!L64</f>
        <v>#DIV/0!</v>
      </c>
      <c r="L37" s="2" t="e">
        <f>'5 Standards'!M64</f>
        <v>#DIV/0!</v>
      </c>
      <c r="M37" s="2" t="e">
        <f>'5 Standards'!N64</f>
        <v>#DIV/0!</v>
      </c>
      <c r="N37" s="2" t="e">
        <f>'5 Standards'!O64</f>
        <v>#DIV/0!</v>
      </c>
    </row>
  </sheetData>
  <phoneticPr fontId="0" type="noConversion"/>
  <pageMargins left="0.75" right="0.75" top="1" bottom="1" header="0.5" footer="0.5"/>
  <headerFooter alignWithMargins="0"/>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5"/>
  <dimension ref="B1:O69"/>
  <sheetViews>
    <sheetView showGridLines="0" zoomScale="80" zoomScaleNormal="80" workbookViewId="0">
      <selection activeCell="H18" sqref="H18"/>
    </sheetView>
  </sheetViews>
  <sheetFormatPr defaultRowHeight="12.75" x14ac:dyDescent="0.2"/>
  <cols>
    <col min="1" max="1" width="2.42578125" style="19" customWidth="1"/>
    <col min="2" max="2" width="14" style="19" customWidth="1"/>
    <col min="3" max="3" width="22.140625" style="25" customWidth="1"/>
    <col min="4" max="4" width="20.7109375" style="19" bestFit="1" customWidth="1"/>
    <col min="5" max="5" width="14.28515625" style="19" bestFit="1" customWidth="1"/>
    <col min="6" max="7" width="14.140625" style="19" bestFit="1" customWidth="1"/>
    <col min="8" max="8" width="14.28515625" style="19" bestFit="1" customWidth="1"/>
    <col min="9" max="9" width="11.140625" style="19" customWidth="1"/>
    <col min="10" max="10" width="13.85546875" style="19" bestFit="1" customWidth="1"/>
    <col min="11" max="11" width="14.140625" style="19" bestFit="1" customWidth="1"/>
    <col min="12" max="12" width="14.28515625" style="19" bestFit="1" customWidth="1"/>
    <col min="13" max="13" width="14.140625" style="19" bestFit="1" customWidth="1"/>
    <col min="14" max="14" width="14.42578125" style="19" bestFit="1" customWidth="1"/>
    <col min="15" max="15" width="14.28515625" style="19" bestFit="1" customWidth="1"/>
    <col min="16" max="16384" width="9.140625" style="19"/>
  </cols>
  <sheetData>
    <row r="1" spans="2:12" s="27" customFormat="1" x14ac:dyDescent="0.2">
      <c r="C1" s="26"/>
    </row>
    <row r="2" spans="2:12" s="27" customFormat="1" x14ac:dyDescent="0.2">
      <c r="C2" s="26"/>
    </row>
    <row r="3" spans="2:12" s="27" customFormat="1" x14ac:dyDescent="0.2">
      <c r="C3" s="26"/>
    </row>
    <row r="4" spans="2:12" s="27" customFormat="1" x14ac:dyDescent="0.2">
      <c r="C4" s="26"/>
    </row>
    <row r="5" spans="2:12" s="27" customFormat="1" x14ac:dyDescent="0.2">
      <c r="C5" s="26"/>
    </row>
    <row r="6" spans="2:12" s="27" customFormat="1" x14ac:dyDescent="0.2">
      <c r="C6" s="26"/>
    </row>
    <row r="7" spans="2:12" s="27" customFormat="1" x14ac:dyDescent="0.2">
      <c r="C7" s="26"/>
    </row>
    <row r="8" spans="2:12" s="27" customFormat="1" x14ac:dyDescent="0.2">
      <c r="C8" s="26"/>
      <c r="D8" s="26" t="str">
        <f>'Raw Data Input'!C24</f>
        <v>6 Standard</v>
      </c>
      <c r="E8" s="26"/>
      <c r="F8" s="26"/>
      <c r="G8" s="26"/>
      <c r="H8" s="26"/>
      <c r="I8" s="26"/>
      <c r="J8" s="26"/>
      <c r="K8" s="26"/>
      <c r="L8" s="26"/>
    </row>
    <row r="9" spans="2:12" s="27" customFormat="1" x14ac:dyDescent="0.2">
      <c r="C9" s="26"/>
      <c r="D9" s="26">
        <f>'Raw Data Input'!C25</f>
        <v>1</v>
      </c>
      <c r="E9" s="26">
        <f>'Raw Data Input'!D25</f>
        <v>2</v>
      </c>
      <c r="F9" s="26">
        <f>'Raw Data Input'!E25</f>
        <v>3</v>
      </c>
      <c r="G9" s="26">
        <f>'Raw Data Input'!F25</f>
        <v>4</v>
      </c>
      <c r="H9" s="26">
        <f>'Raw Data Input'!G25</f>
        <v>5</v>
      </c>
      <c r="I9" s="26">
        <f>'Raw Data Input'!H25</f>
        <v>6</v>
      </c>
      <c r="J9" s="26" t="str">
        <f>'Raw Data Input'!I25</f>
        <v>Background</v>
      </c>
      <c r="K9" s="26"/>
      <c r="L9" s="26"/>
    </row>
    <row r="10" spans="2:12" s="27" customFormat="1" x14ac:dyDescent="0.2">
      <c r="C10" s="26" t="str">
        <f>'Raw Data Input'!B26</f>
        <v>Concentration</v>
      </c>
      <c r="D10" s="30">
        <f>'Raw Data Input'!C26</f>
        <v>0</v>
      </c>
      <c r="E10" s="30">
        <f>'Raw Data Input'!D26</f>
        <v>0</v>
      </c>
      <c r="F10" s="30">
        <f>'Raw Data Input'!E26</f>
        <v>0</v>
      </c>
      <c r="G10" s="30">
        <f>'Raw Data Input'!F26</f>
        <v>0</v>
      </c>
      <c r="H10" s="30">
        <f>'Raw Data Input'!G26</f>
        <v>0</v>
      </c>
      <c r="I10" s="30">
        <f>'Raw Data Input'!H26</f>
        <v>0</v>
      </c>
      <c r="J10" s="30">
        <f>'Raw Data Input'!I26</f>
        <v>0</v>
      </c>
      <c r="K10" s="26"/>
      <c r="L10" s="26"/>
    </row>
    <row r="11" spans="2:12" s="27" customFormat="1" x14ac:dyDescent="0.2">
      <c r="C11" s="26" t="str">
        <f>'Raw Data Input'!B27</f>
        <v>OD#1</v>
      </c>
      <c r="D11" s="30">
        <f>'Raw Data Input'!C27</f>
        <v>0</v>
      </c>
      <c r="E11" s="30">
        <f>'Raw Data Input'!D27</f>
        <v>0</v>
      </c>
      <c r="F11" s="30">
        <f>'Raw Data Input'!E27</f>
        <v>0</v>
      </c>
      <c r="G11" s="30">
        <f>'Raw Data Input'!F27</f>
        <v>0</v>
      </c>
      <c r="H11" s="30">
        <f>'Raw Data Input'!G27</f>
        <v>0</v>
      </c>
      <c r="I11" s="30">
        <f>'Raw Data Input'!H27</f>
        <v>0</v>
      </c>
      <c r="J11" s="30">
        <f>'Raw Data Input'!I27</f>
        <v>0</v>
      </c>
      <c r="K11" s="26"/>
      <c r="L11" s="26"/>
    </row>
    <row r="12" spans="2:12" s="27" customFormat="1" x14ac:dyDescent="0.2">
      <c r="C12" s="26" t="str">
        <f>'Raw Data Input'!B28</f>
        <v>OD#2</v>
      </c>
      <c r="D12" s="30">
        <f>'Raw Data Input'!C28</f>
        <v>0</v>
      </c>
      <c r="E12" s="30">
        <f>'Raw Data Input'!D28</f>
        <v>0</v>
      </c>
      <c r="F12" s="30">
        <f>'Raw Data Input'!E28</f>
        <v>0</v>
      </c>
      <c r="G12" s="30">
        <f>'Raw Data Input'!F28</f>
        <v>0</v>
      </c>
      <c r="H12" s="30">
        <f>'Raw Data Input'!G28</f>
        <v>0</v>
      </c>
      <c r="I12" s="30">
        <f>'Raw Data Input'!H28</f>
        <v>0</v>
      </c>
      <c r="J12" s="30">
        <f>'Raw Data Input'!I28</f>
        <v>0</v>
      </c>
      <c r="K12" s="26"/>
      <c r="L12" s="26"/>
    </row>
    <row r="13" spans="2:12" s="27" customFormat="1" x14ac:dyDescent="0.2">
      <c r="C13" s="26"/>
    </row>
    <row r="15" spans="2:12" x14ac:dyDescent="0.2">
      <c r="C15" s="13" t="s">
        <v>11</v>
      </c>
      <c r="D15" s="13" t="s">
        <v>9</v>
      </c>
      <c r="E15" s="13" t="s">
        <v>10</v>
      </c>
      <c r="F15" s="13" t="s">
        <v>12</v>
      </c>
      <c r="G15" s="15" t="s">
        <v>14</v>
      </c>
      <c r="H15" s="24"/>
    </row>
    <row r="16" spans="2:12" x14ac:dyDescent="0.2">
      <c r="B16" s="19" t="s">
        <v>15</v>
      </c>
      <c r="C16" s="13">
        <f>J10</f>
        <v>0</v>
      </c>
      <c r="D16" s="13">
        <f>J11</f>
        <v>0</v>
      </c>
      <c r="E16" s="13">
        <f>J12</f>
        <v>0</v>
      </c>
      <c r="F16" s="27">
        <f t="shared" ref="F16:F22" si="0">(D16+E16)/2</f>
        <v>0</v>
      </c>
      <c r="G16" s="13">
        <f>F16-F16</f>
        <v>0</v>
      </c>
      <c r="H16" s="24"/>
    </row>
    <row r="17" spans="3:7" x14ac:dyDescent="0.2">
      <c r="C17" s="26">
        <f>I10</f>
        <v>0</v>
      </c>
      <c r="D17" s="26">
        <f>I11</f>
        <v>0</v>
      </c>
      <c r="E17" s="26">
        <f>I12</f>
        <v>0</v>
      </c>
      <c r="F17" s="27">
        <f t="shared" si="0"/>
        <v>0</v>
      </c>
      <c r="G17" s="27">
        <f>F17-F16</f>
        <v>0</v>
      </c>
    </row>
    <row r="18" spans="3:7" x14ac:dyDescent="0.2">
      <c r="C18" s="26">
        <f>H10</f>
        <v>0</v>
      </c>
      <c r="D18" s="26">
        <f>H11</f>
        <v>0</v>
      </c>
      <c r="E18" s="26">
        <f>H12</f>
        <v>0</v>
      </c>
      <c r="F18" s="27">
        <f t="shared" si="0"/>
        <v>0</v>
      </c>
      <c r="G18" s="27">
        <f>F18-F16</f>
        <v>0</v>
      </c>
    </row>
    <row r="19" spans="3:7" x14ac:dyDescent="0.2">
      <c r="C19" s="26">
        <f>G10</f>
        <v>0</v>
      </c>
      <c r="D19" s="26">
        <f>G11</f>
        <v>0</v>
      </c>
      <c r="E19" s="26">
        <f>G12</f>
        <v>0</v>
      </c>
      <c r="F19" s="27">
        <f t="shared" si="0"/>
        <v>0</v>
      </c>
      <c r="G19" s="27">
        <f>F19-F16</f>
        <v>0</v>
      </c>
    </row>
    <row r="20" spans="3:7" x14ac:dyDescent="0.2">
      <c r="C20" s="26">
        <f>F10</f>
        <v>0</v>
      </c>
      <c r="D20" s="26">
        <f>F11</f>
        <v>0</v>
      </c>
      <c r="E20" s="26">
        <f>F12</f>
        <v>0</v>
      </c>
      <c r="F20" s="27">
        <f t="shared" si="0"/>
        <v>0</v>
      </c>
      <c r="G20" s="27">
        <f>F20-F16</f>
        <v>0</v>
      </c>
    </row>
    <row r="21" spans="3:7" x14ac:dyDescent="0.2">
      <c r="C21" s="26">
        <f>E10</f>
        <v>0</v>
      </c>
      <c r="D21" s="26">
        <f>E11</f>
        <v>0</v>
      </c>
      <c r="E21" s="26">
        <f>E12</f>
        <v>0</v>
      </c>
      <c r="F21" s="27">
        <f t="shared" si="0"/>
        <v>0</v>
      </c>
      <c r="G21" s="27">
        <f>F21-F16</f>
        <v>0</v>
      </c>
    </row>
    <row r="22" spans="3:7" x14ac:dyDescent="0.2">
      <c r="C22" s="26">
        <f>D10</f>
        <v>0</v>
      </c>
      <c r="D22" s="26">
        <f>D11</f>
        <v>0</v>
      </c>
      <c r="E22" s="26">
        <f>D12</f>
        <v>0</v>
      </c>
      <c r="F22" s="27">
        <f t="shared" si="0"/>
        <v>0</v>
      </c>
      <c r="G22" s="27">
        <f>F22-F16</f>
        <v>0</v>
      </c>
    </row>
    <row r="23" spans="3:7" x14ac:dyDescent="0.2">
      <c r="D23" s="25"/>
      <c r="E23" s="25"/>
    </row>
    <row r="24" spans="3:7" x14ac:dyDescent="0.2">
      <c r="D24" s="25"/>
      <c r="E24" s="25"/>
    </row>
    <row r="26" spans="3:7" x14ac:dyDescent="0.2">
      <c r="C26" s="25" t="s">
        <v>13</v>
      </c>
    </row>
    <row r="27" spans="3:7" x14ac:dyDescent="0.2">
      <c r="C27" s="13" t="str">
        <f>C15</f>
        <v>Concentration (pg/ml)</v>
      </c>
      <c r="D27" s="15" t="str">
        <f>G15</f>
        <v>Background Subtraction</v>
      </c>
    </row>
    <row r="28" spans="3:7" x14ac:dyDescent="0.2">
      <c r="C28" s="25" t="e">
        <f t="shared" ref="C28:C33" si="1">LOG10(C17)</f>
        <v>#NUM!</v>
      </c>
      <c r="D28" s="25" t="e">
        <f t="shared" ref="D28:D33" si="2">LOG10(G17)</f>
        <v>#NUM!</v>
      </c>
    </row>
    <row r="29" spans="3:7" x14ac:dyDescent="0.2">
      <c r="C29" s="25" t="e">
        <f t="shared" si="1"/>
        <v>#NUM!</v>
      </c>
      <c r="D29" s="25" t="e">
        <f t="shared" si="2"/>
        <v>#NUM!</v>
      </c>
    </row>
    <row r="30" spans="3:7" x14ac:dyDescent="0.2">
      <c r="C30" s="25" t="e">
        <f t="shared" si="1"/>
        <v>#NUM!</v>
      </c>
      <c r="D30" s="25" t="e">
        <f t="shared" si="2"/>
        <v>#NUM!</v>
      </c>
    </row>
    <row r="31" spans="3:7" x14ac:dyDescent="0.2">
      <c r="C31" s="25" t="e">
        <f t="shared" si="1"/>
        <v>#NUM!</v>
      </c>
      <c r="D31" s="25" t="e">
        <f t="shared" si="2"/>
        <v>#NUM!</v>
      </c>
    </row>
    <row r="32" spans="3:7" x14ac:dyDescent="0.2">
      <c r="C32" s="25" t="e">
        <f t="shared" si="1"/>
        <v>#NUM!</v>
      </c>
      <c r="D32" s="25" t="e">
        <f t="shared" si="2"/>
        <v>#NUM!</v>
      </c>
    </row>
    <row r="33" spans="3:15" x14ac:dyDescent="0.2">
      <c r="C33" s="25" t="e">
        <f t="shared" si="1"/>
        <v>#NUM!</v>
      </c>
      <c r="D33" s="25" t="e">
        <f t="shared" si="2"/>
        <v>#NUM!</v>
      </c>
    </row>
    <row r="34" spans="3:15" ht="66" customHeight="1" x14ac:dyDescent="0.2"/>
    <row r="35" spans="3:15" s="27" customFormat="1" x14ac:dyDescent="0.2">
      <c r="C35" s="26" t="s">
        <v>16</v>
      </c>
      <c r="D35" s="26" t="s">
        <v>17</v>
      </c>
    </row>
    <row r="36" spans="3:15" s="27" customFormat="1" x14ac:dyDescent="0.2">
      <c r="C36" s="28" t="e">
        <f>SLOPE(D28:D33,C28:C33)</f>
        <v>#NUM!</v>
      </c>
      <c r="D36" s="28" t="e">
        <f>INTERCEPT(D28:D33,C28:C33)</f>
        <v>#NUM!</v>
      </c>
    </row>
    <row r="37" spans="3:15" s="27" customFormat="1" x14ac:dyDescent="0.2">
      <c r="C37" s="26" t="s">
        <v>25</v>
      </c>
      <c r="D37" s="26" t="s">
        <v>24</v>
      </c>
    </row>
    <row r="39" spans="3:15" x14ac:dyDescent="0.2">
      <c r="C39" s="13" t="s">
        <v>22</v>
      </c>
      <c r="D39" s="13">
        <v>1</v>
      </c>
      <c r="E39" s="13">
        <v>2</v>
      </c>
      <c r="F39" s="13">
        <v>3</v>
      </c>
      <c r="G39" s="13">
        <v>4</v>
      </c>
      <c r="H39" s="13">
        <v>5</v>
      </c>
      <c r="I39" s="13">
        <v>6</v>
      </c>
      <c r="J39" s="13">
        <v>7</v>
      </c>
      <c r="K39" s="13">
        <v>8</v>
      </c>
      <c r="L39" s="13">
        <v>9</v>
      </c>
      <c r="M39" s="13">
        <v>10</v>
      </c>
      <c r="N39" s="13">
        <v>11</v>
      </c>
      <c r="O39" s="13">
        <v>12</v>
      </c>
    </row>
    <row r="40" spans="3:15" x14ac:dyDescent="0.2">
      <c r="C40" s="13" t="s">
        <v>0</v>
      </c>
      <c r="D40" s="29" t="e">
        <f>LOG10('Raw Data Input'!C44)</f>
        <v>#DIV/0!</v>
      </c>
      <c r="E40" s="29" t="e">
        <f>LOG10('Raw Data Input'!D44)</f>
        <v>#DIV/0!</v>
      </c>
      <c r="F40" s="29" t="e">
        <f>LOG10('Raw Data Input'!E44)</f>
        <v>#DIV/0!</v>
      </c>
      <c r="G40" s="29" t="e">
        <f>LOG10('Raw Data Input'!F44)</f>
        <v>#DIV/0!</v>
      </c>
      <c r="H40" s="29" t="e">
        <f>LOG10('Raw Data Input'!G44)</f>
        <v>#DIV/0!</v>
      </c>
      <c r="I40" s="29" t="e">
        <f>LOG10('Raw Data Input'!H44)</f>
        <v>#DIV/0!</v>
      </c>
      <c r="J40" s="29" t="e">
        <f>LOG10('Raw Data Input'!I44)</f>
        <v>#DIV/0!</v>
      </c>
      <c r="K40" s="29" t="e">
        <f>LOG10('Raw Data Input'!J44)</f>
        <v>#DIV/0!</v>
      </c>
      <c r="L40" s="29" t="e">
        <f>LOG10('Raw Data Input'!K44)</f>
        <v>#DIV/0!</v>
      </c>
      <c r="M40" s="29" t="e">
        <f>LOG10('Raw Data Input'!L44)</f>
        <v>#DIV/0!</v>
      </c>
      <c r="N40" s="29" t="e">
        <f>LOG10('Raw Data Input'!M44)</f>
        <v>#DIV/0!</v>
      </c>
      <c r="O40" s="29" t="e">
        <f>LOG10('Raw Data Input'!N44)</f>
        <v>#DIV/0!</v>
      </c>
    </row>
    <row r="41" spans="3:15" x14ac:dyDescent="0.2">
      <c r="C41" s="13" t="s">
        <v>1</v>
      </c>
      <c r="D41" s="29" t="e">
        <f>LOG10('Raw Data Input'!C45)</f>
        <v>#DIV/0!</v>
      </c>
      <c r="E41" s="29" t="e">
        <f>LOG10('Raw Data Input'!D45)</f>
        <v>#DIV/0!</v>
      </c>
      <c r="F41" s="29" t="e">
        <f>LOG10('Raw Data Input'!E45)</f>
        <v>#DIV/0!</v>
      </c>
      <c r="G41" s="29" t="e">
        <f>LOG10('Raw Data Input'!F45)</f>
        <v>#DIV/0!</v>
      </c>
      <c r="H41" s="29" t="e">
        <f>LOG10('Raw Data Input'!G45)</f>
        <v>#DIV/0!</v>
      </c>
      <c r="I41" s="29" t="e">
        <f>LOG10('Raw Data Input'!H45)</f>
        <v>#DIV/0!</v>
      </c>
      <c r="J41" s="29" t="e">
        <f>LOG10('Raw Data Input'!I45)</f>
        <v>#DIV/0!</v>
      </c>
      <c r="K41" s="29" t="e">
        <f>LOG10('Raw Data Input'!J45)</f>
        <v>#DIV/0!</v>
      </c>
      <c r="L41" s="29" t="e">
        <f>LOG10('Raw Data Input'!K45)</f>
        <v>#DIV/0!</v>
      </c>
      <c r="M41" s="29" t="e">
        <f>LOG10('Raw Data Input'!L45)</f>
        <v>#DIV/0!</v>
      </c>
      <c r="N41" s="29" t="e">
        <f>LOG10('Raw Data Input'!M45)</f>
        <v>#DIV/0!</v>
      </c>
      <c r="O41" s="29" t="e">
        <f>LOG10('Raw Data Input'!N45)</f>
        <v>#DIV/0!</v>
      </c>
    </row>
    <row r="42" spans="3:15" x14ac:dyDescent="0.2">
      <c r="C42" s="13" t="s">
        <v>2</v>
      </c>
      <c r="D42" s="29" t="e">
        <f>LOG10('Raw Data Input'!C46)</f>
        <v>#DIV/0!</v>
      </c>
      <c r="E42" s="29" t="e">
        <f>LOG10('Raw Data Input'!D46)</f>
        <v>#DIV/0!</v>
      </c>
      <c r="F42" s="29" t="e">
        <f>LOG10('Raw Data Input'!E46)</f>
        <v>#DIV/0!</v>
      </c>
      <c r="G42" s="29" t="e">
        <f>LOG10('Raw Data Input'!F46)</f>
        <v>#DIV/0!</v>
      </c>
      <c r="H42" s="29" t="e">
        <f>LOG10('Raw Data Input'!G46)</f>
        <v>#DIV/0!</v>
      </c>
      <c r="I42" s="29" t="e">
        <f>LOG10('Raw Data Input'!H46)</f>
        <v>#DIV/0!</v>
      </c>
      <c r="J42" s="29" t="e">
        <f>LOG10('Raw Data Input'!I46)</f>
        <v>#DIV/0!</v>
      </c>
      <c r="K42" s="29" t="e">
        <f>LOG10('Raw Data Input'!J46)</f>
        <v>#DIV/0!</v>
      </c>
      <c r="L42" s="29" t="e">
        <f>LOG10('Raw Data Input'!K46)</f>
        <v>#DIV/0!</v>
      </c>
      <c r="M42" s="29" t="e">
        <f>LOG10('Raw Data Input'!L46)</f>
        <v>#DIV/0!</v>
      </c>
      <c r="N42" s="29" t="e">
        <f>LOG10('Raw Data Input'!M46)</f>
        <v>#DIV/0!</v>
      </c>
      <c r="O42" s="29" t="e">
        <f>LOG10('Raw Data Input'!N46)</f>
        <v>#DIV/0!</v>
      </c>
    </row>
    <row r="43" spans="3:15" x14ac:dyDescent="0.2">
      <c r="C43" s="13" t="s">
        <v>3</v>
      </c>
      <c r="D43" s="29" t="e">
        <f>LOG10('Raw Data Input'!C47)</f>
        <v>#DIV/0!</v>
      </c>
      <c r="E43" s="29" t="e">
        <f>LOG10('Raw Data Input'!D47)</f>
        <v>#DIV/0!</v>
      </c>
      <c r="F43" s="29" t="e">
        <f>LOG10('Raw Data Input'!E47)</f>
        <v>#DIV/0!</v>
      </c>
      <c r="G43" s="29" t="e">
        <f>LOG10('Raw Data Input'!F47)</f>
        <v>#DIV/0!</v>
      </c>
      <c r="H43" s="29" t="e">
        <f>LOG10('Raw Data Input'!G47)</f>
        <v>#DIV/0!</v>
      </c>
      <c r="I43" s="29" t="e">
        <f>LOG10('Raw Data Input'!H47)</f>
        <v>#DIV/0!</v>
      </c>
      <c r="J43" s="29" t="e">
        <f>LOG10('Raw Data Input'!I47)</f>
        <v>#DIV/0!</v>
      </c>
      <c r="K43" s="29" t="e">
        <f>LOG10('Raw Data Input'!J47)</f>
        <v>#DIV/0!</v>
      </c>
      <c r="L43" s="29" t="e">
        <f>LOG10('Raw Data Input'!K47)</f>
        <v>#DIV/0!</v>
      </c>
      <c r="M43" s="29" t="e">
        <f>LOG10('Raw Data Input'!L47)</f>
        <v>#DIV/0!</v>
      </c>
      <c r="N43" s="29" t="e">
        <f>LOG10('Raw Data Input'!M47)</f>
        <v>#DIV/0!</v>
      </c>
      <c r="O43" s="29" t="e">
        <f>LOG10('Raw Data Input'!N47)</f>
        <v>#DIV/0!</v>
      </c>
    </row>
    <row r="44" spans="3:15" x14ac:dyDescent="0.2">
      <c r="C44" s="13" t="s">
        <v>4</v>
      </c>
      <c r="D44" s="29" t="e">
        <f>LOG10('Raw Data Input'!C48)</f>
        <v>#DIV/0!</v>
      </c>
      <c r="E44" s="29" t="e">
        <f>LOG10('Raw Data Input'!D48)</f>
        <v>#DIV/0!</v>
      </c>
      <c r="F44" s="29" t="e">
        <f>LOG10('Raw Data Input'!E48)</f>
        <v>#DIV/0!</v>
      </c>
      <c r="G44" s="29" t="e">
        <f>LOG10('Raw Data Input'!F48)</f>
        <v>#DIV/0!</v>
      </c>
      <c r="H44" s="29" t="e">
        <f>LOG10('Raw Data Input'!G48)</f>
        <v>#DIV/0!</v>
      </c>
      <c r="I44" s="29" t="e">
        <f>LOG10('Raw Data Input'!H48)</f>
        <v>#DIV/0!</v>
      </c>
      <c r="J44" s="29" t="e">
        <f>LOG10('Raw Data Input'!I48)</f>
        <v>#DIV/0!</v>
      </c>
      <c r="K44" s="29" t="e">
        <f>LOG10('Raw Data Input'!J48)</f>
        <v>#DIV/0!</v>
      </c>
      <c r="L44" s="29" t="e">
        <f>LOG10('Raw Data Input'!K48)</f>
        <v>#DIV/0!</v>
      </c>
      <c r="M44" s="29" t="e">
        <f>LOG10('Raw Data Input'!L48)</f>
        <v>#DIV/0!</v>
      </c>
      <c r="N44" s="29" t="e">
        <f>LOG10('Raw Data Input'!M48)</f>
        <v>#DIV/0!</v>
      </c>
      <c r="O44" s="29" t="e">
        <f>LOG10('Raw Data Input'!N48)</f>
        <v>#DIV/0!</v>
      </c>
    </row>
    <row r="45" spans="3:15" x14ac:dyDescent="0.2">
      <c r="C45" s="13" t="s">
        <v>5</v>
      </c>
      <c r="D45" s="29" t="e">
        <f>LOG10('Raw Data Input'!C49)</f>
        <v>#DIV/0!</v>
      </c>
      <c r="E45" s="29" t="e">
        <f>LOG10('Raw Data Input'!D49)</f>
        <v>#DIV/0!</v>
      </c>
      <c r="F45" s="29" t="e">
        <f>LOG10('Raw Data Input'!E49)</f>
        <v>#DIV/0!</v>
      </c>
      <c r="G45" s="29" t="e">
        <f>LOG10('Raw Data Input'!F49)</f>
        <v>#DIV/0!</v>
      </c>
      <c r="H45" s="29" t="e">
        <f>LOG10('Raw Data Input'!G49)</f>
        <v>#DIV/0!</v>
      </c>
      <c r="I45" s="29" t="e">
        <f>LOG10('Raw Data Input'!H49)</f>
        <v>#DIV/0!</v>
      </c>
      <c r="J45" s="29" t="e">
        <f>LOG10('Raw Data Input'!I49)</f>
        <v>#DIV/0!</v>
      </c>
      <c r="K45" s="29" t="e">
        <f>LOG10('Raw Data Input'!J49)</f>
        <v>#DIV/0!</v>
      </c>
      <c r="L45" s="29" t="e">
        <f>LOG10('Raw Data Input'!K49)</f>
        <v>#DIV/0!</v>
      </c>
      <c r="M45" s="29" t="e">
        <f>LOG10('Raw Data Input'!L49)</f>
        <v>#DIV/0!</v>
      </c>
      <c r="N45" s="29" t="e">
        <f>LOG10('Raw Data Input'!M49)</f>
        <v>#DIV/0!</v>
      </c>
      <c r="O45" s="29" t="e">
        <f>LOG10('Raw Data Input'!N49)</f>
        <v>#DIV/0!</v>
      </c>
    </row>
    <row r="46" spans="3:15" x14ac:dyDescent="0.2">
      <c r="C46" s="13" t="s">
        <v>6</v>
      </c>
      <c r="D46" s="29" t="e">
        <f>LOG10('Raw Data Input'!C50)</f>
        <v>#DIV/0!</v>
      </c>
      <c r="E46" s="29" t="e">
        <f>LOG10('Raw Data Input'!D50)</f>
        <v>#DIV/0!</v>
      </c>
      <c r="F46" s="29" t="e">
        <f>LOG10('Raw Data Input'!E50)</f>
        <v>#DIV/0!</v>
      </c>
      <c r="G46" s="29" t="e">
        <f>LOG10('Raw Data Input'!F50)</f>
        <v>#DIV/0!</v>
      </c>
      <c r="H46" s="29" t="e">
        <f>LOG10('Raw Data Input'!G50)</f>
        <v>#DIV/0!</v>
      </c>
      <c r="I46" s="29" t="e">
        <f>LOG10('Raw Data Input'!H50)</f>
        <v>#DIV/0!</v>
      </c>
      <c r="J46" s="29" t="e">
        <f>LOG10('Raw Data Input'!I50)</f>
        <v>#DIV/0!</v>
      </c>
      <c r="K46" s="29" t="e">
        <f>LOG10('Raw Data Input'!J50)</f>
        <v>#DIV/0!</v>
      </c>
      <c r="L46" s="29" t="e">
        <f>LOG10('Raw Data Input'!K50)</f>
        <v>#DIV/0!</v>
      </c>
      <c r="M46" s="29" t="e">
        <f>LOG10('Raw Data Input'!L50)</f>
        <v>#DIV/0!</v>
      </c>
      <c r="N46" s="29" t="e">
        <f>LOG10('Raw Data Input'!M50)</f>
        <v>#DIV/0!</v>
      </c>
      <c r="O46" s="29" t="e">
        <f>LOG10('Raw Data Input'!N50)</f>
        <v>#DIV/0!</v>
      </c>
    </row>
    <row r="47" spans="3:15" x14ac:dyDescent="0.2">
      <c r="C47" s="13" t="s">
        <v>7</v>
      </c>
      <c r="D47" s="29" t="e">
        <f>LOG10('Raw Data Input'!C51)</f>
        <v>#DIV/0!</v>
      </c>
      <c r="E47" s="29" t="e">
        <f>LOG10('Raw Data Input'!D51)</f>
        <v>#DIV/0!</v>
      </c>
      <c r="F47" s="29" t="e">
        <f>LOG10('Raw Data Input'!E51)</f>
        <v>#DIV/0!</v>
      </c>
      <c r="G47" s="29" t="e">
        <f>LOG10('Raw Data Input'!F51)</f>
        <v>#DIV/0!</v>
      </c>
      <c r="H47" s="29" t="e">
        <f>LOG10('Raw Data Input'!G51)</f>
        <v>#DIV/0!</v>
      </c>
      <c r="I47" s="29" t="e">
        <f>LOG10('Raw Data Input'!H51)</f>
        <v>#DIV/0!</v>
      </c>
      <c r="J47" s="29" t="e">
        <f>LOG10('Raw Data Input'!I51)</f>
        <v>#DIV/0!</v>
      </c>
      <c r="K47" s="29" t="e">
        <f>LOG10('Raw Data Input'!J51)</f>
        <v>#DIV/0!</v>
      </c>
      <c r="L47" s="29" t="e">
        <f>LOG10('Raw Data Input'!K51)</f>
        <v>#DIV/0!</v>
      </c>
      <c r="M47" s="29" t="e">
        <f>LOG10('Raw Data Input'!L51)</f>
        <v>#DIV/0!</v>
      </c>
      <c r="N47" s="29" t="e">
        <f>LOG10('Raw Data Input'!M51)</f>
        <v>#DIV/0!</v>
      </c>
      <c r="O47" s="29" t="e">
        <f>LOG10('Raw Data Input'!N51)</f>
        <v>#DIV/0!</v>
      </c>
    </row>
    <row r="49" spans="3:15" x14ac:dyDescent="0.2">
      <c r="C49" s="25" t="s">
        <v>23</v>
      </c>
      <c r="D49" s="13">
        <v>1</v>
      </c>
      <c r="E49" s="13">
        <v>2</v>
      </c>
      <c r="F49" s="13">
        <v>3</v>
      </c>
      <c r="G49" s="13">
        <v>4</v>
      </c>
      <c r="H49" s="13">
        <v>5</v>
      </c>
      <c r="I49" s="13">
        <v>6</v>
      </c>
      <c r="J49" s="13">
        <v>7</v>
      </c>
      <c r="K49" s="13">
        <v>8</v>
      </c>
      <c r="L49" s="13">
        <v>9</v>
      </c>
      <c r="M49" s="13">
        <v>10</v>
      </c>
      <c r="N49" s="13">
        <v>11</v>
      </c>
      <c r="O49" s="13">
        <v>12</v>
      </c>
    </row>
    <row r="50" spans="3:15" x14ac:dyDescent="0.2">
      <c r="C50" s="13" t="s">
        <v>0</v>
      </c>
      <c r="D50" s="29" t="e">
        <f>(D40-D36)/C36</f>
        <v>#DIV/0!</v>
      </c>
      <c r="E50" s="29" t="e">
        <f>(E40-D36)/C36</f>
        <v>#DIV/0!</v>
      </c>
      <c r="F50" s="29" t="e">
        <f>(F40-D36)/C36</f>
        <v>#DIV/0!</v>
      </c>
      <c r="G50" s="29" t="e">
        <f>(G40-D36)/C36</f>
        <v>#DIV/0!</v>
      </c>
      <c r="H50" s="29" t="e">
        <f>(H40-D36)/C36</f>
        <v>#DIV/0!</v>
      </c>
      <c r="I50" s="29" t="e">
        <f>(I40-D36)/C36</f>
        <v>#DIV/0!</v>
      </c>
      <c r="J50" s="29" t="e">
        <f>(J40-D36)/C36</f>
        <v>#DIV/0!</v>
      </c>
      <c r="K50" s="29" t="e">
        <f>(K40-D36)/C36</f>
        <v>#DIV/0!</v>
      </c>
      <c r="L50" s="29" t="e">
        <f>(L40-D36)/C36</f>
        <v>#DIV/0!</v>
      </c>
      <c r="M50" s="29" t="e">
        <f>(M40-D36)/C36</f>
        <v>#DIV/0!</v>
      </c>
      <c r="N50" s="29" t="e">
        <f>(N40-D36)/C36</f>
        <v>#DIV/0!</v>
      </c>
      <c r="O50" s="29" t="e">
        <f>(O40-D36)/C36</f>
        <v>#DIV/0!</v>
      </c>
    </row>
    <row r="51" spans="3:15" x14ac:dyDescent="0.2">
      <c r="C51" s="13" t="s">
        <v>1</v>
      </c>
      <c r="D51" s="29" t="e">
        <f>(D41-D36)/C36</f>
        <v>#DIV/0!</v>
      </c>
      <c r="E51" s="29" t="e">
        <f>(E41-D36)/C36</f>
        <v>#DIV/0!</v>
      </c>
      <c r="F51" s="29" t="e">
        <f>(F41-D36)/C36</f>
        <v>#DIV/0!</v>
      </c>
      <c r="G51" s="29" t="e">
        <f>(G41-D36)/C36</f>
        <v>#DIV/0!</v>
      </c>
      <c r="H51" s="29" t="e">
        <f>(H41-D36)/C36</f>
        <v>#DIV/0!</v>
      </c>
      <c r="I51" s="29" t="e">
        <f>(I41-D36)/C36</f>
        <v>#DIV/0!</v>
      </c>
      <c r="J51" s="29" t="e">
        <f>(J41-D36)/C36</f>
        <v>#DIV/0!</v>
      </c>
      <c r="K51" s="29" t="e">
        <f>(K41-D36)/C36</f>
        <v>#DIV/0!</v>
      </c>
      <c r="L51" s="29" t="e">
        <f>(L41-D36)/C36</f>
        <v>#DIV/0!</v>
      </c>
      <c r="M51" s="29" t="e">
        <f>(M41-D36)/C36</f>
        <v>#DIV/0!</v>
      </c>
      <c r="N51" s="29" t="e">
        <f>(N41-D36)/C36</f>
        <v>#DIV/0!</v>
      </c>
      <c r="O51" s="29" t="e">
        <f>(O41-D36)/C36</f>
        <v>#DIV/0!</v>
      </c>
    </row>
    <row r="52" spans="3:15" x14ac:dyDescent="0.2">
      <c r="C52" s="13" t="s">
        <v>2</v>
      </c>
      <c r="D52" s="29" t="e">
        <f>(D42-D36)/C36</f>
        <v>#DIV/0!</v>
      </c>
      <c r="E52" s="29" t="e">
        <f>(E42-D36)/C36</f>
        <v>#DIV/0!</v>
      </c>
      <c r="F52" s="29" t="e">
        <f>(F42-D36)/C36</f>
        <v>#DIV/0!</v>
      </c>
      <c r="G52" s="29" t="e">
        <f>(G42-D36)/C36</f>
        <v>#DIV/0!</v>
      </c>
      <c r="H52" s="29" t="e">
        <f>(H42-D36)/C36</f>
        <v>#DIV/0!</v>
      </c>
      <c r="I52" s="29" t="e">
        <f>(I42-D36)/C36</f>
        <v>#DIV/0!</v>
      </c>
      <c r="J52" s="29" t="e">
        <f>(J42-D36)/C36</f>
        <v>#DIV/0!</v>
      </c>
      <c r="K52" s="29" t="e">
        <f>(K42-D36)/C36</f>
        <v>#DIV/0!</v>
      </c>
      <c r="L52" s="29" t="e">
        <f>(L42-D36)/C36</f>
        <v>#DIV/0!</v>
      </c>
      <c r="M52" s="29" t="e">
        <f>(M42-D36)/C36</f>
        <v>#DIV/0!</v>
      </c>
      <c r="N52" s="29" t="e">
        <f>(N42-D36)/C36</f>
        <v>#DIV/0!</v>
      </c>
      <c r="O52" s="29" t="e">
        <f>(O42-D36)/C36</f>
        <v>#DIV/0!</v>
      </c>
    </row>
    <row r="53" spans="3:15" x14ac:dyDescent="0.2">
      <c r="C53" s="13" t="s">
        <v>3</v>
      </c>
      <c r="D53" s="29" t="e">
        <f>(D43-D36)/C36</f>
        <v>#DIV/0!</v>
      </c>
      <c r="E53" s="29" t="e">
        <f>(E43-D36)/C36</f>
        <v>#DIV/0!</v>
      </c>
      <c r="F53" s="29" t="e">
        <f>(F43-D36)/C36</f>
        <v>#DIV/0!</v>
      </c>
      <c r="G53" s="29" t="e">
        <f>(G43-D36)/C36</f>
        <v>#DIV/0!</v>
      </c>
      <c r="H53" s="29" t="e">
        <f>(H43-D36)/C36</f>
        <v>#DIV/0!</v>
      </c>
      <c r="I53" s="29" t="e">
        <f>(I43-D36)/C36</f>
        <v>#DIV/0!</v>
      </c>
      <c r="J53" s="29" t="e">
        <f>(J43-D36)/C36</f>
        <v>#DIV/0!</v>
      </c>
      <c r="K53" s="29" t="e">
        <f>(K43-D36)/C36</f>
        <v>#DIV/0!</v>
      </c>
      <c r="L53" s="29" t="e">
        <f>(L43-D36)/C36</f>
        <v>#DIV/0!</v>
      </c>
      <c r="M53" s="29" t="e">
        <f>(M43-D36)/C36</f>
        <v>#DIV/0!</v>
      </c>
      <c r="N53" s="29" t="e">
        <f>(N43-D36)/C36</f>
        <v>#DIV/0!</v>
      </c>
      <c r="O53" s="29" t="e">
        <f>(O43-D36)/C36</f>
        <v>#DIV/0!</v>
      </c>
    </row>
    <row r="54" spans="3:15" x14ac:dyDescent="0.2">
      <c r="C54" s="13" t="s">
        <v>4</v>
      </c>
      <c r="D54" s="29" t="e">
        <f>(D44-D36)/C36</f>
        <v>#DIV/0!</v>
      </c>
      <c r="E54" s="29" t="e">
        <f>(E44-D36)/C36</f>
        <v>#DIV/0!</v>
      </c>
      <c r="F54" s="29" t="e">
        <f>(F44-D36)/C36</f>
        <v>#DIV/0!</v>
      </c>
      <c r="G54" s="29" t="e">
        <f>(G44-D36)/C36</f>
        <v>#DIV/0!</v>
      </c>
      <c r="H54" s="29" t="e">
        <f>(H44-D36)/C36</f>
        <v>#DIV/0!</v>
      </c>
      <c r="I54" s="29" t="e">
        <f>(I44-D36)/C36</f>
        <v>#DIV/0!</v>
      </c>
      <c r="J54" s="29" t="e">
        <f>(J44-D36)/C36</f>
        <v>#DIV/0!</v>
      </c>
      <c r="K54" s="29" t="e">
        <f>(K44-D36)/C36</f>
        <v>#DIV/0!</v>
      </c>
      <c r="L54" s="29" t="e">
        <f>(L44-D36)/C36</f>
        <v>#DIV/0!</v>
      </c>
      <c r="M54" s="29" t="e">
        <f>(M44-D36)/C36</f>
        <v>#DIV/0!</v>
      </c>
      <c r="N54" s="29" t="e">
        <f>(N44-D36)/C36</f>
        <v>#DIV/0!</v>
      </c>
      <c r="O54" s="29" t="e">
        <f>(O44-D36)/C36</f>
        <v>#DIV/0!</v>
      </c>
    </row>
    <row r="55" spans="3:15" x14ac:dyDescent="0.2">
      <c r="C55" s="13" t="s">
        <v>5</v>
      </c>
      <c r="D55" s="29" t="e">
        <f>(D45-D36)/C36</f>
        <v>#DIV/0!</v>
      </c>
      <c r="E55" s="29" t="e">
        <f>(E45-D36)/C36</f>
        <v>#DIV/0!</v>
      </c>
      <c r="F55" s="29" t="e">
        <f>(F45-D36)/C36</f>
        <v>#DIV/0!</v>
      </c>
      <c r="G55" s="29" t="e">
        <f>(G45-D36)/C36</f>
        <v>#DIV/0!</v>
      </c>
      <c r="H55" s="29" t="e">
        <f>(H45-D36)/C36</f>
        <v>#DIV/0!</v>
      </c>
      <c r="I55" s="29" t="e">
        <f>(I45-D36)/C36</f>
        <v>#DIV/0!</v>
      </c>
      <c r="J55" s="29" t="e">
        <f>(J45-D36)/C36</f>
        <v>#DIV/0!</v>
      </c>
      <c r="K55" s="29" t="e">
        <f>(K45-D36)/C36</f>
        <v>#DIV/0!</v>
      </c>
      <c r="L55" s="29" t="e">
        <f>(L45-D36)/C36</f>
        <v>#DIV/0!</v>
      </c>
      <c r="M55" s="29" t="e">
        <f>(M45-D36)/C36</f>
        <v>#DIV/0!</v>
      </c>
      <c r="N55" s="29" t="e">
        <f>(N45-D36)/C36</f>
        <v>#DIV/0!</v>
      </c>
      <c r="O55" s="29" t="e">
        <f>(O45-D36)/C36</f>
        <v>#DIV/0!</v>
      </c>
    </row>
    <row r="56" spans="3:15" x14ac:dyDescent="0.2">
      <c r="C56" s="13" t="s">
        <v>6</v>
      </c>
      <c r="D56" s="29" t="e">
        <f>(D46-D36)/C36</f>
        <v>#DIV/0!</v>
      </c>
      <c r="E56" s="29" t="e">
        <f>(E46-D36)/C36</f>
        <v>#DIV/0!</v>
      </c>
      <c r="F56" s="29" t="e">
        <f>(F46-D36)/C36</f>
        <v>#DIV/0!</v>
      </c>
      <c r="G56" s="29" t="e">
        <f>(G46-D36)/C36</f>
        <v>#DIV/0!</v>
      </c>
      <c r="H56" s="29" t="e">
        <f>(H46-D36)/C36</f>
        <v>#DIV/0!</v>
      </c>
      <c r="I56" s="29" t="e">
        <f>(I46-D36)/C36</f>
        <v>#DIV/0!</v>
      </c>
      <c r="J56" s="29" t="e">
        <f>(J46-D36)/C36</f>
        <v>#DIV/0!</v>
      </c>
      <c r="K56" s="29" t="e">
        <f>(K46-D36)/C36</f>
        <v>#DIV/0!</v>
      </c>
      <c r="L56" s="29" t="e">
        <f>(L46-D36)/C36</f>
        <v>#DIV/0!</v>
      </c>
      <c r="M56" s="29" t="e">
        <f>(M46-D36)/C36</f>
        <v>#DIV/0!</v>
      </c>
      <c r="N56" s="29" t="e">
        <f>(N46-D36)/C36</f>
        <v>#DIV/0!</v>
      </c>
      <c r="O56" s="29" t="e">
        <f>(O46-D36)/C36</f>
        <v>#DIV/0!</v>
      </c>
    </row>
    <row r="57" spans="3:15" x14ac:dyDescent="0.2">
      <c r="C57" s="13" t="s">
        <v>7</v>
      </c>
      <c r="D57" s="29" t="e">
        <f>(D47-D36)/C36</f>
        <v>#DIV/0!</v>
      </c>
      <c r="E57" s="29" t="e">
        <f>(E47-D36)/C36</f>
        <v>#DIV/0!</v>
      </c>
      <c r="F57" s="29" t="e">
        <f>(F47-D36)/C36</f>
        <v>#DIV/0!</v>
      </c>
      <c r="G57" s="29" t="e">
        <f>(G47-D36)/C36</f>
        <v>#DIV/0!</v>
      </c>
      <c r="H57" s="29" t="e">
        <f>(H47-D36)/C36</f>
        <v>#DIV/0!</v>
      </c>
      <c r="I57" s="29" t="e">
        <f>(I47-D36)/C36</f>
        <v>#DIV/0!</v>
      </c>
      <c r="J57" s="29" t="e">
        <f>(J47-D36)/C36</f>
        <v>#DIV/0!</v>
      </c>
      <c r="K57" s="29" t="e">
        <f>(K47-D36)/C36</f>
        <v>#DIV/0!</v>
      </c>
      <c r="L57" s="29" t="e">
        <f>(L47-D36)/C36</f>
        <v>#DIV/0!</v>
      </c>
      <c r="M57" s="29" t="e">
        <f>(M47-D36)/C36</f>
        <v>#DIV/0!</v>
      </c>
      <c r="N57" s="29" t="e">
        <f>(N47-D36)/C36</f>
        <v>#DIV/0!</v>
      </c>
      <c r="O57" s="29" t="e">
        <f>(O47-D36)/C36</f>
        <v>#DIV/0!</v>
      </c>
    </row>
    <row r="61" spans="3:15" x14ac:dyDescent="0.2">
      <c r="C61" s="25" t="s">
        <v>8</v>
      </c>
      <c r="D61" s="13">
        <v>1</v>
      </c>
      <c r="E61" s="13">
        <v>2</v>
      </c>
      <c r="F61" s="13">
        <v>3</v>
      </c>
      <c r="G61" s="13">
        <v>4</v>
      </c>
      <c r="H61" s="13">
        <v>5</v>
      </c>
      <c r="I61" s="13">
        <v>6</v>
      </c>
      <c r="J61" s="13">
        <v>7</v>
      </c>
      <c r="K61" s="13">
        <v>8</v>
      </c>
      <c r="L61" s="13">
        <v>9</v>
      </c>
      <c r="M61" s="13">
        <v>10</v>
      </c>
      <c r="N61" s="13">
        <v>11</v>
      </c>
      <c r="O61" s="13">
        <v>12</v>
      </c>
    </row>
    <row r="62" spans="3:15" x14ac:dyDescent="0.2">
      <c r="C62" s="13" t="s">
        <v>0</v>
      </c>
      <c r="D62" s="29" t="e">
        <f t="shared" ref="D62:O62" si="3">POWER(10,D50)</f>
        <v>#DIV/0!</v>
      </c>
      <c r="E62" s="29" t="e">
        <f t="shared" si="3"/>
        <v>#DIV/0!</v>
      </c>
      <c r="F62" s="29" t="e">
        <f t="shared" si="3"/>
        <v>#DIV/0!</v>
      </c>
      <c r="G62" s="29" t="e">
        <f t="shared" si="3"/>
        <v>#DIV/0!</v>
      </c>
      <c r="H62" s="29" t="e">
        <f t="shared" si="3"/>
        <v>#DIV/0!</v>
      </c>
      <c r="I62" s="29" t="e">
        <f t="shared" si="3"/>
        <v>#DIV/0!</v>
      </c>
      <c r="J62" s="29" t="e">
        <f t="shared" si="3"/>
        <v>#DIV/0!</v>
      </c>
      <c r="K62" s="29" t="e">
        <f t="shared" si="3"/>
        <v>#DIV/0!</v>
      </c>
      <c r="L62" s="29" t="e">
        <f t="shared" si="3"/>
        <v>#DIV/0!</v>
      </c>
      <c r="M62" s="29" t="e">
        <f t="shared" si="3"/>
        <v>#DIV/0!</v>
      </c>
      <c r="N62" s="29" t="e">
        <f t="shared" si="3"/>
        <v>#DIV/0!</v>
      </c>
      <c r="O62" s="29" t="e">
        <f t="shared" si="3"/>
        <v>#DIV/0!</v>
      </c>
    </row>
    <row r="63" spans="3:15" x14ac:dyDescent="0.2">
      <c r="C63" s="13" t="s">
        <v>1</v>
      </c>
      <c r="D63" s="29" t="e">
        <f t="shared" ref="D63:O63" si="4">POWER(10,D51)</f>
        <v>#DIV/0!</v>
      </c>
      <c r="E63" s="29" t="e">
        <f t="shared" si="4"/>
        <v>#DIV/0!</v>
      </c>
      <c r="F63" s="29" t="e">
        <f t="shared" si="4"/>
        <v>#DIV/0!</v>
      </c>
      <c r="G63" s="29" t="e">
        <f t="shared" si="4"/>
        <v>#DIV/0!</v>
      </c>
      <c r="H63" s="29" t="e">
        <f t="shared" si="4"/>
        <v>#DIV/0!</v>
      </c>
      <c r="I63" s="29" t="e">
        <f t="shared" si="4"/>
        <v>#DIV/0!</v>
      </c>
      <c r="J63" s="29" t="e">
        <f t="shared" si="4"/>
        <v>#DIV/0!</v>
      </c>
      <c r="K63" s="29" t="e">
        <f t="shared" si="4"/>
        <v>#DIV/0!</v>
      </c>
      <c r="L63" s="29" t="e">
        <f t="shared" si="4"/>
        <v>#DIV/0!</v>
      </c>
      <c r="M63" s="29" t="e">
        <f t="shared" si="4"/>
        <v>#DIV/0!</v>
      </c>
      <c r="N63" s="29" t="e">
        <f t="shared" si="4"/>
        <v>#DIV/0!</v>
      </c>
      <c r="O63" s="29" t="e">
        <f t="shared" si="4"/>
        <v>#DIV/0!</v>
      </c>
    </row>
    <row r="64" spans="3:15" x14ac:dyDescent="0.2">
      <c r="C64" s="13" t="s">
        <v>2</v>
      </c>
      <c r="D64" s="29" t="e">
        <f t="shared" ref="D64:O64" si="5">POWER(10,D52)</f>
        <v>#DIV/0!</v>
      </c>
      <c r="E64" s="29" t="e">
        <f t="shared" si="5"/>
        <v>#DIV/0!</v>
      </c>
      <c r="F64" s="29" t="e">
        <f t="shared" si="5"/>
        <v>#DIV/0!</v>
      </c>
      <c r="G64" s="29" t="e">
        <f t="shared" si="5"/>
        <v>#DIV/0!</v>
      </c>
      <c r="H64" s="29" t="e">
        <f t="shared" si="5"/>
        <v>#DIV/0!</v>
      </c>
      <c r="I64" s="29" t="e">
        <f t="shared" si="5"/>
        <v>#DIV/0!</v>
      </c>
      <c r="J64" s="29" t="e">
        <f t="shared" si="5"/>
        <v>#DIV/0!</v>
      </c>
      <c r="K64" s="29" t="e">
        <f t="shared" si="5"/>
        <v>#DIV/0!</v>
      </c>
      <c r="L64" s="29" t="e">
        <f t="shared" si="5"/>
        <v>#DIV/0!</v>
      </c>
      <c r="M64" s="29" t="e">
        <f t="shared" si="5"/>
        <v>#DIV/0!</v>
      </c>
      <c r="N64" s="29" t="e">
        <f t="shared" si="5"/>
        <v>#DIV/0!</v>
      </c>
      <c r="O64" s="29" t="e">
        <f t="shared" si="5"/>
        <v>#DIV/0!</v>
      </c>
    </row>
    <row r="65" spans="3:15" x14ac:dyDescent="0.2">
      <c r="C65" s="13" t="s">
        <v>3</v>
      </c>
      <c r="D65" s="29" t="e">
        <f t="shared" ref="D65:O65" si="6">POWER(10,D53)</f>
        <v>#DIV/0!</v>
      </c>
      <c r="E65" s="29" t="e">
        <f t="shared" si="6"/>
        <v>#DIV/0!</v>
      </c>
      <c r="F65" s="29" t="e">
        <f t="shared" si="6"/>
        <v>#DIV/0!</v>
      </c>
      <c r="G65" s="29" t="e">
        <f t="shared" si="6"/>
        <v>#DIV/0!</v>
      </c>
      <c r="H65" s="29" t="e">
        <f t="shared" si="6"/>
        <v>#DIV/0!</v>
      </c>
      <c r="I65" s="29" t="e">
        <f t="shared" si="6"/>
        <v>#DIV/0!</v>
      </c>
      <c r="J65" s="29" t="e">
        <f t="shared" si="6"/>
        <v>#DIV/0!</v>
      </c>
      <c r="K65" s="29" t="e">
        <f t="shared" si="6"/>
        <v>#DIV/0!</v>
      </c>
      <c r="L65" s="29" t="e">
        <f t="shared" si="6"/>
        <v>#DIV/0!</v>
      </c>
      <c r="M65" s="29" t="e">
        <f t="shared" si="6"/>
        <v>#DIV/0!</v>
      </c>
      <c r="N65" s="29" t="e">
        <f t="shared" si="6"/>
        <v>#DIV/0!</v>
      </c>
      <c r="O65" s="29" t="e">
        <f t="shared" si="6"/>
        <v>#DIV/0!</v>
      </c>
    </row>
    <row r="66" spans="3:15" x14ac:dyDescent="0.2">
      <c r="C66" s="13" t="s">
        <v>4</v>
      </c>
      <c r="D66" s="29" t="e">
        <f t="shared" ref="D66:O66" si="7">POWER(10,D54)</f>
        <v>#DIV/0!</v>
      </c>
      <c r="E66" s="29" t="e">
        <f t="shared" si="7"/>
        <v>#DIV/0!</v>
      </c>
      <c r="F66" s="29" t="e">
        <f t="shared" si="7"/>
        <v>#DIV/0!</v>
      </c>
      <c r="G66" s="29" t="e">
        <f t="shared" si="7"/>
        <v>#DIV/0!</v>
      </c>
      <c r="H66" s="29" t="e">
        <f t="shared" si="7"/>
        <v>#DIV/0!</v>
      </c>
      <c r="I66" s="29" t="e">
        <f t="shared" si="7"/>
        <v>#DIV/0!</v>
      </c>
      <c r="J66" s="29" t="e">
        <f t="shared" si="7"/>
        <v>#DIV/0!</v>
      </c>
      <c r="K66" s="29" t="e">
        <f t="shared" si="7"/>
        <v>#DIV/0!</v>
      </c>
      <c r="L66" s="29" t="e">
        <f t="shared" si="7"/>
        <v>#DIV/0!</v>
      </c>
      <c r="M66" s="29" t="e">
        <f t="shared" si="7"/>
        <v>#DIV/0!</v>
      </c>
      <c r="N66" s="29" t="e">
        <f t="shared" si="7"/>
        <v>#DIV/0!</v>
      </c>
      <c r="O66" s="29" t="e">
        <f t="shared" si="7"/>
        <v>#DIV/0!</v>
      </c>
    </row>
    <row r="67" spans="3:15" x14ac:dyDescent="0.2">
      <c r="C67" s="13" t="s">
        <v>5</v>
      </c>
      <c r="D67" s="29" t="e">
        <f t="shared" ref="D67:O67" si="8">POWER(10,D55)</f>
        <v>#DIV/0!</v>
      </c>
      <c r="E67" s="29" t="e">
        <f t="shared" si="8"/>
        <v>#DIV/0!</v>
      </c>
      <c r="F67" s="29" t="e">
        <f t="shared" si="8"/>
        <v>#DIV/0!</v>
      </c>
      <c r="G67" s="29" t="e">
        <f t="shared" si="8"/>
        <v>#DIV/0!</v>
      </c>
      <c r="H67" s="29" t="e">
        <f t="shared" si="8"/>
        <v>#DIV/0!</v>
      </c>
      <c r="I67" s="29" t="e">
        <f t="shared" si="8"/>
        <v>#DIV/0!</v>
      </c>
      <c r="J67" s="29" t="e">
        <f t="shared" si="8"/>
        <v>#DIV/0!</v>
      </c>
      <c r="K67" s="29" t="e">
        <f t="shared" si="8"/>
        <v>#DIV/0!</v>
      </c>
      <c r="L67" s="29" t="e">
        <f t="shared" si="8"/>
        <v>#DIV/0!</v>
      </c>
      <c r="M67" s="29" t="e">
        <f t="shared" si="8"/>
        <v>#DIV/0!</v>
      </c>
      <c r="N67" s="29" t="e">
        <f t="shared" si="8"/>
        <v>#DIV/0!</v>
      </c>
      <c r="O67" s="29" t="e">
        <f t="shared" si="8"/>
        <v>#DIV/0!</v>
      </c>
    </row>
    <row r="68" spans="3:15" x14ac:dyDescent="0.2">
      <c r="C68" s="13" t="s">
        <v>6</v>
      </c>
      <c r="D68" s="29" t="e">
        <f t="shared" ref="D68:O68" si="9">POWER(10,D56)</f>
        <v>#DIV/0!</v>
      </c>
      <c r="E68" s="29" t="e">
        <f t="shared" si="9"/>
        <v>#DIV/0!</v>
      </c>
      <c r="F68" s="29" t="e">
        <f t="shared" si="9"/>
        <v>#DIV/0!</v>
      </c>
      <c r="G68" s="29" t="e">
        <f t="shared" si="9"/>
        <v>#DIV/0!</v>
      </c>
      <c r="H68" s="29" t="e">
        <f t="shared" si="9"/>
        <v>#DIV/0!</v>
      </c>
      <c r="I68" s="29" t="e">
        <f t="shared" si="9"/>
        <v>#DIV/0!</v>
      </c>
      <c r="J68" s="29" t="e">
        <f t="shared" si="9"/>
        <v>#DIV/0!</v>
      </c>
      <c r="K68" s="29" t="e">
        <f t="shared" si="9"/>
        <v>#DIV/0!</v>
      </c>
      <c r="L68" s="29" t="e">
        <f t="shared" si="9"/>
        <v>#DIV/0!</v>
      </c>
      <c r="M68" s="29" t="e">
        <f t="shared" si="9"/>
        <v>#DIV/0!</v>
      </c>
      <c r="N68" s="29" t="e">
        <f t="shared" si="9"/>
        <v>#DIV/0!</v>
      </c>
      <c r="O68" s="29" t="e">
        <f t="shared" si="9"/>
        <v>#DIV/0!</v>
      </c>
    </row>
    <row r="69" spans="3:15" x14ac:dyDescent="0.2">
      <c r="C69" s="13" t="s">
        <v>7</v>
      </c>
      <c r="D69" s="29" t="e">
        <f t="shared" ref="D69:O69" si="10">POWER(10,D57)</f>
        <v>#DIV/0!</v>
      </c>
      <c r="E69" s="29" t="e">
        <f t="shared" si="10"/>
        <v>#DIV/0!</v>
      </c>
      <c r="F69" s="29" t="e">
        <f t="shared" si="10"/>
        <v>#DIV/0!</v>
      </c>
      <c r="G69" s="29" t="e">
        <f t="shared" si="10"/>
        <v>#DIV/0!</v>
      </c>
      <c r="H69" s="29" t="e">
        <f t="shared" si="10"/>
        <v>#DIV/0!</v>
      </c>
      <c r="I69" s="29" t="e">
        <f t="shared" si="10"/>
        <v>#DIV/0!</v>
      </c>
      <c r="J69" s="29" t="e">
        <f t="shared" si="10"/>
        <v>#DIV/0!</v>
      </c>
      <c r="K69" s="29" t="e">
        <f t="shared" si="10"/>
        <v>#DIV/0!</v>
      </c>
      <c r="L69" s="29" t="e">
        <f t="shared" si="10"/>
        <v>#DIV/0!</v>
      </c>
      <c r="M69" s="29" t="e">
        <f t="shared" si="10"/>
        <v>#DIV/0!</v>
      </c>
      <c r="N69" s="29" t="e">
        <f t="shared" si="10"/>
        <v>#DIV/0!</v>
      </c>
      <c r="O69" s="29" t="e">
        <f t="shared" si="10"/>
        <v>#DIV/0!</v>
      </c>
    </row>
  </sheetData>
  <phoneticPr fontId="0" type="noConversion"/>
  <pageMargins left="0.75" right="0.75" top="1" bottom="1" header="0.5" footer="0.5"/>
  <headerFooter alignWithMargins="0"/>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6"/>
  <dimension ref="B8:N37"/>
  <sheetViews>
    <sheetView showGridLines="0" workbookViewId="0"/>
  </sheetViews>
  <sheetFormatPr defaultRowHeight="12.75" x14ac:dyDescent="0.2"/>
  <cols>
    <col min="1" max="16384" width="9.140625" style="19"/>
  </cols>
  <sheetData>
    <row r="8" spans="2:9" x14ac:dyDescent="0.2">
      <c r="B8" s="25" t="s">
        <v>27</v>
      </c>
      <c r="I8" s="25" t="s">
        <v>26</v>
      </c>
    </row>
    <row r="29" spans="2:14" s="26" customFormat="1" ht="21.75" customHeight="1" x14ac:dyDescent="0.2">
      <c r="B29" s="31" t="str">
        <f>'6 Standards'!C61</f>
        <v>Concentration</v>
      </c>
      <c r="C29" s="13">
        <f>'6 Standards'!D61</f>
        <v>1</v>
      </c>
      <c r="D29" s="13">
        <f>'6 Standards'!E61</f>
        <v>2</v>
      </c>
      <c r="E29" s="13">
        <f>'6 Standards'!F61</f>
        <v>3</v>
      </c>
      <c r="F29" s="13">
        <f>'6 Standards'!G61</f>
        <v>4</v>
      </c>
      <c r="G29" s="13">
        <f>'6 Standards'!H61</f>
        <v>5</v>
      </c>
      <c r="H29" s="13">
        <f>'6 Standards'!I61</f>
        <v>6</v>
      </c>
      <c r="I29" s="13">
        <f>'6 Standards'!J61</f>
        <v>7</v>
      </c>
      <c r="J29" s="13">
        <f>'6 Standards'!K61</f>
        <v>8</v>
      </c>
      <c r="K29" s="13">
        <f>'6 Standards'!L61</f>
        <v>9</v>
      </c>
      <c r="L29" s="13">
        <f>'6 Standards'!M61</f>
        <v>10</v>
      </c>
      <c r="M29" s="13">
        <f>'6 Standards'!N61</f>
        <v>11</v>
      </c>
      <c r="N29" s="13">
        <f>'6 Standards'!O61</f>
        <v>12</v>
      </c>
    </row>
    <row r="30" spans="2:14" s="27" customFormat="1" ht="21.75" customHeight="1" x14ac:dyDescent="0.2">
      <c r="B30" s="13" t="str">
        <f>'6 Standards'!C62</f>
        <v>A</v>
      </c>
      <c r="C30" s="29" t="e">
        <f>'6 Standards'!D62</f>
        <v>#DIV/0!</v>
      </c>
      <c r="D30" s="29" t="e">
        <f>'6 Standards'!E62</f>
        <v>#DIV/0!</v>
      </c>
      <c r="E30" s="29" t="e">
        <f>'6 Standards'!F62</f>
        <v>#DIV/0!</v>
      </c>
      <c r="F30" s="29" t="e">
        <f>'6 Standards'!G62</f>
        <v>#DIV/0!</v>
      </c>
      <c r="G30" s="29" t="e">
        <f>'6 Standards'!H62</f>
        <v>#DIV/0!</v>
      </c>
      <c r="H30" s="29" t="e">
        <f>'6 Standards'!I62</f>
        <v>#DIV/0!</v>
      </c>
      <c r="I30" s="29" t="e">
        <f>'6 Standards'!J62</f>
        <v>#DIV/0!</v>
      </c>
      <c r="J30" s="29" t="e">
        <f>'6 Standards'!K62</f>
        <v>#DIV/0!</v>
      </c>
      <c r="K30" s="29" t="e">
        <f>'6 Standards'!L62</f>
        <v>#DIV/0!</v>
      </c>
      <c r="L30" s="29" t="e">
        <f>'6 Standards'!M62</f>
        <v>#DIV/0!</v>
      </c>
      <c r="M30" s="29" t="e">
        <f>'6 Standards'!N62</f>
        <v>#DIV/0!</v>
      </c>
      <c r="N30" s="29" t="e">
        <f>'6 Standards'!O62</f>
        <v>#DIV/0!</v>
      </c>
    </row>
    <row r="31" spans="2:14" s="27" customFormat="1" ht="21.75" customHeight="1" x14ac:dyDescent="0.2">
      <c r="B31" s="13" t="str">
        <f>'6 Standards'!C63</f>
        <v>B</v>
      </c>
      <c r="C31" s="29" t="e">
        <f>'6 Standards'!D63</f>
        <v>#DIV/0!</v>
      </c>
      <c r="D31" s="29" t="e">
        <f>'6 Standards'!E63</f>
        <v>#DIV/0!</v>
      </c>
      <c r="E31" s="29" t="e">
        <f>'6 Standards'!F63</f>
        <v>#DIV/0!</v>
      </c>
      <c r="F31" s="29" t="e">
        <f>'6 Standards'!G63</f>
        <v>#DIV/0!</v>
      </c>
      <c r="G31" s="29" t="e">
        <f>'6 Standards'!H63</f>
        <v>#DIV/0!</v>
      </c>
      <c r="H31" s="29" t="e">
        <f>'6 Standards'!I63</f>
        <v>#DIV/0!</v>
      </c>
      <c r="I31" s="29" t="e">
        <f>'6 Standards'!J63</f>
        <v>#DIV/0!</v>
      </c>
      <c r="J31" s="29" t="e">
        <f>'6 Standards'!K63</f>
        <v>#DIV/0!</v>
      </c>
      <c r="K31" s="29" t="e">
        <f>'6 Standards'!L63</f>
        <v>#DIV/0!</v>
      </c>
      <c r="L31" s="29" t="e">
        <f>'6 Standards'!M63</f>
        <v>#DIV/0!</v>
      </c>
      <c r="M31" s="29" t="e">
        <f>'6 Standards'!N63</f>
        <v>#DIV/0!</v>
      </c>
      <c r="N31" s="29" t="e">
        <f>'6 Standards'!O63</f>
        <v>#DIV/0!</v>
      </c>
    </row>
    <row r="32" spans="2:14" s="27" customFormat="1" ht="21.75" customHeight="1" x14ac:dyDescent="0.2">
      <c r="B32" s="13" t="str">
        <f>'6 Standards'!C64</f>
        <v>C</v>
      </c>
      <c r="C32" s="29" t="e">
        <f>'6 Standards'!D64</f>
        <v>#DIV/0!</v>
      </c>
      <c r="D32" s="29" t="e">
        <f>'6 Standards'!E64</f>
        <v>#DIV/0!</v>
      </c>
      <c r="E32" s="29" t="e">
        <f>'6 Standards'!F64</f>
        <v>#DIV/0!</v>
      </c>
      <c r="F32" s="29" t="e">
        <f>'6 Standards'!G64</f>
        <v>#DIV/0!</v>
      </c>
      <c r="G32" s="29" t="e">
        <f>'6 Standards'!H64</f>
        <v>#DIV/0!</v>
      </c>
      <c r="H32" s="29" t="e">
        <f>'6 Standards'!I64</f>
        <v>#DIV/0!</v>
      </c>
      <c r="I32" s="29" t="e">
        <f>'6 Standards'!J64</f>
        <v>#DIV/0!</v>
      </c>
      <c r="J32" s="29" t="e">
        <f>'6 Standards'!K64</f>
        <v>#DIV/0!</v>
      </c>
      <c r="K32" s="29" t="e">
        <f>'6 Standards'!L64</f>
        <v>#DIV/0!</v>
      </c>
      <c r="L32" s="29" t="e">
        <f>'6 Standards'!M64</f>
        <v>#DIV/0!</v>
      </c>
      <c r="M32" s="29" t="e">
        <f>'6 Standards'!N64</f>
        <v>#DIV/0!</v>
      </c>
      <c r="N32" s="29" t="e">
        <f>'6 Standards'!O64</f>
        <v>#DIV/0!</v>
      </c>
    </row>
    <row r="33" spans="2:14" s="27" customFormat="1" ht="21.75" customHeight="1" x14ac:dyDescent="0.2">
      <c r="B33" s="13" t="str">
        <f>'6 Standards'!C65</f>
        <v>D</v>
      </c>
      <c r="C33" s="29" t="e">
        <f>'6 Standards'!D65</f>
        <v>#DIV/0!</v>
      </c>
      <c r="D33" s="29" t="e">
        <f>'6 Standards'!E65</f>
        <v>#DIV/0!</v>
      </c>
      <c r="E33" s="29" t="e">
        <f>'6 Standards'!F65</f>
        <v>#DIV/0!</v>
      </c>
      <c r="F33" s="29" t="e">
        <f>'6 Standards'!G65</f>
        <v>#DIV/0!</v>
      </c>
      <c r="G33" s="29" t="e">
        <f>'6 Standards'!H65</f>
        <v>#DIV/0!</v>
      </c>
      <c r="H33" s="29" t="e">
        <f>'6 Standards'!I65</f>
        <v>#DIV/0!</v>
      </c>
      <c r="I33" s="29" t="e">
        <f>'6 Standards'!J65</f>
        <v>#DIV/0!</v>
      </c>
      <c r="J33" s="29" t="e">
        <f>'6 Standards'!K65</f>
        <v>#DIV/0!</v>
      </c>
      <c r="K33" s="29" t="e">
        <f>'6 Standards'!L65</f>
        <v>#DIV/0!</v>
      </c>
      <c r="L33" s="29" t="e">
        <f>'6 Standards'!M65</f>
        <v>#DIV/0!</v>
      </c>
      <c r="M33" s="29" t="e">
        <f>'6 Standards'!N65</f>
        <v>#DIV/0!</v>
      </c>
      <c r="N33" s="29" t="e">
        <f>'6 Standards'!O65</f>
        <v>#DIV/0!</v>
      </c>
    </row>
    <row r="34" spans="2:14" s="27" customFormat="1" ht="21.75" customHeight="1" x14ac:dyDescent="0.2">
      <c r="B34" s="13" t="str">
        <f>'6 Standards'!C66</f>
        <v>E</v>
      </c>
      <c r="C34" s="29" t="e">
        <f>'6 Standards'!D66</f>
        <v>#DIV/0!</v>
      </c>
      <c r="D34" s="29" t="e">
        <f>'6 Standards'!E66</f>
        <v>#DIV/0!</v>
      </c>
      <c r="E34" s="29" t="e">
        <f>'6 Standards'!F66</f>
        <v>#DIV/0!</v>
      </c>
      <c r="F34" s="29" t="e">
        <f>'6 Standards'!G66</f>
        <v>#DIV/0!</v>
      </c>
      <c r="G34" s="29" t="e">
        <f>'6 Standards'!H66</f>
        <v>#DIV/0!</v>
      </c>
      <c r="H34" s="29" t="e">
        <f>'6 Standards'!I66</f>
        <v>#DIV/0!</v>
      </c>
      <c r="I34" s="29" t="e">
        <f>'6 Standards'!J66</f>
        <v>#DIV/0!</v>
      </c>
      <c r="J34" s="29" t="e">
        <f>'6 Standards'!K66</f>
        <v>#DIV/0!</v>
      </c>
      <c r="K34" s="29" t="e">
        <f>'6 Standards'!L66</f>
        <v>#DIV/0!</v>
      </c>
      <c r="L34" s="29" t="e">
        <f>'6 Standards'!M66</f>
        <v>#DIV/0!</v>
      </c>
      <c r="M34" s="29" t="e">
        <f>'6 Standards'!N66</f>
        <v>#DIV/0!</v>
      </c>
      <c r="N34" s="29" t="e">
        <f>'6 Standards'!O66</f>
        <v>#DIV/0!</v>
      </c>
    </row>
    <row r="35" spans="2:14" s="27" customFormat="1" ht="21.75" customHeight="1" x14ac:dyDescent="0.2">
      <c r="B35" s="13" t="str">
        <f>'6 Standards'!C67</f>
        <v>F</v>
      </c>
      <c r="C35" s="29" t="e">
        <f>'6 Standards'!D67</f>
        <v>#DIV/0!</v>
      </c>
      <c r="D35" s="29" t="e">
        <f>'6 Standards'!E67</f>
        <v>#DIV/0!</v>
      </c>
      <c r="E35" s="29" t="e">
        <f>'6 Standards'!F67</f>
        <v>#DIV/0!</v>
      </c>
      <c r="F35" s="29" t="e">
        <f>'6 Standards'!G67</f>
        <v>#DIV/0!</v>
      </c>
      <c r="G35" s="29" t="e">
        <f>'6 Standards'!H67</f>
        <v>#DIV/0!</v>
      </c>
      <c r="H35" s="29" t="e">
        <f>'6 Standards'!I67</f>
        <v>#DIV/0!</v>
      </c>
      <c r="I35" s="29" t="e">
        <f>'6 Standards'!J67</f>
        <v>#DIV/0!</v>
      </c>
      <c r="J35" s="29" t="e">
        <f>'6 Standards'!K67</f>
        <v>#DIV/0!</v>
      </c>
      <c r="K35" s="29" t="e">
        <f>'6 Standards'!L67</f>
        <v>#DIV/0!</v>
      </c>
      <c r="L35" s="29" t="e">
        <f>'6 Standards'!M67</f>
        <v>#DIV/0!</v>
      </c>
      <c r="M35" s="29" t="e">
        <f>'6 Standards'!N67</f>
        <v>#DIV/0!</v>
      </c>
      <c r="N35" s="29" t="e">
        <f>'6 Standards'!O67</f>
        <v>#DIV/0!</v>
      </c>
    </row>
    <row r="36" spans="2:14" s="27" customFormat="1" ht="21.75" customHeight="1" x14ac:dyDescent="0.2">
      <c r="B36" s="13" t="str">
        <f>'6 Standards'!C68</f>
        <v>G</v>
      </c>
      <c r="C36" s="29" t="e">
        <f>'6 Standards'!D68</f>
        <v>#DIV/0!</v>
      </c>
      <c r="D36" s="29" t="e">
        <f>'6 Standards'!E68</f>
        <v>#DIV/0!</v>
      </c>
      <c r="E36" s="29" t="e">
        <f>'6 Standards'!F68</f>
        <v>#DIV/0!</v>
      </c>
      <c r="F36" s="29" t="e">
        <f>'6 Standards'!G68</f>
        <v>#DIV/0!</v>
      </c>
      <c r="G36" s="29" t="e">
        <f>'6 Standards'!H68</f>
        <v>#DIV/0!</v>
      </c>
      <c r="H36" s="29" t="e">
        <f>'6 Standards'!I68</f>
        <v>#DIV/0!</v>
      </c>
      <c r="I36" s="29" t="e">
        <f>'6 Standards'!J68</f>
        <v>#DIV/0!</v>
      </c>
      <c r="J36" s="29" t="e">
        <f>'6 Standards'!K68</f>
        <v>#DIV/0!</v>
      </c>
      <c r="K36" s="29" t="e">
        <f>'6 Standards'!L68</f>
        <v>#DIV/0!</v>
      </c>
      <c r="L36" s="29" t="e">
        <f>'6 Standards'!M68</f>
        <v>#DIV/0!</v>
      </c>
      <c r="M36" s="29" t="e">
        <f>'6 Standards'!N68</f>
        <v>#DIV/0!</v>
      </c>
      <c r="N36" s="29" t="e">
        <f>'6 Standards'!O68</f>
        <v>#DIV/0!</v>
      </c>
    </row>
    <row r="37" spans="2:14" s="27" customFormat="1" ht="21.75" customHeight="1" x14ac:dyDescent="0.2">
      <c r="B37" s="13" t="str">
        <f>'6 Standards'!C69</f>
        <v>H</v>
      </c>
      <c r="C37" s="29" t="e">
        <f>'6 Standards'!D69</f>
        <v>#DIV/0!</v>
      </c>
      <c r="D37" s="29" t="e">
        <f>'6 Standards'!E69</f>
        <v>#DIV/0!</v>
      </c>
      <c r="E37" s="29" t="e">
        <f>'6 Standards'!F69</f>
        <v>#DIV/0!</v>
      </c>
      <c r="F37" s="29" t="e">
        <f>'6 Standards'!G69</f>
        <v>#DIV/0!</v>
      </c>
      <c r="G37" s="29" t="e">
        <f>'6 Standards'!H69</f>
        <v>#DIV/0!</v>
      </c>
      <c r="H37" s="29" t="e">
        <f>'6 Standards'!I69</f>
        <v>#DIV/0!</v>
      </c>
      <c r="I37" s="29" t="e">
        <f>'6 Standards'!J69</f>
        <v>#DIV/0!</v>
      </c>
      <c r="J37" s="29" t="e">
        <f>'6 Standards'!K69</f>
        <v>#DIV/0!</v>
      </c>
      <c r="K37" s="29" t="e">
        <f>'6 Standards'!L69</f>
        <v>#DIV/0!</v>
      </c>
      <c r="L37" s="29" t="e">
        <f>'6 Standards'!M69</f>
        <v>#DIV/0!</v>
      </c>
      <c r="M37" s="29" t="e">
        <f>'6 Standards'!N69</f>
        <v>#DIV/0!</v>
      </c>
      <c r="N37" s="29" t="e">
        <f>'6 Standards'!O69</f>
        <v>#DIV/0!</v>
      </c>
    </row>
  </sheetData>
  <phoneticPr fontId="0" type="noConversion"/>
  <pageMargins left="0.75" right="0.75" top="1" bottom="1" header="0.5" footer="0.5"/>
  <headerFooter alignWithMargins="0"/>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7"/>
  <dimension ref="B6:O71"/>
  <sheetViews>
    <sheetView showGridLines="0" zoomScale="80" zoomScaleNormal="80" workbookViewId="0"/>
  </sheetViews>
  <sheetFormatPr defaultRowHeight="12.75" x14ac:dyDescent="0.2"/>
  <cols>
    <col min="1" max="1" width="2.42578125" customWidth="1"/>
    <col min="2" max="2" width="10.7109375" customWidth="1"/>
    <col min="3" max="3" width="22.140625" style="3" customWidth="1"/>
    <col min="4" max="4" width="20.7109375" bestFit="1" customWidth="1"/>
    <col min="5" max="5" width="14.28515625" bestFit="1" customWidth="1"/>
    <col min="6" max="7" width="14.140625" bestFit="1" customWidth="1"/>
    <col min="8" max="8" width="14.28515625" bestFit="1" customWidth="1"/>
    <col min="9" max="9" width="11.140625" customWidth="1"/>
    <col min="10" max="10" width="13.85546875" bestFit="1" customWidth="1"/>
    <col min="11" max="11" width="14.140625" bestFit="1" customWidth="1"/>
    <col min="12" max="12" width="14.28515625" bestFit="1" customWidth="1"/>
    <col min="13" max="13" width="14.140625" bestFit="1" customWidth="1"/>
    <col min="14" max="14" width="14.42578125" bestFit="1" customWidth="1"/>
    <col min="15" max="15" width="14.28515625" bestFit="1" customWidth="1"/>
  </cols>
  <sheetData>
    <row r="6" spans="2:12" s="6" customFormat="1" x14ac:dyDescent="0.2">
      <c r="C6" s="7"/>
    </row>
    <row r="7" spans="2:12" s="6" customFormat="1" x14ac:dyDescent="0.2">
      <c r="C7" s="7"/>
    </row>
    <row r="8" spans="2:12" s="6" customFormat="1" x14ac:dyDescent="0.2">
      <c r="C8" s="7"/>
      <c r="D8" s="7" t="str">
        <f>'Raw Data Input'!C30</f>
        <v>7 Standard</v>
      </c>
      <c r="E8" s="7"/>
      <c r="F8" s="7"/>
      <c r="G8" s="7"/>
      <c r="H8" s="7"/>
      <c r="I8" s="7"/>
      <c r="J8" s="7"/>
      <c r="K8" s="7"/>
      <c r="L8" s="7"/>
    </row>
    <row r="9" spans="2:12" s="6" customFormat="1" x14ac:dyDescent="0.2">
      <c r="C9" s="7"/>
      <c r="D9" s="7">
        <f>'Raw Data Input'!C31</f>
        <v>1</v>
      </c>
      <c r="E9" s="7">
        <f>'Raw Data Input'!D31</f>
        <v>2</v>
      </c>
      <c r="F9" s="7">
        <f>'Raw Data Input'!E31</f>
        <v>3</v>
      </c>
      <c r="G9" s="7">
        <f>'Raw Data Input'!F31</f>
        <v>4</v>
      </c>
      <c r="H9" s="7">
        <f>'Raw Data Input'!G31</f>
        <v>5</v>
      </c>
      <c r="I9" s="7">
        <f>'Raw Data Input'!H31</f>
        <v>6</v>
      </c>
      <c r="J9" s="7">
        <f>'Raw Data Input'!I31</f>
        <v>7</v>
      </c>
      <c r="K9" s="7" t="str">
        <f>'Raw Data Input'!J31</f>
        <v>Background</v>
      </c>
      <c r="L9" s="7"/>
    </row>
    <row r="10" spans="2:12" s="6" customFormat="1" x14ac:dyDescent="0.2">
      <c r="C10" s="7" t="str">
        <f>'Raw Data Input'!B32</f>
        <v>Concentration</v>
      </c>
      <c r="D10" s="10">
        <f>'Raw Data Input'!C32</f>
        <v>0</v>
      </c>
      <c r="E10" s="10">
        <f>'Raw Data Input'!D32</f>
        <v>0</v>
      </c>
      <c r="F10" s="10">
        <f>'Raw Data Input'!E32</f>
        <v>0</v>
      </c>
      <c r="G10" s="10">
        <f>'Raw Data Input'!F32</f>
        <v>0</v>
      </c>
      <c r="H10" s="10">
        <f>'Raw Data Input'!G32</f>
        <v>0</v>
      </c>
      <c r="I10" s="10">
        <f>'Raw Data Input'!H32</f>
        <v>0</v>
      </c>
      <c r="J10" s="10">
        <f>'Raw Data Input'!I32</f>
        <v>0</v>
      </c>
      <c r="K10" s="10">
        <f>'Raw Data Input'!J32</f>
        <v>0</v>
      </c>
      <c r="L10" s="7"/>
    </row>
    <row r="11" spans="2:12" s="6" customFormat="1" x14ac:dyDescent="0.2">
      <c r="C11" s="7" t="str">
        <f>'Raw Data Input'!B33</f>
        <v>OD#1</v>
      </c>
      <c r="D11" s="10">
        <f>'Raw Data Input'!C33</f>
        <v>0</v>
      </c>
      <c r="E11" s="10">
        <f>'Raw Data Input'!D33</f>
        <v>0</v>
      </c>
      <c r="F11" s="10">
        <f>'Raw Data Input'!E33</f>
        <v>0</v>
      </c>
      <c r="G11" s="10">
        <f>'Raw Data Input'!F33</f>
        <v>0</v>
      </c>
      <c r="H11" s="10">
        <f>'Raw Data Input'!G33</f>
        <v>0</v>
      </c>
      <c r="I11" s="10">
        <f>'Raw Data Input'!H33</f>
        <v>0</v>
      </c>
      <c r="J11" s="10">
        <f>'Raw Data Input'!I33</f>
        <v>0</v>
      </c>
      <c r="K11" s="10">
        <f>'Raw Data Input'!J33</f>
        <v>0</v>
      </c>
      <c r="L11" s="7"/>
    </row>
    <row r="12" spans="2:12" s="6" customFormat="1" x14ac:dyDescent="0.2">
      <c r="C12" s="7" t="str">
        <f>'Raw Data Input'!B34</f>
        <v>OD#2</v>
      </c>
      <c r="D12" s="10">
        <f>'Raw Data Input'!C34</f>
        <v>0</v>
      </c>
      <c r="E12" s="10">
        <f>'Raw Data Input'!D34</f>
        <v>0</v>
      </c>
      <c r="F12" s="10">
        <f>'Raw Data Input'!E34</f>
        <v>0</v>
      </c>
      <c r="G12" s="10">
        <f>'Raw Data Input'!F34</f>
        <v>0</v>
      </c>
      <c r="H12" s="10">
        <f>'Raw Data Input'!G34</f>
        <v>0</v>
      </c>
      <c r="I12" s="10">
        <f>'Raw Data Input'!H34</f>
        <v>0</v>
      </c>
      <c r="J12" s="10">
        <f>'Raw Data Input'!I34</f>
        <v>0</v>
      </c>
      <c r="K12" s="10">
        <f>'Raw Data Input'!J34</f>
        <v>0</v>
      </c>
      <c r="L12" s="7"/>
    </row>
    <row r="13" spans="2:12" s="6" customFormat="1" x14ac:dyDescent="0.2">
      <c r="C13" s="7"/>
    </row>
    <row r="15" spans="2:12" x14ac:dyDescent="0.2">
      <c r="C15" s="1" t="s">
        <v>11</v>
      </c>
      <c r="D15" s="1" t="s">
        <v>9</v>
      </c>
      <c r="E15" s="1" t="s">
        <v>10</v>
      </c>
      <c r="F15" s="1" t="s">
        <v>12</v>
      </c>
      <c r="G15" s="4" t="s">
        <v>28</v>
      </c>
      <c r="H15" s="5"/>
    </row>
    <row r="16" spans="2:12" x14ac:dyDescent="0.2">
      <c r="B16" t="s">
        <v>15</v>
      </c>
      <c r="C16" s="1">
        <f>K10</f>
        <v>0</v>
      </c>
      <c r="D16" s="1">
        <f>K11</f>
        <v>0</v>
      </c>
      <c r="E16" s="1">
        <f>K12</f>
        <v>0</v>
      </c>
      <c r="F16" s="6">
        <f t="shared" ref="F16:F23" si="0">(D16+E16)/2</f>
        <v>0</v>
      </c>
      <c r="G16" s="1">
        <f>F16-F16</f>
        <v>0</v>
      </c>
      <c r="H16" s="5"/>
    </row>
    <row r="17" spans="3:8" x14ac:dyDescent="0.2">
      <c r="C17" s="1">
        <f>J10</f>
        <v>0</v>
      </c>
      <c r="D17" s="1">
        <f>J11</f>
        <v>0</v>
      </c>
      <c r="E17" s="1">
        <f>J12</f>
        <v>0</v>
      </c>
      <c r="F17" s="6">
        <f t="shared" si="0"/>
        <v>0</v>
      </c>
      <c r="G17" s="1">
        <f>F17-F16</f>
        <v>0</v>
      </c>
      <c r="H17" s="5"/>
    </row>
    <row r="18" spans="3:8" x14ac:dyDescent="0.2">
      <c r="C18" s="7">
        <f>I10</f>
        <v>0</v>
      </c>
      <c r="D18" s="7">
        <f>I11</f>
        <v>0</v>
      </c>
      <c r="E18" s="7">
        <f>I12</f>
        <v>0</v>
      </c>
      <c r="F18" s="6">
        <f t="shared" si="0"/>
        <v>0</v>
      </c>
      <c r="G18" s="6">
        <f>F18-F16</f>
        <v>0</v>
      </c>
    </row>
    <row r="19" spans="3:8" x14ac:dyDescent="0.2">
      <c r="C19" s="7">
        <f>H10</f>
        <v>0</v>
      </c>
      <c r="D19" s="7">
        <f>H11</f>
        <v>0</v>
      </c>
      <c r="E19" s="7">
        <f>H12</f>
        <v>0</v>
      </c>
      <c r="F19" s="6">
        <f t="shared" si="0"/>
        <v>0</v>
      </c>
      <c r="G19" s="6">
        <f>F19-F16</f>
        <v>0</v>
      </c>
    </row>
    <row r="20" spans="3:8" x14ac:dyDescent="0.2">
      <c r="C20" s="7">
        <f>G10</f>
        <v>0</v>
      </c>
      <c r="D20" s="7">
        <f>G11</f>
        <v>0</v>
      </c>
      <c r="E20" s="7">
        <f>G12</f>
        <v>0</v>
      </c>
      <c r="F20" s="6">
        <f t="shared" si="0"/>
        <v>0</v>
      </c>
      <c r="G20" s="6">
        <f>F20-F16</f>
        <v>0</v>
      </c>
    </row>
    <row r="21" spans="3:8" x14ac:dyDescent="0.2">
      <c r="C21" s="7">
        <f>F10</f>
        <v>0</v>
      </c>
      <c r="D21" s="7">
        <f>F11</f>
        <v>0</v>
      </c>
      <c r="E21" s="7">
        <f>F12</f>
        <v>0</v>
      </c>
      <c r="F21" s="6">
        <f t="shared" si="0"/>
        <v>0</v>
      </c>
      <c r="G21" s="6">
        <f>F21-F16</f>
        <v>0</v>
      </c>
    </row>
    <row r="22" spans="3:8" x14ac:dyDescent="0.2">
      <c r="C22" s="7">
        <f>E10</f>
        <v>0</v>
      </c>
      <c r="D22" s="7">
        <f>E11</f>
        <v>0</v>
      </c>
      <c r="E22" s="7">
        <f>E12</f>
        <v>0</v>
      </c>
      <c r="F22" s="6">
        <f t="shared" si="0"/>
        <v>0</v>
      </c>
      <c r="G22" s="6">
        <f>F22-F16</f>
        <v>0</v>
      </c>
    </row>
    <row r="23" spans="3:8" x14ac:dyDescent="0.2">
      <c r="C23" s="7">
        <f>D10</f>
        <v>0</v>
      </c>
      <c r="D23" s="7">
        <f>D11</f>
        <v>0</v>
      </c>
      <c r="E23" s="7">
        <f>D12</f>
        <v>0</v>
      </c>
      <c r="F23" s="6">
        <f t="shared" si="0"/>
        <v>0</v>
      </c>
      <c r="G23" s="6">
        <f>F23-F16</f>
        <v>0</v>
      </c>
    </row>
    <row r="24" spans="3:8" x14ac:dyDescent="0.2">
      <c r="D24" s="3"/>
      <c r="E24" s="3"/>
    </row>
    <row r="25" spans="3:8" x14ac:dyDescent="0.2">
      <c r="D25" s="3"/>
      <c r="E25" s="3"/>
    </row>
    <row r="27" spans="3:8" x14ac:dyDescent="0.2">
      <c r="C27" s="3" t="s">
        <v>13</v>
      </c>
    </row>
    <row r="28" spans="3:8" x14ac:dyDescent="0.2">
      <c r="C28" s="1" t="str">
        <f>C15</f>
        <v>Concentration (pg/ml)</v>
      </c>
      <c r="D28" s="4" t="str">
        <f>G15</f>
        <v>concentration</v>
      </c>
    </row>
    <row r="29" spans="3:8" x14ac:dyDescent="0.2">
      <c r="C29" s="3" t="e">
        <f t="shared" ref="C29:C35" si="1">LOG10(C17)</f>
        <v>#NUM!</v>
      </c>
      <c r="D29" s="3" t="e">
        <f t="shared" ref="D29:D35" si="2">LOG10(G17)</f>
        <v>#NUM!</v>
      </c>
      <c r="F29">
        <f>G23</f>
        <v>0</v>
      </c>
    </row>
    <row r="30" spans="3:8" x14ac:dyDescent="0.2">
      <c r="C30" s="3" t="e">
        <f t="shared" si="1"/>
        <v>#NUM!</v>
      </c>
      <c r="D30" s="3" t="e">
        <f t="shared" si="2"/>
        <v>#NUM!</v>
      </c>
      <c r="F30">
        <f>G22</f>
        <v>0</v>
      </c>
    </row>
    <row r="31" spans="3:8" x14ac:dyDescent="0.2">
      <c r="C31" s="3" t="e">
        <f t="shared" si="1"/>
        <v>#NUM!</v>
      </c>
      <c r="D31" s="3" t="e">
        <f t="shared" si="2"/>
        <v>#NUM!</v>
      </c>
      <c r="F31">
        <f>G21</f>
        <v>0</v>
      </c>
    </row>
    <row r="32" spans="3:8" x14ac:dyDescent="0.2">
      <c r="C32" s="3" t="e">
        <f t="shared" si="1"/>
        <v>#NUM!</v>
      </c>
      <c r="D32" s="3" t="e">
        <f t="shared" si="2"/>
        <v>#NUM!</v>
      </c>
      <c r="F32">
        <f>G20</f>
        <v>0</v>
      </c>
    </row>
    <row r="33" spans="3:15" x14ac:dyDescent="0.2">
      <c r="C33" s="3" t="e">
        <f t="shared" si="1"/>
        <v>#NUM!</v>
      </c>
      <c r="D33" s="3" t="e">
        <f t="shared" si="2"/>
        <v>#NUM!</v>
      </c>
      <c r="F33">
        <f>G19</f>
        <v>0</v>
      </c>
    </row>
    <row r="34" spans="3:15" x14ac:dyDescent="0.2">
      <c r="C34" s="3" t="e">
        <f t="shared" si="1"/>
        <v>#NUM!</v>
      </c>
      <c r="D34" s="3" t="e">
        <f t="shared" si="2"/>
        <v>#NUM!</v>
      </c>
      <c r="F34">
        <f>G18</f>
        <v>0</v>
      </c>
    </row>
    <row r="35" spans="3:15" x14ac:dyDescent="0.2">
      <c r="C35" s="3" t="e">
        <f t="shared" si="1"/>
        <v>#NUM!</v>
      </c>
      <c r="D35" s="3" t="e">
        <f t="shared" si="2"/>
        <v>#NUM!</v>
      </c>
      <c r="F35">
        <f>G17</f>
        <v>0</v>
      </c>
    </row>
    <row r="36" spans="3:15" ht="66" customHeight="1" x14ac:dyDescent="0.2"/>
    <row r="37" spans="3:15" s="6" customFormat="1" x14ac:dyDescent="0.2">
      <c r="C37" s="7" t="s">
        <v>16</v>
      </c>
      <c r="D37" s="7" t="s">
        <v>17</v>
      </c>
    </row>
    <row r="38" spans="3:15" s="6" customFormat="1" x14ac:dyDescent="0.2">
      <c r="C38" s="8" t="e">
        <f>SLOPE(D29:D35,C29:C35)</f>
        <v>#NUM!</v>
      </c>
      <c r="D38" s="8" t="e">
        <f>INTERCEPT(D29:D35,C29:C35)</f>
        <v>#NUM!</v>
      </c>
    </row>
    <row r="39" spans="3:15" s="6" customFormat="1" x14ac:dyDescent="0.2">
      <c r="C39" s="7" t="s">
        <v>25</v>
      </c>
      <c r="D39" s="7" t="s">
        <v>24</v>
      </c>
    </row>
    <row r="41" spans="3:15" x14ac:dyDescent="0.2">
      <c r="C41" s="1" t="s">
        <v>22</v>
      </c>
      <c r="D41" s="1">
        <v>1</v>
      </c>
      <c r="E41" s="1">
        <v>2</v>
      </c>
      <c r="F41" s="1">
        <v>3</v>
      </c>
      <c r="G41" s="1">
        <v>4</v>
      </c>
      <c r="H41" s="1">
        <v>5</v>
      </c>
      <c r="I41" s="1">
        <v>6</v>
      </c>
      <c r="J41" s="1">
        <v>7</v>
      </c>
      <c r="K41" s="1">
        <v>8</v>
      </c>
      <c r="L41" s="1">
        <v>9</v>
      </c>
      <c r="M41" s="1">
        <v>10</v>
      </c>
      <c r="N41" s="1">
        <v>11</v>
      </c>
      <c r="O41" s="1">
        <v>12</v>
      </c>
    </row>
    <row r="42" spans="3:15" x14ac:dyDescent="0.2">
      <c r="C42" s="1" t="s">
        <v>0</v>
      </c>
      <c r="D42" s="2" t="e">
        <f>LOG10('Raw Data Input'!C44)</f>
        <v>#DIV/0!</v>
      </c>
      <c r="E42" s="2" t="e">
        <f>LOG10('Raw Data Input'!D44)</f>
        <v>#DIV/0!</v>
      </c>
      <c r="F42" s="2" t="e">
        <f>LOG10('Raw Data Input'!E44)</f>
        <v>#DIV/0!</v>
      </c>
      <c r="G42" s="2" t="e">
        <f>LOG10('Raw Data Input'!F44)</f>
        <v>#DIV/0!</v>
      </c>
      <c r="H42" s="2" t="e">
        <f>LOG10('Raw Data Input'!G44)</f>
        <v>#DIV/0!</v>
      </c>
      <c r="I42" s="2" t="e">
        <f>LOG10('Raw Data Input'!H44)</f>
        <v>#DIV/0!</v>
      </c>
      <c r="J42" s="2" t="e">
        <f>LOG10('Raw Data Input'!I44)</f>
        <v>#DIV/0!</v>
      </c>
      <c r="K42" s="2" t="e">
        <f>LOG10('Raw Data Input'!J44)</f>
        <v>#DIV/0!</v>
      </c>
      <c r="L42" s="2" t="e">
        <f>LOG10('Raw Data Input'!K44)</f>
        <v>#DIV/0!</v>
      </c>
      <c r="M42" s="2" t="e">
        <f>LOG10('Raw Data Input'!L44)</f>
        <v>#DIV/0!</v>
      </c>
      <c r="N42" s="2" t="e">
        <f>LOG10('Raw Data Input'!M44)</f>
        <v>#DIV/0!</v>
      </c>
      <c r="O42" s="2" t="e">
        <f>LOG10('Raw Data Input'!N44)</f>
        <v>#DIV/0!</v>
      </c>
    </row>
    <row r="43" spans="3:15" x14ac:dyDescent="0.2">
      <c r="C43" s="1" t="s">
        <v>1</v>
      </c>
      <c r="D43" s="2" t="e">
        <f>LOG10('Raw Data Input'!C45)</f>
        <v>#DIV/0!</v>
      </c>
      <c r="E43" s="2" t="e">
        <f>LOG10('Raw Data Input'!D45)</f>
        <v>#DIV/0!</v>
      </c>
      <c r="F43" s="2" t="e">
        <f>LOG10('Raw Data Input'!E45)</f>
        <v>#DIV/0!</v>
      </c>
      <c r="G43" s="2" t="e">
        <f>LOG10('Raw Data Input'!F45)</f>
        <v>#DIV/0!</v>
      </c>
      <c r="H43" s="2" t="e">
        <f>LOG10('Raw Data Input'!G45)</f>
        <v>#DIV/0!</v>
      </c>
      <c r="I43" s="2" t="e">
        <f>LOG10('Raw Data Input'!H45)</f>
        <v>#DIV/0!</v>
      </c>
      <c r="J43" s="2" t="e">
        <f>LOG10('Raw Data Input'!I45)</f>
        <v>#DIV/0!</v>
      </c>
      <c r="K43" s="2" t="e">
        <f>LOG10('Raw Data Input'!J45)</f>
        <v>#DIV/0!</v>
      </c>
      <c r="L43" s="2" t="e">
        <f>LOG10('Raw Data Input'!K45)</f>
        <v>#DIV/0!</v>
      </c>
      <c r="M43" s="2" t="e">
        <f>LOG10('Raw Data Input'!L45)</f>
        <v>#DIV/0!</v>
      </c>
      <c r="N43" s="2" t="e">
        <f>LOG10('Raw Data Input'!M45)</f>
        <v>#DIV/0!</v>
      </c>
      <c r="O43" s="2" t="e">
        <f>LOG10('Raw Data Input'!N45)</f>
        <v>#DIV/0!</v>
      </c>
    </row>
    <row r="44" spans="3:15" x14ac:dyDescent="0.2">
      <c r="C44" s="1" t="s">
        <v>2</v>
      </c>
      <c r="D44" s="2" t="e">
        <f>LOG10('Raw Data Input'!C46)</f>
        <v>#DIV/0!</v>
      </c>
      <c r="E44" s="2" t="e">
        <f>LOG10('Raw Data Input'!D46)</f>
        <v>#DIV/0!</v>
      </c>
      <c r="F44" s="2" t="e">
        <f>LOG10('Raw Data Input'!E46)</f>
        <v>#DIV/0!</v>
      </c>
      <c r="G44" s="2" t="e">
        <f>LOG10('Raw Data Input'!F46)</f>
        <v>#DIV/0!</v>
      </c>
      <c r="H44" s="2" t="e">
        <f>LOG10('Raw Data Input'!G46)</f>
        <v>#DIV/0!</v>
      </c>
      <c r="I44" s="2" t="e">
        <f>LOG10('Raw Data Input'!H46)</f>
        <v>#DIV/0!</v>
      </c>
      <c r="J44" s="2" t="e">
        <f>LOG10('Raw Data Input'!I46)</f>
        <v>#DIV/0!</v>
      </c>
      <c r="K44" s="2" t="e">
        <f>LOG10('Raw Data Input'!J46)</f>
        <v>#DIV/0!</v>
      </c>
      <c r="L44" s="2" t="e">
        <f>LOG10('Raw Data Input'!K46)</f>
        <v>#DIV/0!</v>
      </c>
      <c r="M44" s="2" t="e">
        <f>LOG10('Raw Data Input'!L46)</f>
        <v>#DIV/0!</v>
      </c>
      <c r="N44" s="2" t="e">
        <f>LOG10('Raw Data Input'!M46)</f>
        <v>#DIV/0!</v>
      </c>
      <c r="O44" s="2" t="e">
        <f>LOG10('Raw Data Input'!N46)</f>
        <v>#DIV/0!</v>
      </c>
    </row>
    <row r="45" spans="3:15" x14ac:dyDescent="0.2">
      <c r="C45" s="1" t="s">
        <v>3</v>
      </c>
      <c r="D45" s="2" t="e">
        <f>LOG10('Raw Data Input'!C47)</f>
        <v>#DIV/0!</v>
      </c>
      <c r="E45" s="2" t="e">
        <f>LOG10('Raw Data Input'!D47)</f>
        <v>#DIV/0!</v>
      </c>
      <c r="F45" s="2" t="e">
        <f>LOG10('Raw Data Input'!E47)</f>
        <v>#DIV/0!</v>
      </c>
      <c r="G45" s="2" t="e">
        <f>LOG10('Raw Data Input'!F47)</f>
        <v>#DIV/0!</v>
      </c>
      <c r="H45" s="2" t="e">
        <f>LOG10('Raw Data Input'!G47)</f>
        <v>#DIV/0!</v>
      </c>
      <c r="I45" s="2" t="e">
        <f>LOG10('Raw Data Input'!H47)</f>
        <v>#DIV/0!</v>
      </c>
      <c r="J45" s="2" t="e">
        <f>LOG10('Raw Data Input'!I47)</f>
        <v>#DIV/0!</v>
      </c>
      <c r="K45" s="2" t="e">
        <f>LOG10('Raw Data Input'!J47)</f>
        <v>#DIV/0!</v>
      </c>
      <c r="L45" s="2" t="e">
        <f>LOG10('Raw Data Input'!K47)</f>
        <v>#DIV/0!</v>
      </c>
      <c r="M45" s="2" t="e">
        <f>LOG10('Raw Data Input'!L47)</f>
        <v>#DIV/0!</v>
      </c>
      <c r="N45" s="2" t="e">
        <f>LOG10('Raw Data Input'!M47)</f>
        <v>#DIV/0!</v>
      </c>
      <c r="O45" s="2" t="e">
        <f>LOG10('Raw Data Input'!N47)</f>
        <v>#DIV/0!</v>
      </c>
    </row>
    <row r="46" spans="3:15" x14ac:dyDescent="0.2">
      <c r="C46" s="1" t="s">
        <v>4</v>
      </c>
      <c r="D46" s="2" t="e">
        <f>LOG10('Raw Data Input'!C48)</f>
        <v>#DIV/0!</v>
      </c>
      <c r="E46" s="2" t="e">
        <f>LOG10('Raw Data Input'!D48)</f>
        <v>#DIV/0!</v>
      </c>
      <c r="F46" s="2" t="e">
        <f>LOG10('Raw Data Input'!E48)</f>
        <v>#DIV/0!</v>
      </c>
      <c r="G46" s="2" t="e">
        <f>LOG10('Raw Data Input'!F48)</f>
        <v>#DIV/0!</v>
      </c>
      <c r="H46" s="2" t="e">
        <f>LOG10('Raw Data Input'!G48)</f>
        <v>#DIV/0!</v>
      </c>
      <c r="I46" s="2" t="e">
        <f>LOG10('Raw Data Input'!H48)</f>
        <v>#DIV/0!</v>
      </c>
      <c r="J46" s="2" t="e">
        <f>LOG10('Raw Data Input'!I48)</f>
        <v>#DIV/0!</v>
      </c>
      <c r="K46" s="2" t="e">
        <f>LOG10('Raw Data Input'!J48)</f>
        <v>#DIV/0!</v>
      </c>
      <c r="L46" s="2" t="e">
        <f>LOG10('Raw Data Input'!K48)</f>
        <v>#DIV/0!</v>
      </c>
      <c r="M46" s="2" t="e">
        <f>LOG10('Raw Data Input'!L48)</f>
        <v>#DIV/0!</v>
      </c>
      <c r="N46" s="2" t="e">
        <f>LOG10('Raw Data Input'!M48)</f>
        <v>#DIV/0!</v>
      </c>
      <c r="O46" s="2" t="e">
        <f>LOG10('Raw Data Input'!N48)</f>
        <v>#DIV/0!</v>
      </c>
    </row>
    <row r="47" spans="3:15" x14ac:dyDescent="0.2">
      <c r="C47" s="1" t="s">
        <v>5</v>
      </c>
      <c r="D47" s="2" t="e">
        <f>LOG10('Raw Data Input'!C49)</f>
        <v>#DIV/0!</v>
      </c>
      <c r="E47" s="2" t="e">
        <f>LOG10('Raw Data Input'!D49)</f>
        <v>#DIV/0!</v>
      </c>
      <c r="F47" s="2" t="e">
        <f>LOG10('Raw Data Input'!E49)</f>
        <v>#DIV/0!</v>
      </c>
      <c r="G47" s="2" t="e">
        <f>LOG10('Raw Data Input'!F49)</f>
        <v>#DIV/0!</v>
      </c>
      <c r="H47" s="2" t="e">
        <f>LOG10('Raw Data Input'!G49)</f>
        <v>#DIV/0!</v>
      </c>
      <c r="I47" s="2" t="e">
        <f>LOG10('Raw Data Input'!H49)</f>
        <v>#DIV/0!</v>
      </c>
      <c r="J47" s="2" t="e">
        <f>LOG10('Raw Data Input'!I49)</f>
        <v>#DIV/0!</v>
      </c>
      <c r="K47" s="2" t="e">
        <f>LOG10('Raw Data Input'!J49)</f>
        <v>#DIV/0!</v>
      </c>
      <c r="L47" s="2" t="e">
        <f>LOG10('Raw Data Input'!K49)</f>
        <v>#DIV/0!</v>
      </c>
      <c r="M47" s="2" t="e">
        <f>LOG10('Raw Data Input'!L49)</f>
        <v>#DIV/0!</v>
      </c>
      <c r="N47" s="2" t="e">
        <f>LOG10('Raw Data Input'!M49)</f>
        <v>#DIV/0!</v>
      </c>
      <c r="O47" s="2" t="e">
        <f>LOG10('Raw Data Input'!N49)</f>
        <v>#DIV/0!</v>
      </c>
    </row>
    <row r="48" spans="3:15" x14ac:dyDescent="0.2">
      <c r="C48" s="1" t="s">
        <v>6</v>
      </c>
      <c r="D48" s="2" t="e">
        <f>LOG10('Raw Data Input'!C50)</f>
        <v>#DIV/0!</v>
      </c>
      <c r="E48" s="2" t="e">
        <f>LOG10('Raw Data Input'!D50)</f>
        <v>#DIV/0!</v>
      </c>
      <c r="F48" s="2" t="e">
        <f>LOG10('Raw Data Input'!E50)</f>
        <v>#DIV/0!</v>
      </c>
      <c r="G48" s="2" t="e">
        <f>LOG10('Raw Data Input'!F50)</f>
        <v>#DIV/0!</v>
      </c>
      <c r="H48" s="2" t="e">
        <f>LOG10('Raw Data Input'!G50)</f>
        <v>#DIV/0!</v>
      </c>
      <c r="I48" s="2" t="e">
        <f>LOG10('Raw Data Input'!H50)</f>
        <v>#DIV/0!</v>
      </c>
      <c r="J48" s="2" t="e">
        <f>LOG10('Raw Data Input'!I50)</f>
        <v>#DIV/0!</v>
      </c>
      <c r="K48" s="2" t="e">
        <f>LOG10('Raw Data Input'!J50)</f>
        <v>#DIV/0!</v>
      </c>
      <c r="L48" s="2" t="e">
        <f>LOG10('Raw Data Input'!K50)</f>
        <v>#DIV/0!</v>
      </c>
      <c r="M48" s="2" t="e">
        <f>LOG10('Raw Data Input'!L50)</f>
        <v>#DIV/0!</v>
      </c>
      <c r="N48" s="2" t="e">
        <f>LOG10('Raw Data Input'!M50)</f>
        <v>#DIV/0!</v>
      </c>
      <c r="O48" s="2" t="e">
        <f>LOG10('Raw Data Input'!N50)</f>
        <v>#DIV/0!</v>
      </c>
    </row>
    <row r="49" spans="3:15" x14ac:dyDescent="0.2">
      <c r="C49" s="1" t="s">
        <v>7</v>
      </c>
      <c r="D49" s="2" t="e">
        <f>LOG10('Raw Data Input'!C51)</f>
        <v>#DIV/0!</v>
      </c>
      <c r="E49" s="2" t="e">
        <f>LOG10('Raw Data Input'!D51)</f>
        <v>#DIV/0!</v>
      </c>
      <c r="F49" s="2" t="e">
        <f>LOG10('Raw Data Input'!E51)</f>
        <v>#DIV/0!</v>
      </c>
      <c r="G49" s="2" t="e">
        <f>LOG10('Raw Data Input'!F51)</f>
        <v>#DIV/0!</v>
      </c>
      <c r="H49" s="2" t="e">
        <f>LOG10('Raw Data Input'!G51)</f>
        <v>#DIV/0!</v>
      </c>
      <c r="I49" s="2" t="e">
        <f>LOG10('Raw Data Input'!H51)</f>
        <v>#DIV/0!</v>
      </c>
      <c r="J49" s="2" t="e">
        <f>LOG10('Raw Data Input'!I51)</f>
        <v>#DIV/0!</v>
      </c>
      <c r="K49" s="2" t="e">
        <f>LOG10('Raw Data Input'!J51)</f>
        <v>#DIV/0!</v>
      </c>
      <c r="L49" s="2" t="e">
        <f>LOG10('Raw Data Input'!K51)</f>
        <v>#DIV/0!</v>
      </c>
      <c r="M49" s="2" t="e">
        <f>LOG10('Raw Data Input'!L51)</f>
        <v>#DIV/0!</v>
      </c>
      <c r="N49" s="2" t="e">
        <f>LOG10('Raw Data Input'!M51)</f>
        <v>#DIV/0!</v>
      </c>
      <c r="O49" s="2" t="e">
        <f>LOG10('Raw Data Input'!N51)</f>
        <v>#DIV/0!</v>
      </c>
    </row>
    <row r="51" spans="3:15" x14ac:dyDescent="0.2">
      <c r="C51" s="3" t="s">
        <v>23</v>
      </c>
      <c r="D51" s="1">
        <v>1</v>
      </c>
      <c r="E51" s="1">
        <v>2</v>
      </c>
      <c r="F51" s="1">
        <v>3</v>
      </c>
      <c r="G51" s="1">
        <v>4</v>
      </c>
      <c r="H51" s="1">
        <v>5</v>
      </c>
      <c r="I51" s="1">
        <v>6</v>
      </c>
      <c r="J51" s="1">
        <v>7</v>
      </c>
      <c r="K51" s="1">
        <v>8</v>
      </c>
      <c r="L51" s="1">
        <v>9</v>
      </c>
      <c r="M51" s="1">
        <v>10</v>
      </c>
      <c r="N51" s="1">
        <v>11</v>
      </c>
      <c r="O51" s="1">
        <v>12</v>
      </c>
    </row>
    <row r="52" spans="3:15" x14ac:dyDescent="0.2">
      <c r="C52" s="1" t="s">
        <v>0</v>
      </c>
      <c r="D52" s="2" t="e">
        <f>(D42-D38)/C38</f>
        <v>#DIV/0!</v>
      </c>
      <c r="E52" s="2" t="e">
        <f>(E42-D38)/C38</f>
        <v>#DIV/0!</v>
      </c>
      <c r="F52" s="2" t="e">
        <f>(F42-D38)/C38</f>
        <v>#DIV/0!</v>
      </c>
      <c r="G52" s="2" t="e">
        <f>(G42-D38)/C38</f>
        <v>#DIV/0!</v>
      </c>
      <c r="H52" s="2" t="e">
        <f>(H42-D38)/C38</f>
        <v>#DIV/0!</v>
      </c>
      <c r="I52" s="2" t="e">
        <f>(I42-D38)/C38</f>
        <v>#DIV/0!</v>
      </c>
      <c r="J52" s="2" t="e">
        <f>(J42-D38)/C38</f>
        <v>#DIV/0!</v>
      </c>
      <c r="K52" s="2" t="e">
        <f>(K42-D38)/C38</f>
        <v>#DIV/0!</v>
      </c>
      <c r="L52" s="2" t="e">
        <f>(L42-D38)/C38</f>
        <v>#DIV/0!</v>
      </c>
      <c r="M52" s="2" t="e">
        <f>(M42-D38)/C38</f>
        <v>#DIV/0!</v>
      </c>
      <c r="N52" s="2" t="e">
        <f>(N42-D38)/C38</f>
        <v>#DIV/0!</v>
      </c>
      <c r="O52" s="2" t="e">
        <f>(O42-D38)/C38</f>
        <v>#DIV/0!</v>
      </c>
    </row>
    <row r="53" spans="3:15" x14ac:dyDescent="0.2">
      <c r="C53" s="1" t="s">
        <v>1</v>
      </c>
      <c r="D53" s="2" t="e">
        <f>(D43-D38)/C38</f>
        <v>#DIV/0!</v>
      </c>
      <c r="E53" s="2" t="e">
        <f>(E43-D38)/C38</f>
        <v>#DIV/0!</v>
      </c>
      <c r="F53" s="2" t="e">
        <f>(F43-D38)/C38</f>
        <v>#DIV/0!</v>
      </c>
      <c r="G53" s="2" t="e">
        <f>(G43-D38)/C38</f>
        <v>#DIV/0!</v>
      </c>
      <c r="H53" s="2" t="e">
        <f>(H43-D38)/C38</f>
        <v>#DIV/0!</v>
      </c>
      <c r="I53" s="2" t="e">
        <f>(I43-D38)/C38</f>
        <v>#DIV/0!</v>
      </c>
      <c r="J53" s="2" t="e">
        <f>(J43-D38)/C38</f>
        <v>#DIV/0!</v>
      </c>
      <c r="K53" s="2" t="e">
        <f>(K43-D38)/C38</f>
        <v>#DIV/0!</v>
      </c>
      <c r="L53" s="2" t="e">
        <f>(L43-D38)/C38</f>
        <v>#DIV/0!</v>
      </c>
      <c r="M53" s="2" t="e">
        <f>(M43-D38)/C38</f>
        <v>#DIV/0!</v>
      </c>
      <c r="N53" s="2" t="e">
        <f>(N43-D38)/C38</f>
        <v>#DIV/0!</v>
      </c>
      <c r="O53" s="2" t="e">
        <f>(O43-D38)/C38</f>
        <v>#DIV/0!</v>
      </c>
    </row>
    <row r="54" spans="3:15" x14ac:dyDescent="0.2">
      <c r="C54" s="1" t="s">
        <v>2</v>
      </c>
      <c r="D54" s="2" t="e">
        <f>(D44-D38)/C38</f>
        <v>#DIV/0!</v>
      </c>
      <c r="E54" s="2" t="e">
        <f>(E44-D38)/C38</f>
        <v>#DIV/0!</v>
      </c>
      <c r="F54" s="2" t="e">
        <f>(F44-D38)/C38</f>
        <v>#DIV/0!</v>
      </c>
      <c r="G54" s="2" t="e">
        <f>(G44-D38)/C38</f>
        <v>#DIV/0!</v>
      </c>
      <c r="H54" s="2" t="e">
        <f>(H44-D38)/C38</f>
        <v>#DIV/0!</v>
      </c>
      <c r="I54" s="2" t="e">
        <f>(I44-D38)/C38</f>
        <v>#DIV/0!</v>
      </c>
      <c r="J54" s="2" t="e">
        <f>(J44-D38)/C38</f>
        <v>#DIV/0!</v>
      </c>
      <c r="K54" s="2" t="e">
        <f>(K44-D38)/C38</f>
        <v>#DIV/0!</v>
      </c>
      <c r="L54" s="2" t="e">
        <f>(L44-D38)/C38</f>
        <v>#DIV/0!</v>
      </c>
      <c r="M54" s="2" t="e">
        <f>(M44-D38)/C38</f>
        <v>#DIV/0!</v>
      </c>
      <c r="N54" s="2" t="e">
        <f>(N44-D38)/C38</f>
        <v>#DIV/0!</v>
      </c>
      <c r="O54" s="2" t="e">
        <f>(O44-D38)/C38</f>
        <v>#DIV/0!</v>
      </c>
    </row>
    <row r="55" spans="3:15" x14ac:dyDescent="0.2">
      <c r="C55" s="1" t="s">
        <v>3</v>
      </c>
      <c r="D55" s="2" t="e">
        <f>(D45-D38)/C38</f>
        <v>#DIV/0!</v>
      </c>
      <c r="E55" s="2" t="e">
        <f>(E45-D38)/C38</f>
        <v>#DIV/0!</v>
      </c>
      <c r="F55" s="2" t="e">
        <f>(F45-D38)/C38</f>
        <v>#DIV/0!</v>
      </c>
      <c r="G55" s="2" t="e">
        <f>(G45-D38)/C38</f>
        <v>#DIV/0!</v>
      </c>
      <c r="H55" s="2" t="e">
        <f>(H45-D38)/C38</f>
        <v>#DIV/0!</v>
      </c>
      <c r="I55" s="2" t="e">
        <f>(I45-D38)/C38</f>
        <v>#DIV/0!</v>
      </c>
      <c r="J55" s="2" t="e">
        <f>(J45-D38)/C38</f>
        <v>#DIV/0!</v>
      </c>
      <c r="K55" s="2" t="e">
        <f>(K45-D38)/C38</f>
        <v>#DIV/0!</v>
      </c>
      <c r="L55" s="2" t="e">
        <f>(L45-D38)/C38</f>
        <v>#DIV/0!</v>
      </c>
      <c r="M55" s="2" t="e">
        <f>(M45-D38)/C38</f>
        <v>#DIV/0!</v>
      </c>
      <c r="N55" s="2" t="e">
        <f>(N45-D38)/C38</f>
        <v>#DIV/0!</v>
      </c>
      <c r="O55" s="2" t="e">
        <f>(O45-D38)/C38</f>
        <v>#DIV/0!</v>
      </c>
    </row>
    <row r="56" spans="3:15" x14ac:dyDescent="0.2">
      <c r="C56" s="1" t="s">
        <v>4</v>
      </c>
      <c r="D56" s="2" t="e">
        <f>(D46-D38)/C38</f>
        <v>#DIV/0!</v>
      </c>
      <c r="E56" s="2" t="e">
        <f>(E46-D38)/C38</f>
        <v>#DIV/0!</v>
      </c>
      <c r="F56" s="2" t="e">
        <f>(F46-D38)/C38</f>
        <v>#DIV/0!</v>
      </c>
      <c r="G56" s="2" t="e">
        <f>(G46-D38)/C38</f>
        <v>#DIV/0!</v>
      </c>
      <c r="H56" s="2" t="e">
        <f>(H46-D38)/C38</f>
        <v>#DIV/0!</v>
      </c>
      <c r="I56" s="2" t="e">
        <f>(I46-D38)/C38</f>
        <v>#DIV/0!</v>
      </c>
      <c r="J56" s="2" t="e">
        <f>(J46-D38)/C38</f>
        <v>#DIV/0!</v>
      </c>
      <c r="K56" s="2" t="e">
        <f>(K46-D38)/C38</f>
        <v>#DIV/0!</v>
      </c>
      <c r="L56" s="2" t="e">
        <f>(L46-D38)/C38</f>
        <v>#DIV/0!</v>
      </c>
      <c r="M56" s="2" t="e">
        <f>(M46-D38)/C38</f>
        <v>#DIV/0!</v>
      </c>
      <c r="N56" s="2" t="e">
        <f>(N46-D38)/C38</f>
        <v>#DIV/0!</v>
      </c>
      <c r="O56" s="2" t="e">
        <f>(O46-D38)/C38</f>
        <v>#DIV/0!</v>
      </c>
    </row>
    <row r="57" spans="3:15" x14ac:dyDescent="0.2">
      <c r="C57" s="1" t="s">
        <v>5</v>
      </c>
      <c r="D57" s="2" t="e">
        <f>(D47-D38)/C38</f>
        <v>#DIV/0!</v>
      </c>
      <c r="E57" s="2" t="e">
        <f>(E47-D38)/C38</f>
        <v>#DIV/0!</v>
      </c>
      <c r="F57" s="2" t="e">
        <f>(F47-D38)/C38</f>
        <v>#DIV/0!</v>
      </c>
      <c r="G57" s="2" t="e">
        <f>(G47-D38)/C38</f>
        <v>#DIV/0!</v>
      </c>
      <c r="H57" s="2" t="e">
        <f>(H47-D38)/C38</f>
        <v>#DIV/0!</v>
      </c>
      <c r="I57" s="2" t="e">
        <f>(I47-D38)/C38</f>
        <v>#DIV/0!</v>
      </c>
      <c r="J57" s="2" t="e">
        <f>(J47-D38)/C38</f>
        <v>#DIV/0!</v>
      </c>
      <c r="K57" s="2" t="e">
        <f>(K47-D38)/C38</f>
        <v>#DIV/0!</v>
      </c>
      <c r="L57" s="2" t="e">
        <f>(L47-D38)/C38</f>
        <v>#DIV/0!</v>
      </c>
      <c r="M57" s="2" t="e">
        <f>(M47-D38)/C38</f>
        <v>#DIV/0!</v>
      </c>
      <c r="N57" s="2" t="e">
        <f>(N47-D38)/C38</f>
        <v>#DIV/0!</v>
      </c>
      <c r="O57" s="2" t="e">
        <f>(O47-D38)/C38</f>
        <v>#DIV/0!</v>
      </c>
    </row>
    <row r="58" spans="3:15" x14ac:dyDescent="0.2">
      <c r="C58" s="1" t="s">
        <v>6</v>
      </c>
      <c r="D58" s="2" t="e">
        <f>(D48-D38)/C38</f>
        <v>#DIV/0!</v>
      </c>
      <c r="E58" s="2" t="e">
        <f>(E48-D38)/C38</f>
        <v>#DIV/0!</v>
      </c>
      <c r="F58" s="2" t="e">
        <f>(F48-D38)/C38</f>
        <v>#DIV/0!</v>
      </c>
      <c r="G58" s="2" t="e">
        <f>(G48-D38)/C38</f>
        <v>#DIV/0!</v>
      </c>
      <c r="H58" s="2" t="e">
        <f>(H48-D38)/C38</f>
        <v>#DIV/0!</v>
      </c>
      <c r="I58" s="2" t="e">
        <f>(I48-D38)/C38</f>
        <v>#DIV/0!</v>
      </c>
      <c r="J58" s="2" t="e">
        <f>(J48-D38)/C38</f>
        <v>#DIV/0!</v>
      </c>
      <c r="K58" s="2" t="e">
        <f>(K48-D38)/C38</f>
        <v>#DIV/0!</v>
      </c>
      <c r="L58" s="2" t="e">
        <f>(L48-D38)/C38</f>
        <v>#DIV/0!</v>
      </c>
      <c r="M58" s="2" t="e">
        <f>(M48-D38)/C38</f>
        <v>#DIV/0!</v>
      </c>
      <c r="N58" s="2" t="e">
        <f>(N48-D38)/C38</f>
        <v>#DIV/0!</v>
      </c>
      <c r="O58" s="2" t="e">
        <f>(O48-D38)/C38</f>
        <v>#DIV/0!</v>
      </c>
    </row>
    <row r="59" spans="3:15" x14ac:dyDescent="0.2">
      <c r="C59" s="1" t="s">
        <v>7</v>
      </c>
      <c r="D59" s="2" t="e">
        <f>(D49-D38)/C38</f>
        <v>#DIV/0!</v>
      </c>
      <c r="E59" s="2" t="e">
        <f>(E49-D38)/C38</f>
        <v>#DIV/0!</v>
      </c>
      <c r="F59" s="2" t="e">
        <f>(F49-D38)/C38</f>
        <v>#DIV/0!</v>
      </c>
      <c r="G59" s="2" t="e">
        <f>(G49-D38)/C38</f>
        <v>#DIV/0!</v>
      </c>
      <c r="H59" s="2" t="e">
        <f>(H49-D38)/C38</f>
        <v>#DIV/0!</v>
      </c>
      <c r="I59" s="2" t="e">
        <f>(I49-D38)/C38</f>
        <v>#DIV/0!</v>
      </c>
      <c r="J59" s="2" t="e">
        <f>(J49-D38)/C38</f>
        <v>#DIV/0!</v>
      </c>
      <c r="K59" s="2" t="e">
        <f>(K49-D38)/C38</f>
        <v>#DIV/0!</v>
      </c>
      <c r="L59" s="2" t="e">
        <f>(L49-D38)/C38</f>
        <v>#DIV/0!</v>
      </c>
      <c r="M59" s="2" t="e">
        <f>(M49-D38)/C38</f>
        <v>#DIV/0!</v>
      </c>
      <c r="N59" s="2" t="e">
        <f>(N49-D38)/C38</f>
        <v>#DIV/0!</v>
      </c>
      <c r="O59" s="2" t="e">
        <f>(O49-D38)/C38</f>
        <v>#DIV/0!</v>
      </c>
    </row>
    <row r="63" spans="3:15" x14ac:dyDescent="0.2">
      <c r="C63" s="3" t="s">
        <v>8</v>
      </c>
      <c r="D63" s="1">
        <v>1</v>
      </c>
      <c r="E63" s="1">
        <v>2</v>
      </c>
      <c r="F63" s="1">
        <v>3</v>
      </c>
      <c r="G63" s="1">
        <v>4</v>
      </c>
      <c r="H63" s="1">
        <v>5</v>
      </c>
      <c r="I63" s="1">
        <v>6</v>
      </c>
      <c r="J63" s="1">
        <v>7</v>
      </c>
      <c r="K63" s="1">
        <v>8</v>
      </c>
      <c r="L63" s="1">
        <v>9</v>
      </c>
      <c r="M63" s="1">
        <v>10</v>
      </c>
      <c r="N63" s="1">
        <v>11</v>
      </c>
      <c r="O63" s="1">
        <v>12</v>
      </c>
    </row>
    <row r="64" spans="3:15" x14ac:dyDescent="0.2">
      <c r="C64" s="1" t="s">
        <v>0</v>
      </c>
      <c r="D64" s="2" t="e">
        <f t="shared" ref="D64:O64" si="3">POWER(10,D52)</f>
        <v>#DIV/0!</v>
      </c>
      <c r="E64" s="2" t="e">
        <f t="shared" si="3"/>
        <v>#DIV/0!</v>
      </c>
      <c r="F64" s="2" t="e">
        <f t="shared" si="3"/>
        <v>#DIV/0!</v>
      </c>
      <c r="G64" s="2" t="e">
        <f t="shared" si="3"/>
        <v>#DIV/0!</v>
      </c>
      <c r="H64" s="2" t="e">
        <f t="shared" si="3"/>
        <v>#DIV/0!</v>
      </c>
      <c r="I64" s="2" t="e">
        <f t="shared" si="3"/>
        <v>#DIV/0!</v>
      </c>
      <c r="J64" s="2" t="e">
        <f t="shared" si="3"/>
        <v>#DIV/0!</v>
      </c>
      <c r="K64" s="2" t="e">
        <f t="shared" si="3"/>
        <v>#DIV/0!</v>
      </c>
      <c r="L64" s="2" t="e">
        <f t="shared" si="3"/>
        <v>#DIV/0!</v>
      </c>
      <c r="M64" s="2" t="e">
        <f t="shared" si="3"/>
        <v>#DIV/0!</v>
      </c>
      <c r="N64" s="2" t="e">
        <f t="shared" si="3"/>
        <v>#DIV/0!</v>
      </c>
      <c r="O64" s="2" t="e">
        <f t="shared" si="3"/>
        <v>#DIV/0!</v>
      </c>
    </row>
    <row r="65" spans="3:15" x14ac:dyDescent="0.2">
      <c r="C65" s="1" t="s">
        <v>1</v>
      </c>
      <c r="D65" s="2" t="e">
        <f t="shared" ref="D65:O65" si="4">POWER(10,D53)</f>
        <v>#DIV/0!</v>
      </c>
      <c r="E65" s="2" t="e">
        <f t="shared" si="4"/>
        <v>#DIV/0!</v>
      </c>
      <c r="F65" s="2" t="e">
        <f t="shared" si="4"/>
        <v>#DIV/0!</v>
      </c>
      <c r="G65" s="2" t="e">
        <f t="shared" si="4"/>
        <v>#DIV/0!</v>
      </c>
      <c r="H65" s="2" t="e">
        <f t="shared" si="4"/>
        <v>#DIV/0!</v>
      </c>
      <c r="I65" s="2" t="e">
        <f t="shared" si="4"/>
        <v>#DIV/0!</v>
      </c>
      <c r="J65" s="2" t="e">
        <f t="shared" si="4"/>
        <v>#DIV/0!</v>
      </c>
      <c r="K65" s="2" t="e">
        <f t="shared" si="4"/>
        <v>#DIV/0!</v>
      </c>
      <c r="L65" s="2" t="e">
        <f t="shared" si="4"/>
        <v>#DIV/0!</v>
      </c>
      <c r="M65" s="2" t="e">
        <f t="shared" si="4"/>
        <v>#DIV/0!</v>
      </c>
      <c r="N65" s="2" t="e">
        <f t="shared" si="4"/>
        <v>#DIV/0!</v>
      </c>
      <c r="O65" s="2" t="e">
        <f t="shared" si="4"/>
        <v>#DIV/0!</v>
      </c>
    </row>
    <row r="66" spans="3:15" x14ac:dyDescent="0.2">
      <c r="C66" s="1" t="s">
        <v>2</v>
      </c>
      <c r="D66" s="2" t="e">
        <f t="shared" ref="D66:O66" si="5">POWER(10,D54)</f>
        <v>#DIV/0!</v>
      </c>
      <c r="E66" s="2" t="e">
        <f t="shared" si="5"/>
        <v>#DIV/0!</v>
      </c>
      <c r="F66" s="2" t="e">
        <f t="shared" si="5"/>
        <v>#DIV/0!</v>
      </c>
      <c r="G66" s="2" t="e">
        <f t="shared" si="5"/>
        <v>#DIV/0!</v>
      </c>
      <c r="H66" s="2" t="e">
        <f t="shared" si="5"/>
        <v>#DIV/0!</v>
      </c>
      <c r="I66" s="2" t="e">
        <f t="shared" si="5"/>
        <v>#DIV/0!</v>
      </c>
      <c r="J66" s="2" t="e">
        <f t="shared" si="5"/>
        <v>#DIV/0!</v>
      </c>
      <c r="K66" s="2" t="e">
        <f t="shared" si="5"/>
        <v>#DIV/0!</v>
      </c>
      <c r="L66" s="2" t="e">
        <f t="shared" si="5"/>
        <v>#DIV/0!</v>
      </c>
      <c r="M66" s="2" t="e">
        <f t="shared" si="5"/>
        <v>#DIV/0!</v>
      </c>
      <c r="N66" s="2" t="e">
        <f t="shared" si="5"/>
        <v>#DIV/0!</v>
      </c>
      <c r="O66" s="2" t="e">
        <f t="shared" si="5"/>
        <v>#DIV/0!</v>
      </c>
    </row>
    <row r="67" spans="3:15" x14ac:dyDescent="0.2">
      <c r="C67" s="1" t="s">
        <v>3</v>
      </c>
      <c r="D67" s="2" t="e">
        <f t="shared" ref="D67:O67" si="6">POWER(10,D55)</f>
        <v>#DIV/0!</v>
      </c>
      <c r="E67" s="2" t="e">
        <f t="shared" si="6"/>
        <v>#DIV/0!</v>
      </c>
      <c r="F67" s="2" t="e">
        <f t="shared" si="6"/>
        <v>#DIV/0!</v>
      </c>
      <c r="G67" s="2" t="e">
        <f t="shared" si="6"/>
        <v>#DIV/0!</v>
      </c>
      <c r="H67" s="2" t="e">
        <f t="shared" si="6"/>
        <v>#DIV/0!</v>
      </c>
      <c r="I67" s="2" t="e">
        <f t="shared" si="6"/>
        <v>#DIV/0!</v>
      </c>
      <c r="J67" s="2" t="e">
        <f t="shared" si="6"/>
        <v>#DIV/0!</v>
      </c>
      <c r="K67" s="2" t="e">
        <f t="shared" si="6"/>
        <v>#DIV/0!</v>
      </c>
      <c r="L67" s="2" t="e">
        <f t="shared" si="6"/>
        <v>#DIV/0!</v>
      </c>
      <c r="M67" s="2" t="e">
        <f t="shared" si="6"/>
        <v>#DIV/0!</v>
      </c>
      <c r="N67" s="2" t="e">
        <f t="shared" si="6"/>
        <v>#DIV/0!</v>
      </c>
      <c r="O67" s="2" t="e">
        <f t="shared" si="6"/>
        <v>#DIV/0!</v>
      </c>
    </row>
    <row r="68" spans="3:15" x14ac:dyDescent="0.2">
      <c r="C68" s="1" t="s">
        <v>4</v>
      </c>
      <c r="D68" s="2" t="e">
        <f t="shared" ref="D68:O68" si="7">POWER(10,D56)</f>
        <v>#DIV/0!</v>
      </c>
      <c r="E68" s="2" t="e">
        <f t="shared" si="7"/>
        <v>#DIV/0!</v>
      </c>
      <c r="F68" s="2" t="e">
        <f t="shared" si="7"/>
        <v>#DIV/0!</v>
      </c>
      <c r="G68" s="2" t="e">
        <f t="shared" si="7"/>
        <v>#DIV/0!</v>
      </c>
      <c r="H68" s="2" t="e">
        <f t="shared" si="7"/>
        <v>#DIV/0!</v>
      </c>
      <c r="I68" s="2" t="e">
        <f t="shared" si="7"/>
        <v>#DIV/0!</v>
      </c>
      <c r="J68" s="2" t="e">
        <f t="shared" si="7"/>
        <v>#DIV/0!</v>
      </c>
      <c r="K68" s="2" t="e">
        <f t="shared" si="7"/>
        <v>#DIV/0!</v>
      </c>
      <c r="L68" s="2" t="e">
        <f t="shared" si="7"/>
        <v>#DIV/0!</v>
      </c>
      <c r="M68" s="2" t="e">
        <f t="shared" si="7"/>
        <v>#DIV/0!</v>
      </c>
      <c r="N68" s="2" t="e">
        <f t="shared" si="7"/>
        <v>#DIV/0!</v>
      </c>
      <c r="O68" s="2" t="e">
        <f t="shared" si="7"/>
        <v>#DIV/0!</v>
      </c>
    </row>
    <row r="69" spans="3:15" x14ac:dyDescent="0.2">
      <c r="C69" s="1" t="s">
        <v>5</v>
      </c>
      <c r="D69" s="2" t="e">
        <f t="shared" ref="D69:O69" si="8">POWER(10,D57)</f>
        <v>#DIV/0!</v>
      </c>
      <c r="E69" s="2" t="e">
        <f t="shared" si="8"/>
        <v>#DIV/0!</v>
      </c>
      <c r="F69" s="2" t="e">
        <f t="shared" si="8"/>
        <v>#DIV/0!</v>
      </c>
      <c r="G69" s="2" t="e">
        <f t="shared" si="8"/>
        <v>#DIV/0!</v>
      </c>
      <c r="H69" s="2" t="e">
        <f t="shared" si="8"/>
        <v>#DIV/0!</v>
      </c>
      <c r="I69" s="2" t="e">
        <f t="shared" si="8"/>
        <v>#DIV/0!</v>
      </c>
      <c r="J69" s="2" t="e">
        <f t="shared" si="8"/>
        <v>#DIV/0!</v>
      </c>
      <c r="K69" s="2" t="e">
        <f t="shared" si="8"/>
        <v>#DIV/0!</v>
      </c>
      <c r="L69" s="2" t="e">
        <f t="shared" si="8"/>
        <v>#DIV/0!</v>
      </c>
      <c r="M69" s="2" t="e">
        <f t="shared" si="8"/>
        <v>#DIV/0!</v>
      </c>
      <c r="N69" s="2" t="e">
        <f t="shared" si="8"/>
        <v>#DIV/0!</v>
      </c>
      <c r="O69" s="2" t="e">
        <f t="shared" si="8"/>
        <v>#DIV/0!</v>
      </c>
    </row>
    <row r="70" spans="3:15" x14ac:dyDescent="0.2">
      <c r="C70" s="1" t="s">
        <v>6</v>
      </c>
      <c r="D70" s="2" t="e">
        <f t="shared" ref="D70:O70" si="9">POWER(10,D58)</f>
        <v>#DIV/0!</v>
      </c>
      <c r="E70" s="2" t="e">
        <f t="shared" si="9"/>
        <v>#DIV/0!</v>
      </c>
      <c r="F70" s="2" t="e">
        <f t="shared" si="9"/>
        <v>#DIV/0!</v>
      </c>
      <c r="G70" s="2" t="e">
        <f t="shared" si="9"/>
        <v>#DIV/0!</v>
      </c>
      <c r="H70" s="2" t="e">
        <f t="shared" si="9"/>
        <v>#DIV/0!</v>
      </c>
      <c r="I70" s="2" t="e">
        <f t="shared" si="9"/>
        <v>#DIV/0!</v>
      </c>
      <c r="J70" s="2" t="e">
        <f t="shared" si="9"/>
        <v>#DIV/0!</v>
      </c>
      <c r="K70" s="2" t="e">
        <f t="shared" si="9"/>
        <v>#DIV/0!</v>
      </c>
      <c r="L70" s="2" t="e">
        <f t="shared" si="9"/>
        <v>#DIV/0!</v>
      </c>
      <c r="M70" s="2" t="e">
        <f t="shared" si="9"/>
        <v>#DIV/0!</v>
      </c>
      <c r="N70" s="2" t="e">
        <f t="shared" si="9"/>
        <v>#DIV/0!</v>
      </c>
      <c r="O70" s="2" t="e">
        <f t="shared" si="9"/>
        <v>#DIV/0!</v>
      </c>
    </row>
    <row r="71" spans="3:15" x14ac:dyDescent="0.2">
      <c r="C71" s="1" t="s">
        <v>7</v>
      </c>
      <c r="D71" s="2" t="e">
        <f t="shared" ref="D71:O71" si="10">POWER(10,D59)</f>
        <v>#DIV/0!</v>
      </c>
      <c r="E71" s="2" t="e">
        <f t="shared" si="10"/>
        <v>#DIV/0!</v>
      </c>
      <c r="F71" s="2" t="e">
        <f t="shared" si="10"/>
        <v>#DIV/0!</v>
      </c>
      <c r="G71" s="2" t="e">
        <f t="shared" si="10"/>
        <v>#DIV/0!</v>
      </c>
      <c r="H71" s="2" t="e">
        <f t="shared" si="10"/>
        <v>#DIV/0!</v>
      </c>
      <c r="I71" s="2" t="e">
        <f t="shared" si="10"/>
        <v>#DIV/0!</v>
      </c>
      <c r="J71" s="2" t="e">
        <f t="shared" si="10"/>
        <v>#DIV/0!</v>
      </c>
      <c r="K71" s="2" t="e">
        <f t="shared" si="10"/>
        <v>#DIV/0!</v>
      </c>
      <c r="L71" s="2" t="e">
        <f t="shared" si="10"/>
        <v>#DIV/0!</v>
      </c>
      <c r="M71" s="2" t="e">
        <f t="shared" si="10"/>
        <v>#DIV/0!</v>
      </c>
      <c r="N71" s="2" t="e">
        <f t="shared" si="10"/>
        <v>#DIV/0!</v>
      </c>
      <c r="O71" s="2" t="e">
        <f t="shared" si="10"/>
        <v>#DIV/0!</v>
      </c>
    </row>
  </sheetData>
  <phoneticPr fontId="0" type="noConversion"/>
  <pageMargins left="0.75" right="0.75" top="1" bottom="1" header="0.5" footer="0.5"/>
  <headerFooter alignWithMargins="0"/>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8"/>
  <dimension ref="B8:N37"/>
  <sheetViews>
    <sheetView showGridLines="0" workbookViewId="0"/>
  </sheetViews>
  <sheetFormatPr defaultRowHeight="12.75" x14ac:dyDescent="0.2"/>
  <sheetData>
    <row r="8" spans="2:9" x14ac:dyDescent="0.2">
      <c r="B8" s="3" t="s">
        <v>27</v>
      </c>
      <c r="I8" s="3" t="s">
        <v>26</v>
      </c>
    </row>
    <row r="29" spans="2:14" s="7" customFormat="1" ht="21.75" customHeight="1" x14ac:dyDescent="0.2">
      <c r="B29" s="9" t="str">
        <f>'7 Standards'!C63</f>
        <v>Concentration</v>
      </c>
      <c r="C29" s="1">
        <f>'7 Standards'!D63</f>
        <v>1</v>
      </c>
      <c r="D29" s="1">
        <f>'7 Standards'!E63</f>
        <v>2</v>
      </c>
      <c r="E29" s="1">
        <f>'7 Standards'!F63</f>
        <v>3</v>
      </c>
      <c r="F29" s="1">
        <f>'7 Standards'!G63</f>
        <v>4</v>
      </c>
      <c r="G29" s="1">
        <f>'7 Standards'!H63</f>
        <v>5</v>
      </c>
      <c r="H29" s="1">
        <f>'7 Standards'!I63</f>
        <v>6</v>
      </c>
      <c r="I29" s="1">
        <f>'7 Standards'!J63</f>
        <v>7</v>
      </c>
      <c r="J29" s="1">
        <f>'7 Standards'!K63</f>
        <v>8</v>
      </c>
      <c r="K29" s="1">
        <f>'7 Standards'!L63</f>
        <v>9</v>
      </c>
      <c r="L29" s="1">
        <f>'7 Standards'!M63</f>
        <v>10</v>
      </c>
      <c r="M29" s="1">
        <f>'7 Standards'!N63</f>
        <v>11</v>
      </c>
      <c r="N29" s="1">
        <f>'7 Standards'!O63</f>
        <v>12</v>
      </c>
    </row>
    <row r="30" spans="2:14" s="6" customFormat="1" ht="21.75" customHeight="1" x14ac:dyDescent="0.2">
      <c r="B30" s="1" t="str">
        <f>'7 Standards'!C64</f>
        <v>A</v>
      </c>
      <c r="C30" s="2" t="e">
        <f>'7 Standards'!D64</f>
        <v>#DIV/0!</v>
      </c>
      <c r="D30" s="2" t="e">
        <f>'7 Standards'!E64</f>
        <v>#DIV/0!</v>
      </c>
      <c r="E30" s="2" t="e">
        <f>'7 Standards'!F64</f>
        <v>#DIV/0!</v>
      </c>
      <c r="F30" s="2" t="e">
        <f>'7 Standards'!G64</f>
        <v>#DIV/0!</v>
      </c>
      <c r="G30" s="2" t="e">
        <f>'7 Standards'!H64</f>
        <v>#DIV/0!</v>
      </c>
      <c r="H30" s="2" t="e">
        <f>'7 Standards'!I64</f>
        <v>#DIV/0!</v>
      </c>
      <c r="I30" s="2" t="e">
        <f>'7 Standards'!J64</f>
        <v>#DIV/0!</v>
      </c>
      <c r="J30" s="2" t="e">
        <f>'7 Standards'!K64</f>
        <v>#DIV/0!</v>
      </c>
      <c r="K30" s="2" t="e">
        <f>'7 Standards'!L64</f>
        <v>#DIV/0!</v>
      </c>
      <c r="L30" s="2" t="e">
        <f>'7 Standards'!M64</f>
        <v>#DIV/0!</v>
      </c>
      <c r="M30" s="2" t="e">
        <f>'7 Standards'!N64</f>
        <v>#DIV/0!</v>
      </c>
      <c r="N30" s="2" t="e">
        <f>'7 Standards'!O64</f>
        <v>#DIV/0!</v>
      </c>
    </row>
    <row r="31" spans="2:14" s="6" customFormat="1" ht="21.75" customHeight="1" x14ac:dyDescent="0.2">
      <c r="B31" s="1" t="str">
        <f>'7 Standards'!C65</f>
        <v>B</v>
      </c>
      <c r="C31" s="2" t="e">
        <f>'7 Standards'!D65</f>
        <v>#DIV/0!</v>
      </c>
      <c r="D31" s="2" t="e">
        <f>'7 Standards'!E65</f>
        <v>#DIV/0!</v>
      </c>
      <c r="E31" s="2" t="e">
        <f>'7 Standards'!F65</f>
        <v>#DIV/0!</v>
      </c>
      <c r="F31" s="2" t="e">
        <f>'7 Standards'!G65</f>
        <v>#DIV/0!</v>
      </c>
      <c r="G31" s="2" t="e">
        <f>'7 Standards'!H65</f>
        <v>#DIV/0!</v>
      </c>
      <c r="H31" s="2" t="e">
        <f>'7 Standards'!I65</f>
        <v>#DIV/0!</v>
      </c>
      <c r="I31" s="2" t="e">
        <f>'7 Standards'!J65</f>
        <v>#DIV/0!</v>
      </c>
      <c r="J31" s="2" t="e">
        <f>'7 Standards'!K65</f>
        <v>#DIV/0!</v>
      </c>
      <c r="K31" s="2" t="e">
        <f>'7 Standards'!L65</f>
        <v>#DIV/0!</v>
      </c>
      <c r="L31" s="2" t="e">
        <f>'7 Standards'!M65</f>
        <v>#DIV/0!</v>
      </c>
      <c r="M31" s="2" t="e">
        <f>'7 Standards'!N65</f>
        <v>#DIV/0!</v>
      </c>
      <c r="N31" s="2" t="e">
        <f>'7 Standards'!O65</f>
        <v>#DIV/0!</v>
      </c>
    </row>
    <row r="32" spans="2:14" s="6" customFormat="1" ht="21.75" customHeight="1" x14ac:dyDescent="0.2">
      <c r="B32" s="1" t="str">
        <f>'7 Standards'!C66</f>
        <v>C</v>
      </c>
      <c r="C32" s="2" t="e">
        <f>'7 Standards'!D66</f>
        <v>#DIV/0!</v>
      </c>
      <c r="D32" s="2" t="e">
        <f>'7 Standards'!E66</f>
        <v>#DIV/0!</v>
      </c>
      <c r="E32" s="2" t="e">
        <f>'7 Standards'!F66</f>
        <v>#DIV/0!</v>
      </c>
      <c r="F32" s="2" t="e">
        <f>'7 Standards'!G66</f>
        <v>#DIV/0!</v>
      </c>
      <c r="G32" s="2" t="e">
        <f>'7 Standards'!H66</f>
        <v>#DIV/0!</v>
      </c>
      <c r="H32" s="2" t="e">
        <f>'7 Standards'!I66</f>
        <v>#DIV/0!</v>
      </c>
      <c r="I32" s="2" t="e">
        <f>'7 Standards'!J66</f>
        <v>#DIV/0!</v>
      </c>
      <c r="J32" s="2" t="e">
        <f>'7 Standards'!K66</f>
        <v>#DIV/0!</v>
      </c>
      <c r="K32" s="2" t="e">
        <f>'7 Standards'!L66</f>
        <v>#DIV/0!</v>
      </c>
      <c r="L32" s="2" t="e">
        <f>'7 Standards'!M66</f>
        <v>#DIV/0!</v>
      </c>
      <c r="M32" s="2" t="e">
        <f>'7 Standards'!N66</f>
        <v>#DIV/0!</v>
      </c>
      <c r="N32" s="2" t="e">
        <f>'7 Standards'!O66</f>
        <v>#DIV/0!</v>
      </c>
    </row>
    <row r="33" spans="2:14" s="6" customFormat="1" ht="21.75" customHeight="1" x14ac:dyDescent="0.2">
      <c r="B33" s="1" t="str">
        <f>'7 Standards'!C67</f>
        <v>D</v>
      </c>
      <c r="C33" s="2" t="e">
        <f>'7 Standards'!D67</f>
        <v>#DIV/0!</v>
      </c>
      <c r="D33" s="2" t="e">
        <f>'7 Standards'!E67</f>
        <v>#DIV/0!</v>
      </c>
      <c r="E33" s="2" t="e">
        <f>'7 Standards'!F67</f>
        <v>#DIV/0!</v>
      </c>
      <c r="F33" s="2" t="e">
        <f>'7 Standards'!G67</f>
        <v>#DIV/0!</v>
      </c>
      <c r="G33" s="2" t="e">
        <f>'7 Standards'!H67</f>
        <v>#DIV/0!</v>
      </c>
      <c r="H33" s="2" t="e">
        <f>'7 Standards'!I67</f>
        <v>#DIV/0!</v>
      </c>
      <c r="I33" s="2" t="e">
        <f>'7 Standards'!J67</f>
        <v>#DIV/0!</v>
      </c>
      <c r="J33" s="2" t="e">
        <f>'7 Standards'!K67</f>
        <v>#DIV/0!</v>
      </c>
      <c r="K33" s="2" t="e">
        <f>'7 Standards'!L67</f>
        <v>#DIV/0!</v>
      </c>
      <c r="L33" s="2" t="e">
        <f>'7 Standards'!M67</f>
        <v>#DIV/0!</v>
      </c>
      <c r="M33" s="2" t="e">
        <f>'7 Standards'!N67</f>
        <v>#DIV/0!</v>
      </c>
      <c r="N33" s="2" t="e">
        <f>'7 Standards'!O67</f>
        <v>#DIV/0!</v>
      </c>
    </row>
    <row r="34" spans="2:14" s="6" customFormat="1" ht="21.75" customHeight="1" x14ac:dyDescent="0.2">
      <c r="B34" s="1" t="str">
        <f>'7 Standards'!C68</f>
        <v>E</v>
      </c>
      <c r="C34" s="2" t="e">
        <f>'7 Standards'!D68</f>
        <v>#DIV/0!</v>
      </c>
      <c r="D34" s="2" t="e">
        <f>'7 Standards'!E68</f>
        <v>#DIV/0!</v>
      </c>
      <c r="E34" s="2" t="e">
        <f>'7 Standards'!F68</f>
        <v>#DIV/0!</v>
      </c>
      <c r="F34" s="2" t="e">
        <f>'7 Standards'!G68</f>
        <v>#DIV/0!</v>
      </c>
      <c r="G34" s="2" t="e">
        <f>'7 Standards'!H68</f>
        <v>#DIV/0!</v>
      </c>
      <c r="H34" s="2" t="e">
        <f>'7 Standards'!I68</f>
        <v>#DIV/0!</v>
      </c>
      <c r="I34" s="2" t="e">
        <f>'7 Standards'!J68</f>
        <v>#DIV/0!</v>
      </c>
      <c r="J34" s="2" t="e">
        <f>'7 Standards'!K68</f>
        <v>#DIV/0!</v>
      </c>
      <c r="K34" s="2" t="e">
        <f>'7 Standards'!L68</f>
        <v>#DIV/0!</v>
      </c>
      <c r="L34" s="2" t="e">
        <f>'7 Standards'!M68</f>
        <v>#DIV/0!</v>
      </c>
      <c r="M34" s="2" t="e">
        <f>'7 Standards'!N68</f>
        <v>#DIV/0!</v>
      </c>
      <c r="N34" s="2" t="e">
        <f>'7 Standards'!O68</f>
        <v>#DIV/0!</v>
      </c>
    </row>
    <row r="35" spans="2:14" s="6" customFormat="1" ht="21.75" customHeight="1" x14ac:dyDescent="0.2">
      <c r="B35" s="1" t="str">
        <f>'7 Standards'!C69</f>
        <v>F</v>
      </c>
      <c r="C35" s="2" t="e">
        <f>'7 Standards'!D69</f>
        <v>#DIV/0!</v>
      </c>
      <c r="D35" s="2" t="e">
        <f>'7 Standards'!E69</f>
        <v>#DIV/0!</v>
      </c>
      <c r="E35" s="2" t="e">
        <f>'7 Standards'!F69</f>
        <v>#DIV/0!</v>
      </c>
      <c r="F35" s="2" t="e">
        <f>'7 Standards'!G69</f>
        <v>#DIV/0!</v>
      </c>
      <c r="G35" s="2" t="e">
        <f>'7 Standards'!H69</f>
        <v>#DIV/0!</v>
      </c>
      <c r="H35" s="2" t="e">
        <f>'7 Standards'!I69</f>
        <v>#DIV/0!</v>
      </c>
      <c r="I35" s="2" t="e">
        <f>'7 Standards'!J69</f>
        <v>#DIV/0!</v>
      </c>
      <c r="J35" s="2" t="e">
        <f>'7 Standards'!K69</f>
        <v>#DIV/0!</v>
      </c>
      <c r="K35" s="2" t="e">
        <f>'7 Standards'!L69</f>
        <v>#DIV/0!</v>
      </c>
      <c r="L35" s="2" t="e">
        <f>'7 Standards'!M69</f>
        <v>#DIV/0!</v>
      </c>
      <c r="M35" s="2" t="e">
        <f>'7 Standards'!N69</f>
        <v>#DIV/0!</v>
      </c>
      <c r="N35" s="2" t="e">
        <f>'7 Standards'!O69</f>
        <v>#DIV/0!</v>
      </c>
    </row>
    <row r="36" spans="2:14" s="6" customFormat="1" ht="21.75" customHeight="1" x14ac:dyDescent="0.2">
      <c r="B36" s="1" t="str">
        <f>'7 Standards'!C70</f>
        <v>G</v>
      </c>
      <c r="C36" s="2" t="e">
        <f>'7 Standards'!D70</f>
        <v>#DIV/0!</v>
      </c>
      <c r="D36" s="2" t="e">
        <f>'7 Standards'!E70</f>
        <v>#DIV/0!</v>
      </c>
      <c r="E36" s="2" t="e">
        <f>'7 Standards'!F70</f>
        <v>#DIV/0!</v>
      </c>
      <c r="F36" s="2" t="e">
        <f>'7 Standards'!G70</f>
        <v>#DIV/0!</v>
      </c>
      <c r="G36" s="2" t="e">
        <f>'7 Standards'!H70</f>
        <v>#DIV/0!</v>
      </c>
      <c r="H36" s="2" t="e">
        <f>'7 Standards'!I70</f>
        <v>#DIV/0!</v>
      </c>
      <c r="I36" s="2" t="e">
        <f>'7 Standards'!J70</f>
        <v>#DIV/0!</v>
      </c>
      <c r="J36" s="2" t="e">
        <f>'7 Standards'!K70</f>
        <v>#DIV/0!</v>
      </c>
      <c r="K36" s="2" t="e">
        <f>'7 Standards'!L70</f>
        <v>#DIV/0!</v>
      </c>
      <c r="L36" s="2" t="e">
        <f>'7 Standards'!M70</f>
        <v>#DIV/0!</v>
      </c>
      <c r="M36" s="2" t="e">
        <f>'7 Standards'!N70</f>
        <v>#DIV/0!</v>
      </c>
      <c r="N36" s="2" t="e">
        <f>'7 Standards'!O70</f>
        <v>#DIV/0!</v>
      </c>
    </row>
    <row r="37" spans="2:14" s="6" customFormat="1" ht="21.75" customHeight="1" x14ac:dyDescent="0.2">
      <c r="B37" s="1" t="str">
        <f>'7 Standards'!C71</f>
        <v>H</v>
      </c>
      <c r="C37" s="2" t="e">
        <f>'7 Standards'!D71</f>
        <v>#DIV/0!</v>
      </c>
      <c r="D37" s="2" t="e">
        <f>'7 Standards'!E71</f>
        <v>#DIV/0!</v>
      </c>
      <c r="E37" s="2" t="e">
        <f>'7 Standards'!F71</f>
        <v>#DIV/0!</v>
      </c>
      <c r="F37" s="2" t="e">
        <f>'7 Standards'!G71</f>
        <v>#DIV/0!</v>
      </c>
      <c r="G37" s="2" t="e">
        <f>'7 Standards'!H71</f>
        <v>#DIV/0!</v>
      </c>
      <c r="H37" s="2" t="e">
        <f>'7 Standards'!I71</f>
        <v>#DIV/0!</v>
      </c>
      <c r="I37" s="2" t="e">
        <f>'7 Standards'!J71</f>
        <v>#DIV/0!</v>
      </c>
      <c r="J37" s="2" t="e">
        <f>'7 Standards'!K71</f>
        <v>#DIV/0!</v>
      </c>
      <c r="K37" s="2" t="e">
        <f>'7 Standards'!L71</f>
        <v>#DIV/0!</v>
      </c>
      <c r="L37" s="2" t="e">
        <f>'7 Standards'!M71</f>
        <v>#DIV/0!</v>
      </c>
      <c r="M37" s="2" t="e">
        <f>'7 Standards'!N71</f>
        <v>#DIV/0!</v>
      </c>
      <c r="N37" s="2" t="e">
        <f>'7 Standards'!O71</f>
        <v>#DIV/0!</v>
      </c>
    </row>
  </sheetData>
  <phoneticPr fontId="0" type="noConversion"/>
  <pageMargins left="0.75" right="0.75" top="1" bottom="1" header="0.5" footer="0.5"/>
  <headerFooter alignWithMargins="0"/>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9"/>
  <dimension ref="B1:O73"/>
  <sheetViews>
    <sheetView showGridLines="0" zoomScale="80" zoomScaleNormal="80" workbookViewId="0">
      <selection activeCell="G4" sqref="G4"/>
    </sheetView>
  </sheetViews>
  <sheetFormatPr defaultRowHeight="12.75" x14ac:dyDescent="0.2"/>
  <cols>
    <col min="1" max="1" width="2.42578125" customWidth="1"/>
    <col min="2" max="2" width="10.7109375" customWidth="1"/>
    <col min="3" max="3" width="22.140625" style="3" customWidth="1"/>
    <col min="4" max="4" width="20.7109375" bestFit="1" customWidth="1"/>
    <col min="5" max="5" width="14.28515625" bestFit="1" customWidth="1"/>
    <col min="6" max="7" width="14.140625" bestFit="1" customWidth="1"/>
    <col min="8" max="8" width="14.28515625" bestFit="1" customWidth="1"/>
    <col min="9" max="9" width="11.140625" customWidth="1"/>
    <col min="10" max="10" width="13.85546875" bestFit="1" customWidth="1"/>
    <col min="11" max="11" width="14.140625" bestFit="1" customWidth="1"/>
    <col min="12" max="12" width="14.28515625" bestFit="1" customWidth="1"/>
    <col min="13" max="13" width="14.140625" bestFit="1" customWidth="1"/>
    <col min="14" max="14" width="14.42578125" bestFit="1" customWidth="1"/>
    <col min="15" max="15" width="14.28515625" bestFit="1" customWidth="1"/>
  </cols>
  <sheetData>
    <row r="1" spans="2:12" s="6" customFormat="1" x14ac:dyDescent="0.2">
      <c r="C1" s="7"/>
    </row>
    <row r="2" spans="2:12" s="6" customFormat="1" x14ac:dyDescent="0.2">
      <c r="C2" s="7"/>
    </row>
    <row r="3" spans="2:12" s="6" customFormat="1" x14ac:dyDescent="0.2">
      <c r="C3" s="7"/>
    </row>
    <row r="4" spans="2:12" s="6" customFormat="1" x14ac:dyDescent="0.2">
      <c r="C4" s="7"/>
    </row>
    <row r="5" spans="2:12" s="6" customFormat="1" x14ac:dyDescent="0.2">
      <c r="C5" s="7"/>
    </row>
    <row r="6" spans="2:12" s="6" customFormat="1" x14ac:dyDescent="0.2">
      <c r="C6" s="7"/>
    </row>
    <row r="7" spans="2:12" s="6" customFormat="1" x14ac:dyDescent="0.2">
      <c r="C7" s="7"/>
    </row>
    <row r="8" spans="2:12" s="6" customFormat="1" x14ac:dyDescent="0.2">
      <c r="C8" s="7"/>
      <c r="D8" s="7" t="str">
        <f>'Raw Data Input'!C36</f>
        <v>8 Standard</v>
      </c>
      <c r="E8" s="7"/>
      <c r="F8" s="7"/>
      <c r="G8" s="7"/>
      <c r="H8" s="7"/>
      <c r="I8" s="7"/>
      <c r="J8" s="7"/>
      <c r="K8" s="7"/>
      <c r="L8" s="7"/>
    </row>
    <row r="9" spans="2:12" s="6" customFormat="1" x14ac:dyDescent="0.2">
      <c r="C9" s="7"/>
      <c r="D9" s="7">
        <f>'Raw Data Input'!C37</f>
        <v>1</v>
      </c>
      <c r="E9" s="7">
        <f>'Raw Data Input'!D37</f>
        <v>2</v>
      </c>
      <c r="F9" s="7">
        <f>'Raw Data Input'!E37</f>
        <v>3</v>
      </c>
      <c r="G9" s="7">
        <f>'Raw Data Input'!F37</f>
        <v>4</v>
      </c>
      <c r="H9" s="7">
        <f>'Raw Data Input'!G37</f>
        <v>5</v>
      </c>
      <c r="I9" s="7">
        <f>'Raw Data Input'!H37</f>
        <v>6</v>
      </c>
      <c r="J9" s="7">
        <f>'Raw Data Input'!I37</f>
        <v>7</v>
      </c>
      <c r="K9" s="7">
        <f>'Raw Data Input'!J37</f>
        <v>8</v>
      </c>
      <c r="L9" s="7" t="str">
        <f>'Raw Data Input'!K37</f>
        <v>Background</v>
      </c>
    </row>
    <row r="10" spans="2:12" s="6" customFormat="1" x14ac:dyDescent="0.2">
      <c r="C10" s="7" t="str">
        <f>'Raw Data Input'!B38</f>
        <v>Concentration</v>
      </c>
      <c r="D10" s="10">
        <f>'Raw Data Input'!C38</f>
        <v>0</v>
      </c>
      <c r="E10" s="10">
        <f>'Raw Data Input'!D38</f>
        <v>0</v>
      </c>
      <c r="F10" s="10">
        <f>'Raw Data Input'!E38</f>
        <v>0</v>
      </c>
      <c r="G10" s="10">
        <f>'Raw Data Input'!F38</f>
        <v>0</v>
      </c>
      <c r="H10" s="10">
        <f>'Raw Data Input'!G38</f>
        <v>0</v>
      </c>
      <c r="I10" s="10">
        <f>'Raw Data Input'!H38</f>
        <v>0</v>
      </c>
      <c r="J10" s="10">
        <f>'Raw Data Input'!I38</f>
        <v>0</v>
      </c>
      <c r="K10" s="10">
        <f>'Raw Data Input'!J38</f>
        <v>0</v>
      </c>
      <c r="L10" s="10">
        <f>'Raw Data Input'!K38</f>
        <v>0</v>
      </c>
    </row>
    <row r="11" spans="2:12" s="6" customFormat="1" x14ac:dyDescent="0.2">
      <c r="C11" s="7" t="str">
        <f>'Raw Data Input'!B39</f>
        <v>OD#1</v>
      </c>
      <c r="D11" s="10">
        <f>'Raw Data Input'!C39</f>
        <v>0</v>
      </c>
      <c r="E11" s="10">
        <f>'Raw Data Input'!D39</f>
        <v>0</v>
      </c>
      <c r="F11" s="10">
        <f>'Raw Data Input'!E39</f>
        <v>0</v>
      </c>
      <c r="G11" s="10">
        <f>'Raw Data Input'!F39</f>
        <v>0</v>
      </c>
      <c r="H11" s="10">
        <f>'Raw Data Input'!G39</f>
        <v>0</v>
      </c>
      <c r="I11" s="10">
        <f>'Raw Data Input'!H39</f>
        <v>0</v>
      </c>
      <c r="J11" s="10">
        <f>'Raw Data Input'!I39</f>
        <v>0</v>
      </c>
      <c r="K11" s="10">
        <f>'Raw Data Input'!J39</f>
        <v>0</v>
      </c>
      <c r="L11" s="10">
        <f>'Raw Data Input'!K39</f>
        <v>0</v>
      </c>
    </row>
    <row r="12" spans="2:12" s="6" customFormat="1" x14ac:dyDescent="0.2">
      <c r="C12" s="7" t="str">
        <f>'Raw Data Input'!B40</f>
        <v>OD#2</v>
      </c>
      <c r="D12" s="10">
        <f>'Raw Data Input'!C40</f>
        <v>0</v>
      </c>
      <c r="E12" s="10">
        <f>'Raw Data Input'!D40</f>
        <v>0</v>
      </c>
      <c r="F12" s="10">
        <f>'Raw Data Input'!E40</f>
        <v>0</v>
      </c>
      <c r="G12" s="10">
        <f>'Raw Data Input'!F40</f>
        <v>0</v>
      </c>
      <c r="H12" s="10">
        <f>'Raw Data Input'!G40</f>
        <v>0</v>
      </c>
      <c r="I12" s="10">
        <f>'Raw Data Input'!H40</f>
        <v>0</v>
      </c>
      <c r="J12" s="10">
        <f>'Raw Data Input'!I40</f>
        <v>0</v>
      </c>
      <c r="K12" s="10">
        <f>'Raw Data Input'!J40</f>
        <v>0</v>
      </c>
      <c r="L12" s="10">
        <f>'Raw Data Input'!K40</f>
        <v>0</v>
      </c>
    </row>
    <row r="13" spans="2:12" s="6" customFormat="1" x14ac:dyDescent="0.2">
      <c r="C13" s="7"/>
    </row>
    <row r="15" spans="2:12" x14ac:dyDescent="0.2">
      <c r="C15" s="1" t="s">
        <v>11</v>
      </c>
      <c r="D15" s="1" t="s">
        <v>9</v>
      </c>
      <c r="E15" s="1" t="s">
        <v>10</v>
      </c>
      <c r="F15" s="1" t="s">
        <v>12</v>
      </c>
      <c r="G15" s="4" t="s">
        <v>14</v>
      </c>
      <c r="H15" s="5"/>
    </row>
    <row r="16" spans="2:12" x14ac:dyDescent="0.2">
      <c r="B16" t="s">
        <v>15</v>
      </c>
      <c r="C16" s="1">
        <f>L10</f>
        <v>0</v>
      </c>
      <c r="D16" s="1">
        <f>L11</f>
        <v>0</v>
      </c>
      <c r="E16" s="1">
        <f>L12</f>
        <v>0</v>
      </c>
      <c r="F16" s="6">
        <f>(D16+E16)/2</f>
        <v>0</v>
      </c>
      <c r="G16" s="1">
        <f>F16-F16</f>
        <v>0</v>
      </c>
      <c r="H16" s="5"/>
    </row>
    <row r="17" spans="3:8" x14ac:dyDescent="0.2">
      <c r="C17" s="1">
        <f>K10</f>
        <v>0</v>
      </c>
      <c r="D17" s="1">
        <f>K11</f>
        <v>0</v>
      </c>
      <c r="E17" s="1">
        <f>K12</f>
        <v>0</v>
      </c>
      <c r="F17" s="6">
        <f>(D17+E17)/2</f>
        <v>0</v>
      </c>
      <c r="G17" s="1">
        <f>F17-F16</f>
        <v>0</v>
      </c>
      <c r="H17" s="5"/>
    </row>
    <row r="18" spans="3:8" x14ac:dyDescent="0.2">
      <c r="C18" s="1">
        <f>J10</f>
        <v>0</v>
      </c>
      <c r="D18" s="1">
        <f>J11</f>
        <v>0</v>
      </c>
      <c r="E18" s="1">
        <f>J12</f>
        <v>0</v>
      </c>
      <c r="F18" s="6">
        <f>(D18+E18)/2</f>
        <v>0</v>
      </c>
      <c r="G18" s="1">
        <f>F18-F16</f>
        <v>0</v>
      </c>
      <c r="H18" s="5"/>
    </row>
    <row r="19" spans="3:8" x14ac:dyDescent="0.2">
      <c r="C19" s="7">
        <f>I10</f>
        <v>0</v>
      </c>
      <c r="D19" s="7">
        <f>I11</f>
        <v>0</v>
      </c>
      <c r="E19" s="7">
        <f>I12</f>
        <v>0</v>
      </c>
      <c r="F19" s="6">
        <f t="shared" ref="F19:F24" si="0">(D19+E19)/2</f>
        <v>0</v>
      </c>
      <c r="G19" s="6">
        <f>F19-F16</f>
        <v>0</v>
      </c>
    </row>
    <row r="20" spans="3:8" x14ac:dyDescent="0.2">
      <c r="C20" s="7">
        <f>H10</f>
        <v>0</v>
      </c>
      <c r="D20" s="7">
        <f>H11</f>
        <v>0</v>
      </c>
      <c r="E20" s="7">
        <f>H12</f>
        <v>0</v>
      </c>
      <c r="F20" s="6">
        <f t="shared" si="0"/>
        <v>0</v>
      </c>
      <c r="G20" s="6">
        <f>F20-F16</f>
        <v>0</v>
      </c>
    </row>
    <row r="21" spans="3:8" x14ac:dyDescent="0.2">
      <c r="C21" s="7">
        <f>G10</f>
        <v>0</v>
      </c>
      <c r="D21" s="7">
        <f>G11</f>
        <v>0</v>
      </c>
      <c r="E21" s="7">
        <f>G12</f>
        <v>0</v>
      </c>
      <c r="F21" s="6">
        <f t="shared" si="0"/>
        <v>0</v>
      </c>
      <c r="G21" s="6">
        <f>F21-F16</f>
        <v>0</v>
      </c>
    </row>
    <row r="22" spans="3:8" x14ac:dyDescent="0.2">
      <c r="C22" s="7">
        <f>F10</f>
        <v>0</v>
      </c>
      <c r="D22" s="7">
        <f>F11</f>
        <v>0</v>
      </c>
      <c r="E22" s="7">
        <f>F12</f>
        <v>0</v>
      </c>
      <c r="F22" s="6">
        <f t="shared" si="0"/>
        <v>0</v>
      </c>
      <c r="G22" s="6">
        <f>F22-F16</f>
        <v>0</v>
      </c>
    </row>
    <row r="23" spans="3:8" x14ac:dyDescent="0.2">
      <c r="C23" s="7">
        <f>E10</f>
        <v>0</v>
      </c>
      <c r="D23" s="7">
        <f>E11</f>
        <v>0</v>
      </c>
      <c r="E23" s="7">
        <f>E12</f>
        <v>0</v>
      </c>
      <c r="F23" s="6">
        <f t="shared" si="0"/>
        <v>0</v>
      </c>
      <c r="G23" s="6">
        <f>F23-F16</f>
        <v>0</v>
      </c>
    </row>
    <row r="24" spans="3:8" x14ac:dyDescent="0.2">
      <c r="C24" s="7">
        <f>D10</f>
        <v>0</v>
      </c>
      <c r="D24" s="7">
        <f>D11</f>
        <v>0</v>
      </c>
      <c r="E24" s="7">
        <f>D12</f>
        <v>0</v>
      </c>
      <c r="F24" s="6">
        <f t="shared" si="0"/>
        <v>0</v>
      </c>
      <c r="G24" s="6">
        <f>F24-F16</f>
        <v>0</v>
      </c>
    </row>
    <row r="25" spans="3:8" x14ac:dyDescent="0.2">
      <c r="D25" s="3"/>
      <c r="E25" s="3"/>
    </row>
    <row r="26" spans="3:8" x14ac:dyDescent="0.2">
      <c r="D26" s="3"/>
      <c r="E26" s="3"/>
    </row>
    <row r="28" spans="3:8" x14ac:dyDescent="0.2">
      <c r="C28" s="3" t="s">
        <v>13</v>
      </c>
    </row>
    <row r="29" spans="3:8" x14ac:dyDescent="0.2">
      <c r="C29" s="1" t="str">
        <f>C15</f>
        <v>Concentration (pg/ml)</v>
      </c>
      <c r="D29" s="4" t="str">
        <f>G15</f>
        <v>Background Subtraction</v>
      </c>
    </row>
    <row r="30" spans="3:8" x14ac:dyDescent="0.2">
      <c r="C30" s="3" t="e">
        <f t="shared" ref="C30:C37" si="1">LOG10(C17)</f>
        <v>#NUM!</v>
      </c>
      <c r="D30" s="3" t="e">
        <f t="shared" ref="D30:D37" si="2">LOG10(G17)</f>
        <v>#NUM!</v>
      </c>
    </row>
    <row r="31" spans="3:8" x14ac:dyDescent="0.2">
      <c r="C31" s="3" t="e">
        <f t="shared" si="1"/>
        <v>#NUM!</v>
      </c>
      <c r="D31" s="3" t="e">
        <f t="shared" si="2"/>
        <v>#NUM!</v>
      </c>
    </row>
    <row r="32" spans="3:8" x14ac:dyDescent="0.2">
      <c r="C32" s="3" t="e">
        <f t="shared" si="1"/>
        <v>#NUM!</v>
      </c>
      <c r="D32" s="3" t="e">
        <f t="shared" si="2"/>
        <v>#NUM!</v>
      </c>
    </row>
    <row r="33" spans="3:15" x14ac:dyDescent="0.2">
      <c r="C33" s="3" t="e">
        <f t="shared" si="1"/>
        <v>#NUM!</v>
      </c>
      <c r="D33" s="3" t="e">
        <f t="shared" si="2"/>
        <v>#NUM!</v>
      </c>
    </row>
    <row r="34" spans="3:15" x14ac:dyDescent="0.2">
      <c r="C34" s="3" t="e">
        <f t="shared" si="1"/>
        <v>#NUM!</v>
      </c>
      <c r="D34" s="3" t="e">
        <f t="shared" si="2"/>
        <v>#NUM!</v>
      </c>
    </row>
    <row r="35" spans="3:15" x14ac:dyDescent="0.2">
      <c r="C35" s="3" t="e">
        <f t="shared" si="1"/>
        <v>#NUM!</v>
      </c>
      <c r="D35" s="3" t="e">
        <f t="shared" si="2"/>
        <v>#NUM!</v>
      </c>
    </row>
    <row r="36" spans="3:15" x14ac:dyDescent="0.2">
      <c r="C36" s="3" t="e">
        <f t="shared" si="1"/>
        <v>#NUM!</v>
      </c>
      <c r="D36" s="3" t="e">
        <f t="shared" si="2"/>
        <v>#NUM!</v>
      </c>
    </row>
    <row r="37" spans="3:15" x14ac:dyDescent="0.2">
      <c r="C37" s="3" t="e">
        <f t="shared" si="1"/>
        <v>#NUM!</v>
      </c>
      <c r="D37" s="3" t="e">
        <f t="shared" si="2"/>
        <v>#NUM!</v>
      </c>
    </row>
    <row r="38" spans="3:15" ht="66" customHeight="1" x14ac:dyDescent="0.2"/>
    <row r="39" spans="3:15" s="6" customFormat="1" x14ac:dyDescent="0.2">
      <c r="C39" s="7" t="s">
        <v>16</v>
      </c>
      <c r="D39" s="7" t="s">
        <v>17</v>
      </c>
    </row>
    <row r="40" spans="3:15" s="6" customFormat="1" x14ac:dyDescent="0.2">
      <c r="C40" s="8" t="e">
        <f>SLOPE(D30:D37,C30:C37)</f>
        <v>#NUM!</v>
      </c>
      <c r="D40" s="8" t="e">
        <f>INTERCEPT(D30:D37,C30:C37)</f>
        <v>#NUM!</v>
      </c>
    </row>
    <row r="41" spans="3:15" s="6" customFormat="1" x14ac:dyDescent="0.2">
      <c r="C41" s="7" t="s">
        <v>25</v>
      </c>
      <c r="D41" s="7" t="s">
        <v>24</v>
      </c>
    </row>
    <row r="43" spans="3:15" x14ac:dyDescent="0.2">
      <c r="C43" s="1" t="s">
        <v>22</v>
      </c>
      <c r="D43" s="1">
        <v>1</v>
      </c>
      <c r="E43" s="1">
        <v>2</v>
      </c>
      <c r="F43" s="1">
        <v>3</v>
      </c>
      <c r="G43" s="1">
        <v>4</v>
      </c>
      <c r="H43" s="1">
        <v>5</v>
      </c>
      <c r="I43" s="1">
        <v>6</v>
      </c>
      <c r="J43" s="1">
        <v>7</v>
      </c>
      <c r="K43" s="1">
        <v>8</v>
      </c>
      <c r="L43" s="1">
        <v>9</v>
      </c>
      <c r="M43" s="1">
        <v>10</v>
      </c>
      <c r="N43" s="1">
        <v>11</v>
      </c>
      <c r="O43" s="1">
        <v>12</v>
      </c>
    </row>
    <row r="44" spans="3:15" x14ac:dyDescent="0.2">
      <c r="C44" s="1" t="s">
        <v>0</v>
      </c>
      <c r="D44" s="2" t="e">
        <f>LOG10('Raw Data Input'!C44)</f>
        <v>#DIV/0!</v>
      </c>
      <c r="E44" s="2" t="e">
        <f>LOG10('Raw Data Input'!D44)</f>
        <v>#DIV/0!</v>
      </c>
      <c r="F44" s="2" t="e">
        <f>LOG10('Raw Data Input'!E44)</f>
        <v>#DIV/0!</v>
      </c>
      <c r="G44" s="2" t="e">
        <f>LOG10('Raw Data Input'!F44)</f>
        <v>#DIV/0!</v>
      </c>
      <c r="H44" s="2" t="e">
        <f>LOG10('Raw Data Input'!G44)</f>
        <v>#DIV/0!</v>
      </c>
      <c r="I44" s="2" t="e">
        <f>LOG10('Raw Data Input'!H44)</f>
        <v>#DIV/0!</v>
      </c>
      <c r="J44" s="2" t="e">
        <f>LOG10('Raw Data Input'!I44)</f>
        <v>#DIV/0!</v>
      </c>
      <c r="K44" s="2" t="e">
        <f>LOG10('Raw Data Input'!J44)</f>
        <v>#DIV/0!</v>
      </c>
      <c r="L44" s="2" t="e">
        <f>LOG10('Raw Data Input'!K44)</f>
        <v>#DIV/0!</v>
      </c>
      <c r="M44" s="2" t="e">
        <f>LOG10('Raw Data Input'!L44)</f>
        <v>#DIV/0!</v>
      </c>
      <c r="N44" s="2" t="e">
        <f>LOG10('Raw Data Input'!M44)</f>
        <v>#DIV/0!</v>
      </c>
      <c r="O44" s="2" t="e">
        <f>LOG10('Raw Data Input'!N44)</f>
        <v>#DIV/0!</v>
      </c>
    </row>
    <row r="45" spans="3:15" x14ac:dyDescent="0.2">
      <c r="C45" s="1" t="s">
        <v>1</v>
      </c>
      <c r="D45" s="2" t="e">
        <f>LOG10('Raw Data Input'!C45)</f>
        <v>#DIV/0!</v>
      </c>
      <c r="E45" s="2" t="e">
        <f>LOG10('Raw Data Input'!D45)</f>
        <v>#DIV/0!</v>
      </c>
      <c r="F45" s="2" t="e">
        <f>LOG10('Raw Data Input'!E45)</f>
        <v>#DIV/0!</v>
      </c>
      <c r="G45" s="2" t="e">
        <f>LOG10('Raw Data Input'!F45)</f>
        <v>#DIV/0!</v>
      </c>
      <c r="H45" s="2" t="e">
        <f>LOG10('Raw Data Input'!G45)</f>
        <v>#DIV/0!</v>
      </c>
      <c r="I45" s="2" t="e">
        <f>LOG10('Raw Data Input'!H45)</f>
        <v>#DIV/0!</v>
      </c>
      <c r="J45" s="2" t="e">
        <f>LOG10('Raw Data Input'!I45)</f>
        <v>#DIV/0!</v>
      </c>
      <c r="K45" s="2" t="e">
        <f>LOG10('Raw Data Input'!J45)</f>
        <v>#DIV/0!</v>
      </c>
      <c r="L45" s="2" t="e">
        <f>LOG10('Raw Data Input'!K45)</f>
        <v>#DIV/0!</v>
      </c>
      <c r="M45" s="2" t="e">
        <f>LOG10('Raw Data Input'!L45)</f>
        <v>#DIV/0!</v>
      </c>
      <c r="N45" s="2" t="e">
        <f>LOG10('Raw Data Input'!M45)</f>
        <v>#DIV/0!</v>
      </c>
      <c r="O45" s="2" t="e">
        <f>LOG10('Raw Data Input'!N45)</f>
        <v>#DIV/0!</v>
      </c>
    </row>
    <row r="46" spans="3:15" x14ac:dyDescent="0.2">
      <c r="C46" s="1" t="s">
        <v>2</v>
      </c>
      <c r="D46" s="2" t="e">
        <f>LOG10('Raw Data Input'!C46)</f>
        <v>#DIV/0!</v>
      </c>
      <c r="E46" s="2" t="e">
        <f>LOG10('Raw Data Input'!D46)</f>
        <v>#DIV/0!</v>
      </c>
      <c r="F46" s="2" t="e">
        <f>LOG10('Raw Data Input'!E46)</f>
        <v>#DIV/0!</v>
      </c>
      <c r="G46" s="2" t="e">
        <f>LOG10('Raw Data Input'!F46)</f>
        <v>#DIV/0!</v>
      </c>
      <c r="H46" s="2" t="e">
        <f>LOG10('Raw Data Input'!G46)</f>
        <v>#DIV/0!</v>
      </c>
      <c r="I46" s="2" t="e">
        <f>LOG10('Raw Data Input'!H46)</f>
        <v>#DIV/0!</v>
      </c>
      <c r="J46" s="2" t="e">
        <f>LOG10('Raw Data Input'!I46)</f>
        <v>#DIV/0!</v>
      </c>
      <c r="K46" s="2" t="e">
        <f>LOG10('Raw Data Input'!J46)</f>
        <v>#DIV/0!</v>
      </c>
      <c r="L46" s="2" t="e">
        <f>LOG10('Raw Data Input'!K46)</f>
        <v>#DIV/0!</v>
      </c>
      <c r="M46" s="2" t="e">
        <f>LOG10('Raw Data Input'!L46)</f>
        <v>#DIV/0!</v>
      </c>
      <c r="N46" s="2" t="e">
        <f>LOG10('Raw Data Input'!M46)</f>
        <v>#DIV/0!</v>
      </c>
      <c r="O46" s="2" t="e">
        <f>LOG10('Raw Data Input'!N46)</f>
        <v>#DIV/0!</v>
      </c>
    </row>
    <row r="47" spans="3:15" x14ac:dyDescent="0.2">
      <c r="C47" s="1" t="s">
        <v>3</v>
      </c>
      <c r="D47" s="2" t="e">
        <f>LOG10('Raw Data Input'!C47)</f>
        <v>#DIV/0!</v>
      </c>
      <c r="E47" s="2" t="e">
        <f>LOG10('Raw Data Input'!D47)</f>
        <v>#DIV/0!</v>
      </c>
      <c r="F47" s="2" t="e">
        <f>LOG10('Raw Data Input'!E47)</f>
        <v>#DIV/0!</v>
      </c>
      <c r="G47" s="2" t="e">
        <f>LOG10('Raw Data Input'!F47)</f>
        <v>#DIV/0!</v>
      </c>
      <c r="H47" s="2" t="e">
        <f>LOG10('Raw Data Input'!G47)</f>
        <v>#DIV/0!</v>
      </c>
      <c r="I47" s="2" t="e">
        <f>LOG10('Raw Data Input'!H47)</f>
        <v>#DIV/0!</v>
      </c>
      <c r="J47" s="2" t="e">
        <f>LOG10('Raw Data Input'!I47)</f>
        <v>#DIV/0!</v>
      </c>
      <c r="K47" s="2" t="e">
        <f>LOG10('Raw Data Input'!J47)</f>
        <v>#DIV/0!</v>
      </c>
      <c r="L47" s="2" t="e">
        <f>LOG10('Raw Data Input'!K47)</f>
        <v>#DIV/0!</v>
      </c>
      <c r="M47" s="2" t="e">
        <f>LOG10('Raw Data Input'!L47)</f>
        <v>#DIV/0!</v>
      </c>
      <c r="N47" s="2" t="e">
        <f>LOG10('Raw Data Input'!M47)</f>
        <v>#DIV/0!</v>
      </c>
      <c r="O47" s="2" t="e">
        <f>LOG10('Raw Data Input'!N47)</f>
        <v>#DIV/0!</v>
      </c>
    </row>
    <row r="48" spans="3:15" x14ac:dyDescent="0.2">
      <c r="C48" s="1" t="s">
        <v>4</v>
      </c>
      <c r="D48" s="2" t="e">
        <f>LOG10('Raw Data Input'!C48)</f>
        <v>#DIV/0!</v>
      </c>
      <c r="E48" s="2" t="e">
        <f>LOG10('Raw Data Input'!D48)</f>
        <v>#DIV/0!</v>
      </c>
      <c r="F48" s="2" t="e">
        <f>LOG10('Raw Data Input'!E48)</f>
        <v>#DIV/0!</v>
      </c>
      <c r="G48" s="2" t="e">
        <f>LOG10('Raw Data Input'!F48)</f>
        <v>#DIV/0!</v>
      </c>
      <c r="H48" s="2" t="e">
        <f>LOG10('Raw Data Input'!G48)</f>
        <v>#DIV/0!</v>
      </c>
      <c r="I48" s="2" t="e">
        <f>LOG10('Raw Data Input'!H48)</f>
        <v>#DIV/0!</v>
      </c>
      <c r="J48" s="2" t="e">
        <f>LOG10('Raw Data Input'!I48)</f>
        <v>#DIV/0!</v>
      </c>
      <c r="K48" s="2" t="e">
        <f>LOG10('Raw Data Input'!J48)</f>
        <v>#DIV/0!</v>
      </c>
      <c r="L48" s="2" t="e">
        <f>LOG10('Raw Data Input'!K48)</f>
        <v>#DIV/0!</v>
      </c>
      <c r="M48" s="2" t="e">
        <f>LOG10('Raw Data Input'!L48)</f>
        <v>#DIV/0!</v>
      </c>
      <c r="N48" s="2" t="e">
        <f>LOG10('Raw Data Input'!M48)</f>
        <v>#DIV/0!</v>
      </c>
      <c r="O48" s="2" t="e">
        <f>LOG10('Raw Data Input'!N48)</f>
        <v>#DIV/0!</v>
      </c>
    </row>
    <row r="49" spans="3:15" x14ac:dyDescent="0.2">
      <c r="C49" s="1" t="s">
        <v>5</v>
      </c>
      <c r="D49" s="2" t="e">
        <f>LOG10('Raw Data Input'!C49)</f>
        <v>#DIV/0!</v>
      </c>
      <c r="E49" s="2" t="e">
        <f>LOG10('Raw Data Input'!D49)</f>
        <v>#DIV/0!</v>
      </c>
      <c r="F49" s="2" t="e">
        <f>LOG10('Raw Data Input'!E49)</f>
        <v>#DIV/0!</v>
      </c>
      <c r="G49" s="2" t="e">
        <f>LOG10('Raw Data Input'!F49)</f>
        <v>#DIV/0!</v>
      </c>
      <c r="H49" s="2" t="e">
        <f>LOG10('Raw Data Input'!G49)</f>
        <v>#DIV/0!</v>
      </c>
      <c r="I49" s="2" t="e">
        <f>LOG10('Raw Data Input'!H49)</f>
        <v>#DIV/0!</v>
      </c>
      <c r="J49" s="2" t="e">
        <f>LOG10('Raw Data Input'!I49)</f>
        <v>#DIV/0!</v>
      </c>
      <c r="K49" s="2" t="e">
        <f>LOG10('Raw Data Input'!J49)</f>
        <v>#DIV/0!</v>
      </c>
      <c r="L49" s="2" t="e">
        <f>LOG10('Raw Data Input'!K49)</f>
        <v>#DIV/0!</v>
      </c>
      <c r="M49" s="2" t="e">
        <f>LOG10('Raw Data Input'!L49)</f>
        <v>#DIV/0!</v>
      </c>
      <c r="N49" s="2" t="e">
        <f>LOG10('Raw Data Input'!M49)</f>
        <v>#DIV/0!</v>
      </c>
      <c r="O49" s="2" t="e">
        <f>LOG10('Raw Data Input'!N49)</f>
        <v>#DIV/0!</v>
      </c>
    </row>
    <row r="50" spans="3:15" x14ac:dyDescent="0.2">
      <c r="C50" s="1" t="s">
        <v>6</v>
      </c>
      <c r="D50" s="2" t="e">
        <f>LOG10('Raw Data Input'!C50)</f>
        <v>#DIV/0!</v>
      </c>
      <c r="E50" s="2" t="e">
        <f>LOG10('Raw Data Input'!D50)</f>
        <v>#DIV/0!</v>
      </c>
      <c r="F50" s="2" t="e">
        <f>LOG10('Raw Data Input'!E50)</f>
        <v>#DIV/0!</v>
      </c>
      <c r="G50" s="2" t="e">
        <f>LOG10('Raw Data Input'!F50)</f>
        <v>#DIV/0!</v>
      </c>
      <c r="H50" s="2" t="e">
        <f>LOG10('Raw Data Input'!G50)</f>
        <v>#DIV/0!</v>
      </c>
      <c r="I50" s="2" t="e">
        <f>LOG10('Raw Data Input'!H50)</f>
        <v>#DIV/0!</v>
      </c>
      <c r="J50" s="2" t="e">
        <f>LOG10('Raw Data Input'!I50)</f>
        <v>#DIV/0!</v>
      </c>
      <c r="K50" s="2" t="e">
        <f>LOG10('Raw Data Input'!J50)</f>
        <v>#DIV/0!</v>
      </c>
      <c r="L50" s="2" t="e">
        <f>LOG10('Raw Data Input'!K50)</f>
        <v>#DIV/0!</v>
      </c>
      <c r="M50" s="2" t="e">
        <f>LOG10('Raw Data Input'!L50)</f>
        <v>#DIV/0!</v>
      </c>
      <c r="N50" s="2" t="e">
        <f>LOG10('Raw Data Input'!M50)</f>
        <v>#DIV/0!</v>
      </c>
      <c r="O50" s="2" t="e">
        <f>LOG10('Raw Data Input'!N50)</f>
        <v>#DIV/0!</v>
      </c>
    </row>
    <row r="51" spans="3:15" x14ac:dyDescent="0.2">
      <c r="C51" s="1" t="s">
        <v>7</v>
      </c>
      <c r="D51" s="2" t="e">
        <f>LOG10('Raw Data Input'!C51)</f>
        <v>#DIV/0!</v>
      </c>
      <c r="E51" s="2" t="e">
        <f>LOG10('Raw Data Input'!D51)</f>
        <v>#DIV/0!</v>
      </c>
      <c r="F51" s="2" t="e">
        <f>LOG10('Raw Data Input'!E51)</f>
        <v>#DIV/0!</v>
      </c>
      <c r="G51" s="2" t="e">
        <f>LOG10('Raw Data Input'!F51)</f>
        <v>#DIV/0!</v>
      </c>
      <c r="H51" s="2" t="e">
        <f>LOG10('Raw Data Input'!G51)</f>
        <v>#DIV/0!</v>
      </c>
      <c r="I51" s="2" t="e">
        <f>LOG10('Raw Data Input'!H51)</f>
        <v>#DIV/0!</v>
      </c>
      <c r="J51" s="2" t="e">
        <f>LOG10('Raw Data Input'!I51)</f>
        <v>#DIV/0!</v>
      </c>
      <c r="K51" s="2" t="e">
        <f>LOG10('Raw Data Input'!J51)</f>
        <v>#DIV/0!</v>
      </c>
      <c r="L51" s="2" t="e">
        <f>LOG10('Raw Data Input'!K51)</f>
        <v>#DIV/0!</v>
      </c>
      <c r="M51" s="2" t="e">
        <f>LOG10('Raw Data Input'!L51)</f>
        <v>#DIV/0!</v>
      </c>
      <c r="N51" s="2" t="e">
        <f>LOG10('Raw Data Input'!M51)</f>
        <v>#DIV/0!</v>
      </c>
      <c r="O51" s="2" t="e">
        <f>LOG10('Raw Data Input'!N51)</f>
        <v>#DIV/0!</v>
      </c>
    </row>
    <row r="53" spans="3:15" x14ac:dyDescent="0.2">
      <c r="C53" s="3" t="s">
        <v>23</v>
      </c>
      <c r="D53" s="1">
        <v>1</v>
      </c>
      <c r="E53" s="1">
        <v>2</v>
      </c>
      <c r="F53" s="1">
        <v>3</v>
      </c>
      <c r="G53" s="1">
        <v>4</v>
      </c>
      <c r="H53" s="1">
        <v>5</v>
      </c>
      <c r="I53" s="1">
        <v>6</v>
      </c>
      <c r="J53" s="1">
        <v>7</v>
      </c>
      <c r="K53" s="1">
        <v>8</v>
      </c>
      <c r="L53" s="1">
        <v>9</v>
      </c>
      <c r="M53" s="1">
        <v>10</v>
      </c>
      <c r="N53" s="1">
        <v>11</v>
      </c>
      <c r="O53" s="1">
        <v>12</v>
      </c>
    </row>
    <row r="54" spans="3:15" x14ac:dyDescent="0.2">
      <c r="C54" s="1" t="s">
        <v>0</v>
      </c>
      <c r="D54" s="2" t="e">
        <f>(D44-D40)/C40</f>
        <v>#DIV/0!</v>
      </c>
      <c r="E54" s="2" t="e">
        <f>(E44-D40)/C40</f>
        <v>#DIV/0!</v>
      </c>
      <c r="F54" s="2" t="e">
        <f>(F44-D40)/C40</f>
        <v>#DIV/0!</v>
      </c>
      <c r="G54" s="2" t="e">
        <f>(G44-D40)/C40</f>
        <v>#DIV/0!</v>
      </c>
      <c r="H54" s="2" t="e">
        <f>(H44-D40)/C40</f>
        <v>#DIV/0!</v>
      </c>
      <c r="I54" s="2" t="e">
        <f>(I44-D40)/C40</f>
        <v>#DIV/0!</v>
      </c>
      <c r="J54" s="2" t="e">
        <f>(J44-D40)/C40</f>
        <v>#DIV/0!</v>
      </c>
      <c r="K54" s="2" t="e">
        <f>(K44-D40)/C40</f>
        <v>#DIV/0!</v>
      </c>
      <c r="L54" s="2" t="e">
        <f>(L44-D40)/C40</f>
        <v>#DIV/0!</v>
      </c>
      <c r="M54" s="2" t="e">
        <f>(M44-D40)/C40</f>
        <v>#DIV/0!</v>
      </c>
      <c r="N54" s="2" t="e">
        <f>(N44-D40)/C40</f>
        <v>#DIV/0!</v>
      </c>
      <c r="O54" s="2" t="e">
        <f>(O44-D40)/C40</f>
        <v>#DIV/0!</v>
      </c>
    </row>
    <row r="55" spans="3:15" x14ac:dyDescent="0.2">
      <c r="C55" s="1" t="s">
        <v>1</v>
      </c>
      <c r="D55" s="2" t="e">
        <f>(D45-D40)/C40</f>
        <v>#DIV/0!</v>
      </c>
      <c r="E55" s="2" t="e">
        <f>(E45-D40)/C40</f>
        <v>#DIV/0!</v>
      </c>
      <c r="F55" s="2" t="e">
        <f>(F45-D40)/C40</f>
        <v>#DIV/0!</v>
      </c>
      <c r="G55" s="2" t="e">
        <f>(G45-D40)/C40</f>
        <v>#DIV/0!</v>
      </c>
      <c r="H55" s="2" t="e">
        <f>(H45-D40)/C40</f>
        <v>#DIV/0!</v>
      </c>
      <c r="I55" s="2" t="e">
        <f>(I45-D40)/C40</f>
        <v>#DIV/0!</v>
      </c>
      <c r="J55" s="2" t="e">
        <f>(J45-D40)/C40</f>
        <v>#DIV/0!</v>
      </c>
      <c r="K55" s="2" t="e">
        <f>(K45-D40)/C40</f>
        <v>#DIV/0!</v>
      </c>
      <c r="L55" s="2" t="e">
        <f>(L45-D40)/C40</f>
        <v>#DIV/0!</v>
      </c>
      <c r="M55" s="2" t="e">
        <f>(M45-D40)/C40</f>
        <v>#DIV/0!</v>
      </c>
      <c r="N55" s="2" t="e">
        <f>(N45-D40)/C40</f>
        <v>#DIV/0!</v>
      </c>
      <c r="O55" s="2" t="e">
        <f>(O45-D40)/C40</f>
        <v>#DIV/0!</v>
      </c>
    </row>
    <row r="56" spans="3:15" x14ac:dyDescent="0.2">
      <c r="C56" s="1" t="s">
        <v>2</v>
      </c>
      <c r="D56" s="2" t="e">
        <f>(D46-D40)/C40</f>
        <v>#DIV/0!</v>
      </c>
      <c r="E56" s="2" t="e">
        <f>(E46-D40)/C40</f>
        <v>#DIV/0!</v>
      </c>
      <c r="F56" s="2" t="e">
        <f>(F46-D40)/C40</f>
        <v>#DIV/0!</v>
      </c>
      <c r="G56" s="2" t="e">
        <f>(G46-D40)/C40</f>
        <v>#DIV/0!</v>
      </c>
      <c r="H56" s="2" t="e">
        <f>(H46-D40)/C40</f>
        <v>#DIV/0!</v>
      </c>
      <c r="I56" s="2" t="e">
        <f>(I46-D40)/C40</f>
        <v>#DIV/0!</v>
      </c>
      <c r="J56" s="2" t="e">
        <f>(J46-D40)/C40</f>
        <v>#DIV/0!</v>
      </c>
      <c r="K56" s="2" t="e">
        <f>(K46-D40)/C40</f>
        <v>#DIV/0!</v>
      </c>
      <c r="L56" s="2" t="e">
        <f>(L46-D40)/C40</f>
        <v>#DIV/0!</v>
      </c>
      <c r="M56" s="2" t="e">
        <f>(M46-D40)/C40</f>
        <v>#DIV/0!</v>
      </c>
      <c r="N56" s="2" t="e">
        <f>(N46-D40)/C40</f>
        <v>#DIV/0!</v>
      </c>
      <c r="O56" s="2" t="e">
        <f>(O46-D40)/C40</f>
        <v>#DIV/0!</v>
      </c>
    </row>
    <row r="57" spans="3:15" x14ac:dyDescent="0.2">
      <c r="C57" s="1" t="s">
        <v>3</v>
      </c>
      <c r="D57" s="2" t="e">
        <f>(D47-D40)/C40</f>
        <v>#DIV/0!</v>
      </c>
      <c r="E57" s="2" t="e">
        <f>(E47-D40)/C40</f>
        <v>#DIV/0!</v>
      </c>
      <c r="F57" s="2" t="e">
        <f>(F47-D40)/C40</f>
        <v>#DIV/0!</v>
      </c>
      <c r="G57" s="2" t="e">
        <f>(G47-D40)/C40</f>
        <v>#DIV/0!</v>
      </c>
      <c r="H57" s="2" t="e">
        <f>(H47-D40)/C40</f>
        <v>#DIV/0!</v>
      </c>
      <c r="I57" s="2" t="e">
        <f>(I47-D40)/C40</f>
        <v>#DIV/0!</v>
      </c>
      <c r="J57" s="2" t="e">
        <f>(J47-D40)/C40</f>
        <v>#DIV/0!</v>
      </c>
      <c r="K57" s="2" t="e">
        <f>(K47-D40)/C40</f>
        <v>#DIV/0!</v>
      </c>
      <c r="L57" s="2" t="e">
        <f>(L47-D40)/C40</f>
        <v>#DIV/0!</v>
      </c>
      <c r="M57" s="2" t="e">
        <f>(M47-D40)/C40</f>
        <v>#DIV/0!</v>
      </c>
      <c r="N57" s="2" t="e">
        <f>(N47-D40)/C40</f>
        <v>#DIV/0!</v>
      </c>
      <c r="O57" s="2" t="e">
        <f>(O47-D40)/C40</f>
        <v>#DIV/0!</v>
      </c>
    </row>
    <row r="58" spans="3:15" x14ac:dyDescent="0.2">
      <c r="C58" s="1" t="s">
        <v>4</v>
      </c>
      <c r="D58" s="2" t="e">
        <f>(D48-D40)/C40</f>
        <v>#DIV/0!</v>
      </c>
      <c r="E58" s="2" t="e">
        <f>(E48-D40)/C40</f>
        <v>#DIV/0!</v>
      </c>
      <c r="F58" s="2" t="e">
        <f>(F48-D40)/C40</f>
        <v>#DIV/0!</v>
      </c>
      <c r="G58" s="2" t="e">
        <f>(G48-D40)/C40</f>
        <v>#DIV/0!</v>
      </c>
      <c r="H58" s="2" t="e">
        <f>(H48-D40)/C40</f>
        <v>#DIV/0!</v>
      </c>
      <c r="I58" s="2" t="e">
        <f>(I48-D40)/C40</f>
        <v>#DIV/0!</v>
      </c>
      <c r="J58" s="2" t="e">
        <f>(J48-D40)/C40</f>
        <v>#DIV/0!</v>
      </c>
      <c r="K58" s="2" t="e">
        <f>(K48-D40)/C40</f>
        <v>#DIV/0!</v>
      </c>
      <c r="L58" s="2" t="e">
        <f>(L48-D40)/C40</f>
        <v>#DIV/0!</v>
      </c>
      <c r="M58" s="2" t="e">
        <f>(M48-D40)/C40</f>
        <v>#DIV/0!</v>
      </c>
      <c r="N58" s="2" t="e">
        <f>(N48-D40)/C40</f>
        <v>#DIV/0!</v>
      </c>
      <c r="O58" s="2" t="e">
        <f>(O48-D40)/C40</f>
        <v>#DIV/0!</v>
      </c>
    </row>
    <row r="59" spans="3:15" x14ac:dyDescent="0.2">
      <c r="C59" s="1" t="s">
        <v>5</v>
      </c>
      <c r="D59" s="2" t="e">
        <f>(D49-D40)/C40</f>
        <v>#DIV/0!</v>
      </c>
      <c r="E59" s="2" t="e">
        <f>(E49-D40)/C40</f>
        <v>#DIV/0!</v>
      </c>
      <c r="F59" s="2" t="e">
        <f>(F49-D40)/C40</f>
        <v>#DIV/0!</v>
      </c>
      <c r="G59" s="2" t="e">
        <f>(G49-D40)/C40</f>
        <v>#DIV/0!</v>
      </c>
      <c r="H59" s="2" t="e">
        <f>(H49-D40)/C40</f>
        <v>#DIV/0!</v>
      </c>
      <c r="I59" s="2" t="e">
        <f>(I49-D40)/C40</f>
        <v>#DIV/0!</v>
      </c>
      <c r="J59" s="2" t="e">
        <f>(J49-D40)/C40</f>
        <v>#DIV/0!</v>
      </c>
      <c r="K59" s="2" t="e">
        <f>(K49-D40)/C40</f>
        <v>#DIV/0!</v>
      </c>
      <c r="L59" s="2" t="e">
        <f>(L49-D40)/C40</f>
        <v>#DIV/0!</v>
      </c>
      <c r="M59" s="2" t="e">
        <f>(M49-D40)/C40</f>
        <v>#DIV/0!</v>
      </c>
      <c r="N59" s="2" t="e">
        <f>(N49-D40)/C40</f>
        <v>#DIV/0!</v>
      </c>
      <c r="O59" s="2" t="e">
        <f>(O49-D40)/C40</f>
        <v>#DIV/0!</v>
      </c>
    </row>
    <row r="60" spans="3:15" x14ac:dyDescent="0.2">
      <c r="C60" s="1" t="s">
        <v>6</v>
      </c>
      <c r="D60" s="2" t="e">
        <f>(D50-D40)/C40</f>
        <v>#DIV/0!</v>
      </c>
      <c r="E60" s="2" t="e">
        <f>(E50-D40)/C40</f>
        <v>#DIV/0!</v>
      </c>
      <c r="F60" s="2" t="e">
        <f>(F50-D40)/C40</f>
        <v>#DIV/0!</v>
      </c>
      <c r="G60" s="2" t="e">
        <f>(G50-D40)/C40</f>
        <v>#DIV/0!</v>
      </c>
      <c r="H60" s="2" t="e">
        <f>(H50-D40)/C40</f>
        <v>#DIV/0!</v>
      </c>
      <c r="I60" s="2" t="e">
        <f>(I50-D40)/C40</f>
        <v>#DIV/0!</v>
      </c>
      <c r="J60" s="2" t="e">
        <f>(J50-D40)/C40</f>
        <v>#DIV/0!</v>
      </c>
      <c r="K60" s="2" t="e">
        <f>(K50-D40)/C40</f>
        <v>#DIV/0!</v>
      </c>
      <c r="L60" s="2" t="e">
        <f>(L50-D40)/C40</f>
        <v>#DIV/0!</v>
      </c>
      <c r="M60" s="2" t="e">
        <f>(M50-D40)/C40</f>
        <v>#DIV/0!</v>
      </c>
      <c r="N60" s="2" t="e">
        <f>(N50-D40)/C40</f>
        <v>#DIV/0!</v>
      </c>
      <c r="O60" s="2" t="e">
        <f>(O50-D40)/C40</f>
        <v>#DIV/0!</v>
      </c>
    </row>
    <row r="61" spans="3:15" x14ac:dyDescent="0.2">
      <c r="C61" s="1" t="s">
        <v>7</v>
      </c>
      <c r="D61" s="2" t="e">
        <f>(D51-D40)/C40</f>
        <v>#DIV/0!</v>
      </c>
      <c r="E61" s="2" t="e">
        <f>(E51-D40)/C40</f>
        <v>#DIV/0!</v>
      </c>
      <c r="F61" s="2" t="e">
        <f>(F51-D40)/C40</f>
        <v>#DIV/0!</v>
      </c>
      <c r="G61" s="2" t="e">
        <f>(G51-D40)/C40</f>
        <v>#DIV/0!</v>
      </c>
      <c r="H61" s="2" t="e">
        <f>(H51-D40)/C40</f>
        <v>#DIV/0!</v>
      </c>
      <c r="I61" s="2" t="e">
        <f>(I51-D40)/C40</f>
        <v>#DIV/0!</v>
      </c>
      <c r="J61" s="2" t="e">
        <f>(J51-D40)/C40</f>
        <v>#DIV/0!</v>
      </c>
      <c r="K61" s="2" t="e">
        <f>(K51-D40)/C40</f>
        <v>#DIV/0!</v>
      </c>
      <c r="L61" s="2" t="e">
        <f>(L51-D40)/C40</f>
        <v>#DIV/0!</v>
      </c>
      <c r="M61" s="2" t="e">
        <f>(M51-D40)/C40</f>
        <v>#DIV/0!</v>
      </c>
      <c r="N61" s="2" t="e">
        <f>(N51-D40)/C40</f>
        <v>#DIV/0!</v>
      </c>
      <c r="O61" s="2" t="e">
        <f>(O51-D40)/C40</f>
        <v>#DIV/0!</v>
      </c>
    </row>
    <row r="65" spans="3:15" x14ac:dyDescent="0.2">
      <c r="C65" s="3" t="s">
        <v>8</v>
      </c>
      <c r="D65" s="1">
        <v>1</v>
      </c>
      <c r="E65" s="1">
        <v>2</v>
      </c>
      <c r="F65" s="1">
        <v>3</v>
      </c>
      <c r="G65" s="1">
        <v>4</v>
      </c>
      <c r="H65" s="1">
        <v>5</v>
      </c>
      <c r="I65" s="1">
        <v>6</v>
      </c>
      <c r="J65" s="1">
        <v>7</v>
      </c>
      <c r="K65" s="1">
        <v>8</v>
      </c>
      <c r="L65" s="1">
        <v>9</v>
      </c>
      <c r="M65" s="1">
        <v>10</v>
      </c>
      <c r="N65" s="1">
        <v>11</v>
      </c>
      <c r="O65" s="1">
        <v>12</v>
      </c>
    </row>
    <row r="66" spans="3:15" x14ac:dyDescent="0.2">
      <c r="C66" s="1" t="s">
        <v>0</v>
      </c>
      <c r="D66" s="2" t="e">
        <f t="shared" ref="D66:O66" si="3">POWER(10,D54)</f>
        <v>#DIV/0!</v>
      </c>
      <c r="E66" s="2" t="e">
        <f t="shared" si="3"/>
        <v>#DIV/0!</v>
      </c>
      <c r="F66" s="2" t="e">
        <f t="shared" si="3"/>
        <v>#DIV/0!</v>
      </c>
      <c r="G66" s="2" t="e">
        <f t="shared" si="3"/>
        <v>#DIV/0!</v>
      </c>
      <c r="H66" s="2" t="e">
        <f t="shared" si="3"/>
        <v>#DIV/0!</v>
      </c>
      <c r="I66" s="2" t="e">
        <f t="shared" si="3"/>
        <v>#DIV/0!</v>
      </c>
      <c r="J66" s="2" t="e">
        <f t="shared" si="3"/>
        <v>#DIV/0!</v>
      </c>
      <c r="K66" s="2" t="e">
        <f t="shared" si="3"/>
        <v>#DIV/0!</v>
      </c>
      <c r="L66" s="2" t="e">
        <f t="shared" si="3"/>
        <v>#DIV/0!</v>
      </c>
      <c r="M66" s="2" t="e">
        <f t="shared" si="3"/>
        <v>#DIV/0!</v>
      </c>
      <c r="N66" s="2" t="e">
        <f t="shared" si="3"/>
        <v>#DIV/0!</v>
      </c>
      <c r="O66" s="2" t="e">
        <f t="shared" si="3"/>
        <v>#DIV/0!</v>
      </c>
    </row>
    <row r="67" spans="3:15" x14ac:dyDescent="0.2">
      <c r="C67" s="1" t="s">
        <v>1</v>
      </c>
      <c r="D67" s="2" t="e">
        <f t="shared" ref="D67:O67" si="4">POWER(10,D55)</f>
        <v>#DIV/0!</v>
      </c>
      <c r="E67" s="2" t="e">
        <f t="shared" si="4"/>
        <v>#DIV/0!</v>
      </c>
      <c r="F67" s="2" t="e">
        <f t="shared" si="4"/>
        <v>#DIV/0!</v>
      </c>
      <c r="G67" s="2" t="e">
        <f t="shared" si="4"/>
        <v>#DIV/0!</v>
      </c>
      <c r="H67" s="2" t="e">
        <f t="shared" si="4"/>
        <v>#DIV/0!</v>
      </c>
      <c r="I67" s="2" t="e">
        <f t="shared" si="4"/>
        <v>#DIV/0!</v>
      </c>
      <c r="J67" s="2" t="e">
        <f t="shared" si="4"/>
        <v>#DIV/0!</v>
      </c>
      <c r="K67" s="2" t="e">
        <f t="shared" si="4"/>
        <v>#DIV/0!</v>
      </c>
      <c r="L67" s="2" t="e">
        <f t="shared" si="4"/>
        <v>#DIV/0!</v>
      </c>
      <c r="M67" s="2" t="e">
        <f t="shared" si="4"/>
        <v>#DIV/0!</v>
      </c>
      <c r="N67" s="2" t="e">
        <f t="shared" si="4"/>
        <v>#DIV/0!</v>
      </c>
      <c r="O67" s="2" t="e">
        <f t="shared" si="4"/>
        <v>#DIV/0!</v>
      </c>
    </row>
    <row r="68" spans="3:15" x14ac:dyDescent="0.2">
      <c r="C68" s="1" t="s">
        <v>2</v>
      </c>
      <c r="D68" s="2" t="e">
        <f t="shared" ref="D68:O68" si="5">POWER(10,D56)</f>
        <v>#DIV/0!</v>
      </c>
      <c r="E68" s="2" t="e">
        <f t="shared" si="5"/>
        <v>#DIV/0!</v>
      </c>
      <c r="F68" s="2" t="e">
        <f t="shared" si="5"/>
        <v>#DIV/0!</v>
      </c>
      <c r="G68" s="2" t="e">
        <f t="shared" si="5"/>
        <v>#DIV/0!</v>
      </c>
      <c r="H68" s="2" t="e">
        <f t="shared" si="5"/>
        <v>#DIV/0!</v>
      </c>
      <c r="I68" s="2" t="e">
        <f t="shared" si="5"/>
        <v>#DIV/0!</v>
      </c>
      <c r="J68" s="2" t="e">
        <f t="shared" si="5"/>
        <v>#DIV/0!</v>
      </c>
      <c r="K68" s="2" t="e">
        <f t="shared" si="5"/>
        <v>#DIV/0!</v>
      </c>
      <c r="L68" s="2" t="e">
        <f t="shared" si="5"/>
        <v>#DIV/0!</v>
      </c>
      <c r="M68" s="2" t="e">
        <f t="shared" si="5"/>
        <v>#DIV/0!</v>
      </c>
      <c r="N68" s="2" t="e">
        <f t="shared" si="5"/>
        <v>#DIV/0!</v>
      </c>
      <c r="O68" s="2" t="e">
        <f t="shared" si="5"/>
        <v>#DIV/0!</v>
      </c>
    </row>
    <row r="69" spans="3:15" x14ac:dyDescent="0.2">
      <c r="C69" s="1" t="s">
        <v>3</v>
      </c>
      <c r="D69" s="2" t="e">
        <f t="shared" ref="D69:O69" si="6">POWER(10,D57)</f>
        <v>#DIV/0!</v>
      </c>
      <c r="E69" s="2" t="e">
        <f t="shared" si="6"/>
        <v>#DIV/0!</v>
      </c>
      <c r="F69" s="2" t="e">
        <f t="shared" si="6"/>
        <v>#DIV/0!</v>
      </c>
      <c r="G69" s="2" t="e">
        <f t="shared" si="6"/>
        <v>#DIV/0!</v>
      </c>
      <c r="H69" s="2" t="e">
        <f t="shared" si="6"/>
        <v>#DIV/0!</v>
      </c>
      <c r="I69" s="2" t="e">
        <f t="shared" si="6"/>
        <v>#DIV/0!</v>
      </c>
      <c r="J69" s="2" t="e">
        <f t="shared" si="6"/>
        <v>#DIV/0!</v>
      </c>
      <c r="K69" s="2" t="e">
        <f t="shared" si="6"/>
        <v>#DIV/0!</v>
      </c>
      <c r="L69" s="2" t="e">
        <f t="shared" si="6"/>
        <v>#DIV/0!</v>
      </c>
      <c r="M69" s="2" t="e">
        <f t="shared" si="6"/>
        <v>#DIV/0!</v>
      </c>
      <c r="N69" s="2" t="e">
        <f t="shared" si="6"/>
        <v>#DIV/0!</v>
      </c>
      <c r="O69" s="2" t="e">
        <f t="shared" si="6"/>
        <v>#DIV/0!</v>
      </c>
    </row>
    <row r="70" spans="3:15" x14ac:dyDescent="0.2">
      <c r="C70" s="1" t="s">
        <v>4</v>
      </c>
      <c r="D70" s="2" t="e">
        <f t="shared" ref="D70:O70" si="7">POWER(10,D58)</f>
        <v>#DIV/0!</v>
      </c>
      <c r="E70" s="2" t="e">
        <f t="shared" si="7"/>
        <v>#DIV/0!</v>
      </c>
      <c r="F70" s="2" t="e">
        <f t="shared" si="7"/>
        <v>#DIV/0!</v>
      </c>
      <c r="G70" s="2" t="e">
        <f t="shared" si="7"/>
        <v>#DIV/0!</v>
      </c>
      <c r="H70" s="2" t="e">
        <f t="shared" si="7"/>
        <v>#DIV/0!</v>
      </c>
      <c r="I70" s="2" t="e">
        <f t="shared" si="7"/>
        <v>#DIV/0!</v>
      </c>
      <c r="J70" s="2" t="e">
        <f t="shared" si="7"/>
        <v>#DIV/0!</v>
      </c>
      <c r="K70" s="2" t="e">
        <f t="shared" si="7"/>
        <v>#DIV/0!</v>
      </c>
      <c r="L70" s="2" t="e">
        <f t="shared" si="7"/>
        <v>#DIV/0!</v>
      </c>
      <c r="M70" s="2" t="e">
        <f t="shared" si="7"/>
        <v>#DIV/0!</v>
      </c>
      <c r="N70" s="2" t="e">
        <f t="shared" si="7"/>
        <v>#DIV/0!</v>
      </c>
      <c r="O70" s="2" t="e">
        <f t="shared" si="7"/>
        <v>#DIV/0!</v>
      </c>
    </row>
    <row r="71" spans="3:15" x14ac:dyDescent="0.2">
      <c r="C71" s="1" t="s">
        <v>5</v>
      </c>
      <c r="D71" s="2" t="e">
        <f t="shared" ref="D71:O71" si="8">POWER(10,D59)</f>
        <v>#DIV/0!</v>
      </c>
      <c r="E71" s="2" t="e">
        <f t="shared" si="8"/>
        <v>#DIV/0!</v>
      </c>
      <c r="F71" s="2" t="e">
        <f t="shared" si="8"/>
        <v>#DIV/0!</v>
      </c>
      <c r="G71" s="2" t="e">
        <f t="shared" si="8"/>
        <v>#DIV/0!</v>
      </c>
      <c r="H71" s="2" t="e">
        <f t="shared" si="8"/>
        <v>#DIV/0!</v>
      </c>
      <c r="I71" s="2" t="e">
        <f t="shared" si="8"/>
        <v>#DIV/0!</v>
      </c>
      <c r="J71" s="2" t="e">
        <f t="shared" si="8"/>
        <v>#DIV/0!</v>
      </c>
      <c r="K71" s="2" t="e">
        <f t="shared" si="8"/>
        <v>#DIV/0!</v>
      </c>
      <c r="L71" s="2" t="e">
        <f t="shared" si="8"/>
        <v>#DIV/0!</v>
      </c>
      <c r="M71" s="2" t="e">
        <f t="shared" si="8"/>
        <v>#DIV/0!</v>
      </c>
      <c r="N71" s="2" t="e">
        <f t="shared" si="8"/>
        <v>#DIV/0!</v>
      </c>
      <c r="O71" s="2" t="e">
        <f t="shared" si="8"/>
        <v>#DIV/0!</v>
      </c>
    </row>
    <row r="72" spans="3:15" x14ac:dyDescent="0.2">
      <c r="C72" s="1" t="s">
        <v>6</v>
      </c>
      <c r="D72" s="2" t="e">
        <f t="shared" ref="D72:O72" si="9">POWER(10,D60)</f>
        <v>#DIV/0!</v>
      </c>
      <c r="E72" s="2" t="e">
        <f t="shared" si="9"/>
        <v>#DIV/0!</v>
      </c>
      <c r="F72" s="2" t="e">
        <f t="shared" si="9"/>
        <v>#DIV/0!</v>
      </c>
      <c r="G72" s="2" t="e">
        <f t="shared" si="9"/>
        <v>#DIV/0!</v>
      </c>
      <c r="H72" s="2" t="e">
        <f t="shared" si="9"/>
        <v>#DIV/0!</v>
      </c>
      <c r="I72" s="2" t="e">
        <f t="shared" si="9"/>
        <v>#DIV/0!</v>
      </c>
      <c r="J72" s="2" t="e">
        <f t="shared" si="9"/>
        <v>#DIV/0!</v>
      </c>
      <c r="K72" s="2" t="e">
        <f t="shared" si="9"/>
        <v>#DIV/0!</v>
      </c>
      <c r="L72" s="2" t="e">
        <f t="shared" si="9"/>
        <v>#DIV/0!</v>
      </c>
      <c r="M72" s="2" t="e">
        <f t="shared" si="9"/>
        <v>#DIV/0!</v>
      </c>
      <c r="N72" s="2" t="e">
        <f t="shared" si="9"/>
        <v>#DIV/0!</v>
      </c>
      <c r="O72" s="2" t="e">
        <f t="shared" si="9"/>
        <v>#DIV/0!</v>
      </c>
    </row>
    <row r="73" spans="3:15" x14ac:dyDescent="0.2">
      <c r="C73" s="1" t="s">
        <v>7</v>
      </c>
      <c r="D73" s="2" t="e">
        <f t="shared" ref="D73:O73" si="10">POWER(10,D61)</f>
        <v>#DIV/0!</v>
      </c>
      <c r="E73" s="2" t="e">
        <f t="shared" si="10"/>
        <v>#DIV/0!</v>
      </c>
      <c r="F73" s="2" t="e">
        <f t="shared" si="10"/>
        <v>#DIV/0!</v>
      </c>
      <c r="G73" s="2" t="e">
        <f t="shared" si="10"/>
        <v>#DIV/0!</v>
      </c>
      <c r="H73" s="2" t="e">
        <f t="shared" si="10"/>
        <v>#DIV/0!</v>
      </c>
      <c r="I73" s="2" t="e">
        <f t="shared" si="10"/>
        <v>#DIV/0!</v>
      </c>
      <c r="J73" s="2" t="e">
        <f t="shared" si="10"/>
        <v>#DIV/0!</v>
      </c>
      <c r="K73" s="2" t="e">
        <f t="shared" si="10"/>
        <v>#DIV/0!</v>
      </c>
      <c r="L73" s="2" t="e">
        <f t="shared" si="10"/>
        <v>#DIV/0!</v>
      </c>
      <c r="M73" s="2" t="e">
        <f t="shared" si="10"/>
        <v>#DIV/0!</v>
      </c>
      <c r="N73" s="2" t="e">
        <f t="shared" si="10"/>
        <v>#DIV/0!</v>
      </c>
      <c r="O73" s="2" t="e">
        <f t="shared" si="10"/>
        <v>#DIV/0!</v>
      </c>
    </row>
  </sheetData>
  <phoneticPr fontId="0" type="noConversion"/>
  <pageMargins left="0.75" right="0.75" top="1" bottom="1" header="0.5" footer="0.5"/>
  <headerFooter alignWithMargins="0"/>
  <drawing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10"/>
  <dimension ref="B8:N37"/>
  <sheetViews>
    <sheetView showGridLines="0" workbookViewId="0">
      <selection activeCell="J2" sqref="J2"/>
    </sheetView>
  </sheetViews>
  <sheetFormatPr defaultRowHeight="12.75" x14ac:dyDescent="0.2"/>
  <cols>
    <col min="1" max="16384" width="9.140625" style="19"/>
  </cols>
  <sheetData>
    <row r="8" spans="2:9" x14ac:dyDescent="0.2">
      <c r="B8" s="25" t="s">
        <v>27</v>
      </c>
      <c r="I8" s="25" t="s">
        <v>26</v>
      </c>
    </row>
    <row r="29" spans="2:14" s="26" customFormat="1" ht="21.75" customHeight="1" x14ac:dyDescent="0.2">
      <c r="B29" s="31" t="str">
        <f>'8 Standards'!C65</f>
        <v>Concentration</v>
      </c>
      <c r="C29" s="13">
        <f>'8 Standards'!D65</f>
        <v>1</v>
      </c>
      <c r="D29" s="13">
        <f>'8 Standards'!E65</f>
        <v>2</v>
      </c>
      <c r="E29" s="13">
        <f>'8 Standards'!F65</f>
        <v>3</v>
      </c>
      <c r="F29" s="13">
        <f>'8 Standards'!G65</f>
        <v>4</v>
      </c>
      <c r="G29" s="13">
        <f>'8 Standards'!H65</f>
        <v>5</v>
      </c>
      <c r="H29" s="13">
        <f>'8 Standards'!I65</f>
        <v>6</v>
      </c>
      <c r="I29" s="13">
        <f>'8 Standards'!J65</f>
        <v>7</v>
      </c>
      <c r="J29" s="13">
        <f>'8 Standards'!K65</f>
        <v>8</v>
      </c>
      <c r="K29" s="13">
        <f>'8 Standards'!L65</f>
        <v>9</v>
      </c>
      <c r="L29" s="13">
        <f>'8 Standards'!M65</f>
        <v>10</v>
      </c>
      <c r="M29" s="13">
        <f>'8 Standards'!N65</f>
        <v>11</v>
      </c>
      <c r="N29" s="13">
        <f>'8 Standards'!O65</f>
        <v>12</v>
      </c>
    </row>
    <row r="30" spans="2:14" s="27" customFormat="1" ht="21.75" customHeight="1" x14ac:dyDescent="0.2">
      <c r="B30" s="13" t="str">
        <f>'8 Standards'!C66</f>
        <v>A</v>
      </c>
      <c r="C30" s="29" t="e">
        <f>'8 Standards'!D66</f>
        <v>#DIV/0!</v>
      </c>
      <c r="D30" s="29" t="e">
        <f>'8 Standards'!E66</f>
        <v>#DIV/0!</v>
      </c>
      <c r="E30" s="29" t="e">
        <f>'8 Standards'!F66</f>
        <v>#DIV/0!</v>
      </c>
      <c r="F30" s="29" t="e">
        <f>'8 Standards'!G66</f>
        <v>#DIV/0!</v>
      </c>
      <c r="G30" s="29" t="e">
        <f>'8 Standards'!H66</f>
        <v>#DIV/0!</v>
      </c>
      <c r="H30" s="29" t="e">
        <f>'8 Standards'!I66</f>
        <v>#DIV/0!</v>
      </c>
      <c r="I30" s="29" t="e">
        <f>'8 Standards'!J66</f>
        <v>#DIV/0!</v>
      </c>
      <c r="J30" s="29" t="e">
        <f>'8 Standards'!K66</f>
        <v>#DIV/0!</v>
      </c>
      <c r="K30" s="29" t="e">
        <f>'8 Standards'!L66</f>
        <v>#DIV/0!</v>
      </c>
      <c r="L30" s="29" t="e">
        <f>'8 Standards'!M66</f>
        <v>#DIV/0!</v>
      </c>
      <c r="M30" s="29" t="e">
        <f>'8 Standards'!N66</f>
        <v>#DIV/0!</v>
      </c>
      <c r="N30" s="29" t="e">
        <f>'8 Standards'!O66</f>
        <v>#DIV/0!</v>
      </c>
    </row>
    <row r="31" spans="2:14" s="27" customFormat="1" ht="21.75" customHeight="1" x14ac:dyDescent="0.2">
      <c r="B31" s="13" t="str">
        <f>'8 Standards'!C67</f>
        <v>B</v>
      </c>
      <c r="C31" s="29" t="e">
        <f>'8 Standards'!D67</f>
        <v>#DIV/0!</v>
      </c>
      <c r="D31" s="29" t="e">
        <f>'8 Standards'!E67</f>
        <v>#DIV/0!</v>
      </c>
      <c r="E31" s="29" t="e">
        <f>'8 Standards'!F67</f>
        <v>#DIV/0!</v>
      </c>
      <c r="F31" s="29" t="e">
        <f>'8 Standards'!G67</f>
        <v>#DIV/0!</v>
      </c>
      <c r="G31" s="29" t="e">
        <f>'8 Standards'!H67</f>
        <v>#DIV/0!</v>
      </c>
      <c r="H31" s="29" t="e">
        <f>'8 Standards'!I67</f>
        <v>#DIV/0!</v>
      </c>
      <c r="I31" s="29" t="e">
        <f>'8 Standards'!J67</f>
        <v>#DIV/0!</v>
      </c>
      <c r="J31" s="29" t="e">
        <f>'8 Standards'!K67</f>
        <v>#DIV/0!</v>
      </c>
      <c r="K31" s="29" t="e">
        <f>'8 Standards'!L67</f>
        <v>#DIV/0!</v>
      </c>
      <c r="L31" s="29" t="e">
        <f>'8 Standards'!M67</f>
        <v>#DIV/0!</v>
      </c>
      <c r="M31" s="29" t="e">
        <f>'8 Standards'!N67</f>
        <v>#DIV/0!</v>
      </c>
      <c r="N31" s="29" t="e">
        <f>'8 Standards'!O67</f>
        <v>#DIV/0!</v>
      </c>
    </row>
    <row r="32" spans="2:14" s="27" customFormat="1" ht="21.75" customHeight="1" x14ac:dyDescent="0.2">
      <c r="B32" s="13" t="str">
        <f>'8 Standards'!C68</f>
        <v>C</v>
      </c>
      <c r="C32" s="29" t="e">
        <f>'8 Standards'!D68</f>
        <v>#DIV/0!</v>
      </c>
      <c r="D32" s="29" t="e">
        <f>'8 Standards'!E68</f>
        <v>#DIV/0!</v>
      </c>
      <c r="E32" s="29" t="e">
        <f>'8 Standards'!F68</f>
        <v>#DIV/0!</v>
      </c>
      <c r="F32" s="29" t="e">
        <f>'8 Standards'!G68</f>
        <v>#DIV/0!</v>
      </c>
      <c r="G32" s="29" t="e">
        <f>'8 Standards'!H68</f>
        <v>#DIV/0!</v>
      </c>
      <c r="H32" s="29" t="e">
        <f>'8 Standards'!I68</f>
        <v>#DIV/0!</v>
      </c>
      <c r="I32" s="29" t="e">
        <f>'8 Standards'!J68</f>
        <v>#DIV/0!</v>
      </c>
      <c r="J32" s="29" t="e">
        <f>'8 Standards'!K68</f>
        <v>#DIV/0!</v>
      </c>
      <c r="K32" s="29" t="e">
        <f>'8 Standards'!L68</f>
        <v>#DIV/0!</v>
      </c>
      <c r="L32" s="29" t="e">
        <f>'8 Standards'!M68</f>
        <v>#DIV/0!</v>
      </c>
      <c r="M32" s="29" t="e">
        <f>'8 Standards'!N68</f>
        <v>#DIV/0!</v>
      </c>
      <c r="N32" s="29" t="e">
        <f>'8 Standards'!O68</f>
        <v>#DIV/0!</v>
      </c>
    </row>
    <row r="33" spans="2:14" s="27" customFormat="1" ht="21.75" customHeight="1" x14ac:dyDescent="0.2">
      <c r="B33" s="13" t="str">
        <f>'8 Standards'!C69</f>
        <v>D</v>
      </c>
      <c r="C33" s="29" t="e">
        <f>'8 Standards'!D69</f>
        <v>#DIV/0!</v>
      </c>
      <c r="D33" s="29" t="e">
        <f>'8 Standards'!E69</f>
        <v>#DIV/0!</v>
      </c>
      <c r="E33" s="29" t="e">
        <f>'8 Standards'!F69</f>
        <v>#DIV/0!</v>
      </c>
      <c r="F33" s="29" t="e">
        <f>'8 Standards'!G69</f>
        <v>#DIV/0!</v>
      </c>
      <c r="G33" s="29" t="e">
        <f>'8 Standards'!H69</f>
        <v>#DIV/0!</v>
      </c>
      <c r="H33" s="29" t="e">
        <f>'8 Standards'!I69</f>
        <v>#DIV/0!</v>
      </c>
      <c r="I33" s="29" t="e">
        <f>'8 Standards'!J69</f>
        <v>#DIV/0!</v>
      </c>
      <c r="J33" s="29" t="e">
        <f>'8 Standards'!K69</f>
        <v>#DIV/0!</v>
      </c>
      <c r="K33" s="29" t="e">
        <f>'8 Standards'!L69</f>
        <v>#DIV/0!</v>
      </c>
      <c r="L33" s="29" t="e">
        <f>'8 Standards'!M69</f>
        <v>#DIV/0!</v>
      </c>
      <c r="M33" s="29" t="e">
        <f>'8 Standards'!N69</f>
        <v>#DIV/0!</v>
      </c>
      <c r="N33" s="29" t="e">
        <f>'8 Standards'!O69</f>
        <v>#DIV/0!</v>
      </c>
    </row>
    <row r="34" spans="2:14" s="27" customFormat="1" ht="21.75" customHeight="1" x14ac:dyDescent="0.2">
      <c r="B34" s="13" t="str">
        <f>'8 Standards'!C70</f>
        <v>E</v>
      </c>
      <c r="C34" s="29" t="e">
        <f>'8 Standards'!D70</f>
        <v>#DIV/0!</v>
      </c>
      <c r="D34" s="29" t="e">
        <f>'8 Standards'!E70</f>
        <v>#DIV/0!</v>
      </c>
      <c r="E34" s="29" t="e">
        <f>'8 Standards'!F70</f>
        <v>#DIV/0!</v>
      </c>
      <c r="F34" s="29" t="e">
        <f>'8 Standards'!G70</f>
        <v>#DIV/0!</v>
      </c>
      <c r="G34" s="29" t="e">
        <f>'8 Standards'!H70</f>
        <v>#DIV/0!</v>
      </c>
      <c r="H34" s="29" t="e">
        <f>'8 Standards'!I70</f>
        <v>#DIV/0!</v>
      </c>
      <c r="I34" s="29" t="e">
        <f>'8 Standards'!J70</f>
        <v>#DIV/0!</v>
      </c>
      <c r="J34" s="29" t="e">
        <f>'8 Standards'!K70</f>
        <v>#DIV/0!</v>
      </c>
      <c r="K34" s="29" t="e">
        <f>'8 Standards'!L70</f>
        <v>#DIV/0!</v>
      </c>
      <c r="L34" s="29" t="e">
        <f>'8 Standards'!M70</f>
        <v>#DIV/0!</v>
      </c>
      <c r="M34" s="29" t="e">
        <f>'8 Standards'!N70</f>
        <v>#DIV/0!</v>
      </c>
      <c r="N34" s="29" t="e">
        <f>'8 Standards'!O70</f>
        <v>#DIV/0!</v>
      </c>
    </row>
    <row r="35" spans="2:14" s="27" customFormat="1" ht="21.75" customHeight="1" x14ac:dyDescent="0.2">
      <c r="B35" s="13" t="str">
        <f>'8 Standards'!C71</f>
        <v>F</v>
      </c>
      <c r="C35" s="29" t="e">
        <f>'8 Standards'!D71</f>
        <v>#DIV/0!</v>
      </c>
      <c r="D35" s="29" t="e">
        <f>'8 Standards'!E71</f>
        <v>#DIV/0!</v>
      </c>
      <c r="E35" s="29" t="e">
        <f>'8 Standards'!F71</f>
        <v>#DIV/0!</v>
      </c>
      <c r="F35" s="29" t="e">
        <f>'8 Standards'!G71</f>
        <v>#DIV/0!</v>
      </c>
      <c r="G35" s="29" t="e">
        <f>'8 Standards'!H71</f>
        <v>#DIV/0!</v>
      </c>
      <c r="H35" s="29" t="e">
        <f>'8 Standards'!I71</f>
        <v>#DIV/0!</v>
      </c>
      <c r="I35" s="29" t="e">
        <f>'8 Standards'!J71</f>
        <v>#DIV/0!</v>
      </c>
      <c r="J35" s="29" t="e">
        <f>'8 Standards'!K71</f>
        <v>#DIV/0!</v>
      </c>
      <c r="K35" s="29" t="e">
        <f>'8 Standards'!L71</f>
        <v>#DIV/0!</v>
      </c>
      <c r="L35" s="29" t="e">
        <f>'8 Standards'!M71</f>
        <v>#DIV/0!</v>
      </c>
      <c r="M35" s="29" t="e">
        <f>'8 Standards'!N71</f>
        <v>#DIV/0!</v>
      </c>
      <c r="N35" s="29" t="e">
        <f>'8 Standards'!O71</f>
        <v>#DIV/0!</v>
      </c>
    </row>
    <row r="36" spans="2:14" s="27" customFormat="1" ht="21.75" customHeight="1" x14ac:dyDescent="0.2">
      <c r="B36" s="13" t="str">
        <f>'8 Standards'!C72</f>
        <v>G</v>
      </c>
      <c r="C36" s="29" t="e">
        <f>'8 Standards'!D72</f>
        <v>#DIV/0!</v>
      </c>
      <c r="D36" s="29" t="e">
        <f>'8 Standards'!E72</f>
        <v>#DIV/0!</v>
      </c>
      <c r="E36" s="29" t="e">
        <f>'8 Standards'!F72</f>
        <v>#DIV/0!</v>
      </c>
      <c r="F36" s="29" t="e">
        <f>'8 Standards'!G72</f>
        <v>#DIV/0!</v>
      </c>
      <c r="G36" s="29" t="e">
        <f>'8 Standards'!H72</f>
        <v>#DIV/0!</v>
      </c>
      <c r="H36" s="29" t="e">
        <f>'8 Standards'!I72</f>
        <v>#DIV/0!</v>
      </c>
      <c r="I36" s="29" t="e">
        <f>'8 Standards'!J72</f>
        <v>#DIV/0!</v>
      </c>
      <c r="J36" s="29" t="e">
        <f>'8 Standards'!K72</f>
        <v>#DIV/0!</v>
      </c>
      <c r="K36" s="29" t="e">
        <f>'8 Standards'!L72</f>
        <v>#DIV/0!</v>
      </c>
      <c r="L36" s="29" t="e">
        <f>'8 Standards'!M72</f>
        <v>#DIV/0!</v>
      </c>
      <c r="M36" s="29" t="e">
        <f>'8 Standards'!N72</f>
        <v>#DIV/0!</v>
      </c>
      <c r="N36" s="29" t="e">
        <f>'8 Standards'!O72</f>
        <v>#DIV/0!</v>
      </c>
    </row>
    <row r="37" spans="2:14" s="27" customFormat="1" ht="21.75" customHeight="1" x14ac:dyDescent="0.2">
      <c r="B37" s="13" t="str">
        <f>'8 Standards'!C73</f>
        <v>H</v>
      </c>
      <c r="C37" s="29" t="e">
        <f>'8 Standards'!D73</f>
        <v>#DIV/0!</v>
      </c>
      <c r="D37" s="29" t="e">
        <f>'8 Standards'!E73</f>
        <v>#DIV/0!</v>
      </c>
      <c r="E37" s="29" t="e">
        <f>'8 Standards'!F73</f>
        <v>#DIV/0!</v>
      </c>
      <c r="F37" s="29" t="e">
        <f>'8 Standards'!G73</f>
        <v>#DIV/0!</v>
      </c>
      <c r="G37" s="29" t="e">
        <f>'8 Standards'!H73</f>
        <v>#DIV/0!</v>
      </c>
      <c r="H37" s="29" t="e">
        <f>'8 Standards'!I73</f>
        <v>#DIV/0!</v>
      </c>
      <c r="I37" s="29" t="e">
        <f>'8 Standards'!J73</f>
        <v>#DIV/0!</v>
      </c>
      <c r="J37" s="29" t="e">
        <f>'8 Standards'!K73</f>
        <v>#DIV/0!</v>
      </c>
      <c r="K37" s="29" t="e">
        <f>'8 Standards'!L73</f>
        <v>#DIV/0!</v>
      </c>
      <c r="L37" s="29" t="e">
        <f>'8 Standards'!M73</f>
        <v>#DIV/0!</v>
      </c>
      <c r="M37" s="29" t="e">
        <f>'8 Standards'!N73</f>
        <v>#DIV/0!</v>
      </c>
      <c r="N37" s="29" t="e">
        <f>'8 Standards'!O73</f>
        <v>#DIV/0!</v>
      </c>
    </row>
  </sheetData>
  <phoneticPr fontId="0" type="noConversion"/>
  <pageMargins left="0.75" right="0.75" top="1" bottom="1" header="0.5" footer="0.5"/>
  <headerFooter alignWithMargins="0"/>
  <drawing r:id="rId1"/>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Worksheets</vt:lpstr>
      </vt:variant>
      <vt:variant>
        <vt:i4>10</vt:i4>
      </vt:variant>
      <vt:variant>
        <vt:lpstr>Named Ranges</vt:lpstr>
      </vt:variant>
      <vt:variant>
        <vt:i4>1</vt:i4>
      </vt:variant>
    </vt:vector>
  </HeadingPairs>
  <TitlesOfParts>
    <vt:vector size="11" baseType="lpstr">
      <vt:lpstr>Instructions</vt:lpstr>
      <vt:lpstr>Raw Data Input</vt:lpstr>
      <vt:lpstr>5 Standards</vt:lpstr>
      <vt:lpstr>5 Standard Curve &amp; Conc.</vt:lpstr>
      <vt:lpstr>6 Standards</vt:lpstr>
      <vt:lpstr>6 Standard Curve &amp; Conc.</vt:lpstr>
      <vt:lpstr>7 Standards</vt:lpstr>
      <vt:lpstr>7 Standard Curve &amp; Conc.</vt:lpstr>
      <vt:lpstr>8 Standards</vt:lpstr>
      <vt:lpstr>8 Standard Curve &amp; Conc.</vt:lpstr>
      <vt:lpstr>Instructions!_Hlk8312475</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2005-05-11T16:45:20Z</dcterms:created>
  <dcterms:modified xsi:type="dcterms:W3CDTF">2020-07-14T21:46:21Z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958b8b5a-f199-4153-9e57-0a8e26133de9</vt:lpwstr>
  </property>
</Properties>
</file>