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227" codeName="{957460C9-B318-DD5D-5CC9-C049C1E746CC}"/>
  <workbookPr codeName="ThisWorkbook"/>
  <mc:AlternateContent xmlns:mc="http://schemas.openxmlformats.org/markup-compatibility/2006">
    <mc:Choice Requires="x15">
      <x15ac:absPath xmlns:x15ac="http://schemas.microsoft.com/office/spreadsheetml/2010/11/ac" url="\\rbserver1\users\david\Desktop\Immune Check Point Receptor Protein Array\Production\Analysis Tool\"/>
    </mc:Choice>
  </mc:AlternateContent>
  <xr:revisionPtr revIDLastSave="0" documentId="13_ncr:1_{8B163411-D303-4B00-90F9-16C462AAF728}" xr6:coauthVersionLast="47" xr6:coauthVersionMax="47" xr10:uidLastSave="{00000000-0000-0000-0000-000000000000}"/>
  <bookViews>
    <workbookView xWindow="-120" yWindow="-120" windowWidth="29040" windowHeight="15840" tabRatio="903" firstSheet="4" activeTab="8" xr2:uid="{00000000-000D-0000-FFFF-FFFF00000000}"/>
  </bookViews>
  <sheets>
    <sheet name="Development Log" sheetId="15" state="hidden" r:id="rId1"/>
    <sheet name="Hidden" sheetId="23" state="hidden" r:id="rId2"/>
    <sheet name="Analysis Tool Creator Intro" sheetId="29" state="hidden" r:id="rId3"/>
    <sheet name="Analysis Tool Creator" sheetId="22" state="hidden" r:id="rId4"/>
    <sheet name="Introduction" sheetId="28" r:id="rId5"/>
    <sheet name="User Guide" sheetId="30" state="hidden" r:id="rId6"/>
    <sheet name="Raw Data" sheetId="27" state="hidden" r:id="rId7"/>
    <sheet name="Map" sheetId="26" state="hidden" r:id="rId8"/>
    <sheet name="Auto Data Alignment" sheetId="24" r:id="rId9"/>
    <sheet name="aligning data" sheetId="1" r:id="rId10"/>
    <sheet name="Sorting 1" sheetId="3" state="hidden" r:id="rId11"/>
    <sheet name="Averages 1" sheetId="4" state="hidden" r:id="rId12"/>
    <sheet name="Average-w-bkg" sheetId="6" state="hidden" r:id="rId13"/>
    <sheet name="Pos Normalization 1" sheetId="7" state="hidden" r:id="rId14"/>
    <sheet name="Sorting 2" sheetId="8" state="hidden" r:id="rId15"/>
    <sheet name="Averages 2" sheetId="9" state="hidden" r:id="rId16"/>
    <sheet name="Average w-o bkg" sheetId="10" state="hidden" r:id="rId17"/>
    <sheet name="Final Data" sheetId="11" r:id="rId18"/>
    <sheet name="Final Graphs" sheetId="31" state="hidden" r:id="rId19"/>
  </sheets>
  <externalReferences>
    <externalReference r:id="rId20"/>
  </externalReferences>
  <definedNames>
    <definedName name="_A1" localSheetId="5">'[1]aligning data'!#REF!</definedName>
    <definedName name="_A1">'[1]aligning data'!#REF!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6" i="11" l="1"/>
  <c r="B6" i="11"/>
  <c r="C6" i="11"/>
  <c r="D6" i="11"/>
  <c r="E6" i="11"/>
  <c r="F6" i="11"/>
  <c r="G6" i="11"/>
  <c r="H6" i="11"/>
  <c r="I6" i="11"/>
  <c r="J6" i="11"/>
  <c r="K6" i="11"/>
  <c r="L6" i="11"/>
  <c r="M6" i="11"/>
  <c r="N6" i="11"/>
  <c r="O6" i="11"/>
  <c r="P6" i="11"/>
  <c r="Q6" i="11"/>
  <c r="A7" i="11"/>
  <c r="B7" i="11"/>
  <c r="C7" i="11"/>
  <c r="D7" i="11"/>
  <c r="E7" i="11"/>
  <c r="F7" i="11"/>
  <c r="G7" i="11"/>
  <c r="H7" i="11"/>
  <c r="I7" i="11"/>
  <c r="J7" i="11"/>
  <c r="K7" i="11"/>
  <c r="L7" i="11"/>
  <c r="M7" i="11"/>
  <c r="N7" i="11"/>
  <c r="O7" i="11"/>
  <c r="P7" i="11"/>
  <c r="Q7" i="11"/>
  <c r="A8" i="11"/>
  <c r="B8" i="11"/>
  <c r="C8" i="11"/>
  <c r="D8" i="11"/>
  <c r="E8" i="11"/>
  <c r="F8" i="11"/>
  <c r="G8" i="11"/>
  <c r="H8" i="11"/>
  <c r="I8" i="11"/>
  <c r="J8" i="11"/>
  <c r="K8" i="11"/>
  <c r="L8" i="11"/>
  <c r="M8" i="11"/>
  <c r="N8" i="11"/>
  <c r="O8" i="11"/>
  <c r="P8" i="11"/>
  <c r="Q8" i="11"/>
  <c r="A9" i="11"/>
  <c r="B9" i="11"/>
  <c r="C9" i="11"/>
  <c r="D9" i="11"/>
  <c r="E9" i="11"/>
  <c r="F9" i="11"/>
  <c r="G9" i="11"/>
  <c r="H9" i="11"/>
  <c r="I9" i="11"/>
  <c r="J9" i="11"/>
  <c r="K9" i="11"/>
  <c r="L9" i="11"/>
  <c r="M9" i="11"/>
  <c r="N9" i="11"/>
  <c r="O9" i="11"/>
  <c r="P9" i="11"/>
  <c r="Q9" i="11"/>
  <c r="A10" i="11"/>
  <c r="B10" i="11"/>
  <c r="C10" i="11"/>
  <c r="D10" i="11"/>
  <c r="E10" i="11"/>
  <c r="F10" i="11"/>
  <c r="G10" i="11"/>
  <c r="H10" i="11"/>
  <c r="I10" i="11"/>
  <c r="J10" i="11"/>
  <c r="K10" i="11"/>
  <c r="L10" i="11"/>
  <c r="M10" i="11"/>
  <c r="N10" i="11"/>
  <c r="O10" i="11"/>
  <c r="P10" i="11"/>
  <c r="Q10" i="11"/>
  <c r="A11" i="11"/>
  <c r="B11" i="11"/>
  <c r="C11" i="11"/>
  <c r="D11" i="11"/>
  <c r="E11" i="11"/>
  <c r="F11" i="11"/>
  <c r="G11" i="11"/>
  <c r="H11" i="11"/>
  <c r="I11" i="11"/>
  <c r="J11" i="11"/>
  <c r="K11" i="11"/>
  <c r="L11" i="11"/>
  <c r="M11" i="11"/>
  <c r="N11" i="11"/>
  <c r="O11" i="11"/>
  <c r="P11" i="11"/>
  <c r="Q11" i="11"/>
  <c r="A12" i="11"/>
  <c r="B12" i="11"/>
  <c r="C12" i="11"/>
  <c r="D12" i="11"/>
  <c r="E12" i="11"/>
  <c r="F12" i="11"/>
  <c r="G12" i="11"/>
  <c r="H12" i="11"/>
  <c r="I12" i="11"/>
  <c r="J12" i="11"/>
  <c r="K12" i="11"/>
  <c r="L12" i="11"/>
  <c r="M12" i="11"/>
  <c r="N12" i="11"/>
  <c r="O12" i="11"/>
  <c r="P12" i="11"/>
  <c r="Q12" i="11"/>
  <c r="A13" i="11"/>
  <c r="B13" i="11"/>
  <c r="C13" i="11"/>
  <c r="D13" i="11"/>
  <c r="E13" i="11"/>
  <c r="F13" i="11"/>
  <c r="G13" i="11"/>
  <c r="H13" i="11"/>
  <c r="I13" i="11"/>
  <c r="J13" i="11"/>
  <c r="K13" i="11"/>
  <c r="L13" i="11"/>
  <c r="M13" i="11"/>
  <c r="N13" i="11"/>
  <c r="O13" i="11"/>
  <c r="P13" i="11"/>
  <c r="Q13" i="11"/>
  <c r="A14" i="11"/>
  <c r="B14" i="11"/>
  <c r="C14" i="11"/>
  <c r="D14" i="11"/>
  <c r="E14" i="11"/>
  <c r="F14" i="11"/>
  <c r="G14" i="11"/>
  <c r="H14" i="11"/>
  <c r="I14" i="11"/>
  <c r="J14" i="11"/>
  <c r="K14" i="11"/>
  <c r="L14" i="11"/>
  <c r="M14" i="11"/>
  <c r="N14" i="11"/>
  <c r="O14" i="11"/>
  <c r="P14" i="11"/>
  <c r="Q14" i="11"/>
  <c r="A15" i="11"/>
  <c r="B15" i="11"/>
  <c r="C15" i="11"/>
  <c r="D15" i="11"/>
  <c r="E15" i="11"/>
  <c r="F15" i="11"/>
  <c r="G15" i="11"/>
  <c r="H15" i="11"/>
  <c r="I15" i="11"/>
  <c r="J15" i="11"/>
  <c r="K15" i="11"/>
  <c r="L15" i="11"/>
  <c r="M15" i="11"/>
  <c r="N15" i="11"/>
  <c r="O15" i="11"/>
  <c r="P15" i="11"/>
  <c r="Q15" i="11"/>
  <c r="A16" i="11"/>
  <c r="B16" i="11"/>
  <c r="C16" i="11"/>
  <c r="D16" i="11"/>
  <c r="E16" i="11"/>
  <c r="F16" i="11"/>
  <c r="G16" i="11"/>
  <c r="H16" i="11"/>
  <c r="I16" i="11"/>
  <c r="J16" i="11"/>
  <c r="K16" i="11"/>
  <c r="L16" i="11"/>
  <c r="M16" i="11"/>
  <c r="N16" i="11"/>
  <c r="O16" i="11"/>
  <c r="P16" i="11"/>
  <c r="Q16" i="11"/>
  <c r="A17" i="11"/>
  <c r="B17" i="11"/>
  <c r="C17" i="11"/>
  <c r="D17" i="11"/>
  <c r="E17" i="11"/>
  <c r="F17" i="11"/>
  <c r="G17" i="11"/>
  <c r="H17" i="11"/>
  <c r="I17" i="11"/>
  <c r="J17" i="11"/>
  <c r="K17" i="11"/>
  <c r="L17" i="11"/>
  <c r="M17" i="11"/>
  <c r="N17" i="11"/>
  <c r="O17" i="11"/>
  <c r="P17" i="11"/>
  <c r="Q17" i="11"/>
  <c r="A18" i="11"/>
  <c r="B18" i="11"/>
  <c r="C18" i="11"/>
  <c r="D18" i="11"/>
  <c r="E18" i="11"/>
  <c r="F18" i="11"/>
  <c r="G18" i="11"/>
  <c r="H18" i="11"/>
  <c r="I18" i="11"/>
  <c r="J18" i="11"/>
  <c r="K18" i="11"/>
  <c r="L18" i="11"/>
  <c r="M18" i="11"/>
  <c r="N18" i="11"/>
  <c r="O18" i="11"/>
  <c r="P18" i="11"/>
  <c r="Q18" i="11"/>
  <c r="A19" i="11"/>
  <c r="B19" i="11"/>
  <c r="C19" i="11"/>
  <c r="D19" i="11"/>
  <c r="E19" i="11"/>
  <c r="F19" i="11"/>
  <c r="G19" i="11"/>
  <c r="H19" i="11"/>
  <c r="I19" i="11"/>
  <c r="J19" i="11"/>
  <c r="K19" i="11"/>
  <c r="L19" i="11"/>
  <c r="M19" i="11"/>
  <c r="N19" i="11"/>
  <c r="O19" i="11"/>
  <c r="P19" i="11"/>
  <c r="Q19" i="11"/>
  <c r="A20" i="11"/>
  <c r="B20" i="11"/>
  <c r="C20" i="11"/>
  <c r="D20" i="11"/>
  <c r="E20" i="11"/>
  <c r="F20" i="11"/>
  <c r="G20" i="11"/>
  <c r="H20" i="11"/>
  <c r="I20" i="11"/>
  <c r="J20" i="11"/>
  <c r="K20" i="11"/>
  <c r="L20" i="11"/>
  <c r="M20" i="11"/>
  <c r="N20" i="11"/>
  <c r="O20" i="11"/>
  <c r="P20" i="11"/>
  <c r="Q20" i="11"/>
  <c r="A21" i="11"/>
  <c r="B21" i="11"/>
  <c r="C21" i="11"/>
  <c r="D21" i="11"/>
  <c r="E21" i="11"/>
  <c r="F21" i="11"/>
  <c r="G21" i="11"/>
  <c r="H21" i="11"/>
  <c r="I21" i="11"/>
  <c r="J21" i="11"/>
  <c r="K21" i="11"/>
  <c r="L21" i="11"/>
  <c r="M21" i="11"/>
  <c r="N21" i="11"/>
  <c r="O21" i="11"/>
  <c r="P21" i="11"/>
  <c r="Q21" i="11"/>
  <c r="A22" i="11"/>
  <c r="B22" i="11"/>
  <c r="C22" i="11"/>
  <c r="D22" i="11"/>
  <c r="E22" i="11"/>
  <c r="F22" i="11"/>
  <c r="G22" i="11"/>
  <c r="H22" i="11"/>
  <c r="I22" i="11"/>
  <c r="J22" i="11"/>
  <c r="K22" i="11"/>
  <c r="L22" i="11"/>
  <c r="M22" i="11"/>
  <c r="N22" i="11"/>
  <c r="O22" i="11"/>
  <c r="P22" i="11"/>
  <c r="Q22" i="11"/>
  <c r="A23" i="11"/>
  <c r="B23" i="11"/>
  <c r="C23" i="11"/>
  <c r="D23" i="11"/>
  <c r="E23" i="11"/>
  <c r="F23" i="11"/>
  <c r="G23" i="11"/>
  <c r="H23" i="11"/>
  <c r="I23" i="11"/>
  <c r="J23" i="11"/>
  <c r="K23" i="11"/>
  <c r="L23" i="11"/>
  <c r="M23" i="11"/>
  <c r="N23" i="11"/>
  <c r="O23" i="11"/>
  <c r="P23" i="11"/>
  <c r="Q23" i="11"/>
  <c r="A24" i="11"/>
  <c r="B24" i="11"/>
  <c r="C24" i="11"/>
  <c r="D24" i="11"/>
  <c r="E24" i="11"/>
  <c r="F24" i="11"/>
  <c r="G24" i="11"/>
  <c r="H24" i="11"/>
  <c r="I24" i="11"/>
  <c r="J24" i="11"/>
  <c r="K24" i="11"/>
  <c r="L24" i="11"/>
  <c r="M24" i="11"/>
  <c r="N24" i="11"/>
  <c r="O24" i="11"/>
  <c r="P24" i="11"/>
  <c r="Q24" i="11"/>
  <c r="A25" i="11"/>
  <c r="B25" i="11"/>
  <c r="C25" i="11"/>
  <c r="D25" i="11"/>
  <c r="E25" i="11"/>
  <c r="F25" i="11"/>
  <c r="G25" i="11"/>
  <c r="H25" i="11"/>
  <c r="I25" i="11"/>
  <c r="J25" i="11"/>
  <c r="K25" i="11"/>
  <c r="L25" i="11"/>
  <c r="M25" i="11"/>
  <c r="N25" i="11"/>
  <c r="O25" i="11"/>
  <c r="P25" i="11"/>
  <c r="Q25" i="11"/>
  <c r="A26" i="11"/>
  <c r="B26" i="11"/>
  <c r="C26" i="11"/>
  <c r="D26" i="11"/>
  <c r="E26" i="11"/>
  <c r="F26" i="11"/>
  <c r="G26" i="11"/>
  <c r="H26" i="11"/>
  <c r="I26" i="11"/>
  <c r="J26" i="11"/>
  <c r="K26" i="11"/>
  <c r="L26" i="11"/>
  <c r="M26" i="11"/>
  <c r="N26" i="11"/>
  <c r="O26" i="11"/>
  <c r="P26" i="11"/>
  <c r="Q26" i="11"/>
  <c r="A27" i="11"/>
  <c r="B27" i="11"/>
  <c r="C27" i="11"/>
  <c r="D27" i="11"/>
  <c r="E27" i="11"/>
  <c r="F27" i="11"/>
  <c r="G27" i="11"/>
  <c r="H27" i="11"/>
  <c r="I27" i="11"/>
  <c r="J27" i="11"/>
  <c r="K27" i="11"/>
  <c r="L27" i="11"/>
  <c r="M27" i="11"/>
  <c r="N27" i="11"/>
  <c r="O27" i="11"/>
  <c r="P27" i="11"/>
  <c r="Q27" i="11"/>
  <c r="A28" i="11"/>
  <c r="B28" i="11"/>
  <c r="C28" i="11"/>
  <c r="D28" i="11"/>
  <c r="E28" i="11"/>
  <c r="F28" i="11"/>
  <c r="G28" i="11"/>
  <c r="H28" i="11"/>
  <c r="I28" i="11"/>
  <c r="J28" i="11"/>
  <c r="K28" i="11"/>
  <c r="L28" i="11"/>
  <c r="M28" i="11"/>
  <c r="N28" i="11"/>
  <c r="O28" i="11"/>
  <c r="P28" i="11"/>
  <c r="Q28" i="11"/>
  <c r="A29" i="11"/>
  <c r="B29" i="11"/>
  <c r="C29" i="11"/>
  <c r="D29" i="11"/>
  <c r="E29" i="11"/>
  <c r="F29" i="11"/>
  <c r="G29" i="11"/>
  <c r="H29" i="11"/>
  <c r="I29" i="11"/>
  <c r="J29" i="11"/>
  <c r="K29" i="11"/>
  <c r="L29" i="11"/>
  <c r="M29" i="11"/>
  <c r="N29" i="11"/>
  <c r="O29" i="11"/>
  <c r="P29" i="11"/>
  <c r="Q29" i="11"/>
  <c r="A30" i="11"/>
  <c r="B30" i="11"/>
  <c r="C30" i="11"/>
  <c r="D30" i="11"/>
  <c r="E30" i="11"/>
  <c r="F30" i="11"/>
  <c r="G30" i="11"/>
  <c r="H30" i="11"/>
  <c r="I30" i="11"/>
  <c r="J30" i="11"/>
  <c r="K30" i="11"/>
  <c r="L30" i="11"/>
  <c r="M30" i="11"/>
  <c r="N30" i="11"/>
  <c r="O30" i="11"/>
  <c r="P30" i="11"/>
  <c r="Q30" i="11"/>
  <c r="A31" i="11"/>
  <c r="B31" i="11"/>
  <c r="C31" i="11"/>
  <c r="D31" i="11"/>
  <c r="E31" i="11"/>
  <c r="F31" i="11"/>
  <c r="G31" i="11"/>
  <c r="H31" i="11"/>
  <c r="I31" i="11"/>
  <c r="J31" i="11"/>
  <c r="K31" i="11"/>
  <c r="L31" i="11"/>
  <c r="M31" i="11"/>
  <c r="N31" i="11"/>
  <c r="O31" i="11"/>
  <c r="P31" i="11"/>
  <c r="Q31" i="11"/>
  <c r="A32" i="11"/>
  <c r="B32" i="11"/>
  <c r="C32" i="11"/>
  <c r="D32" i="11"/>
  <c r="E32" i="11"/>
  <c r="F32" i="11"/>
  <c r="G32" i="11"/>
  <c r="H32" i="11"/>
  <c r="I32" i="11"/>
  <c r="J32" i="11"/>
  <c r="K32" i="11"/>
  <c r="L32" i="11"/>
  <c r="M32" i="11"/>
  <c r="N32" i="11"/>
  <c r="O32" i="11"/>
  <c r="P32" i="11"/>
  <c r="Q32" i="11"/>
  <c r="A33" i="11"/>
  <c r="B33" i="11"/>
  <c r="C33" i="11"/>
  <c r="D33" i="11"/>
  <c r="E33" i="11"/>
  <c r="F33" i="11"/>
  <c r="G33" i="11"/>
  <c r="H33" i="11"/>
  <c r="I33" i="11"/>
  <c r="J33" i="11"/>
  <c r="K33" i="11"/>
  <c r="L33" i="11"/>
  <c r="M33" i="11"/>
  <c r="N33" i="11"/>
  <c r="O33" i="11"/>
  <c r="P33" i="11"/>
  <c r="Q33" i="11"/>
  <c r="A34" i="11"/>
  <c r="B34" i="11"/>
  <c r="C34" i="11"/>
  <c r="D34" i="11"/>
  <c r="E34" i="11"/>
  <c r="F34" i="11"/>
  <c r="G34" i="11"/>
  <c r="H34" i="11"/>
  <c r="I34" i="11"/>
  <c r="J34" i="11"/>
  <c r="K34" i="11"/>
  <c r="L34" i="11"/>
  <c r="M34" i="11"/>
  <c r="N34" i="11"/>
  <c r="O34" i="11"/>
  <c r="P34" i="11"/>
  <c r="Q34" i="11"/>
  <c r="A35" i="11"/>
  <c r="B35" i="11"/>
  <c r="C35" i="11"/>
  <c r="D35" i="11"/>
  <c r="E35" i="11"/>
  <c r="F35" i="11"/>
  <c r="G35" i="11"/>
  <c r="H35" i="11"/>
  <c r="I35" i="11"/>
  <c r="J35" i="11"/>
  <c r="K35" i="11"/>
  <c r="L35" i="11"/>
  <c r="M35" i="11"/>
  <c r="N35" i="11"/>
  <c r="O35" i="11"/>
  <c r="P35" i="11"/>
  <c r="Q35" i="11"/>
  <c r="A36" i="11"/>
  <c r="B36" i="11"/>
  <c r="C36" i="11"/>
  <c r="D36" i="11"/>
  <c r="E36" i="11"/>
  <c r="F36" i="11"/>
  <c r="G36" i="11"/>
  <c r="H36" i="11"/>
  <c r="I36" i="11"/>
  <c r="J36" i="11"/>
  <c r="K36" i="11"/>
  <c r="L36" i="11"/>
  <c r="M36" i="11"/>
  <c r="N36" i="11"/>
  <c r="O36" i="11"/>
  <c r="P36" i="11"/>
  <c r="Q36" i="11"/>
  <c r="A37" i="11"/>
  <c r="B37" i="11"/>
  <c r="C37" i="11"/>
  <c r="D37" i="11"/>
  <c r="E37" i="11"/>
  <c r="F37" i="11"/>
  <c r="G37" i="11"/>
  <c r="H37" i="11"/>
  <c r="I37" i="11"/>
  <c r="J37" i="11"/>
  <c r="K37" i="11"/>
  <c r="L37" i="11"/>
  <c r="M37" i="11"/>
  <c r="N37" i="11"/>
  <c r="O37" i="11"/>
  <c r="P37" i="11"/>
  <c r="Q37" i="11"/>
  <c r="A38" i="11"/>
  <c r="B38" i="11"/>
  <c r="C38" i="11"/>
  <c r="D38" i="11"/>
  <c r="E38" i="11"/>
  <c r="F38" i="11"/>
  <c r="G38" i="11"/>
  <c r="H38" i="11"/>
  <c r="I38" i="11"/>
  <c r="J38" i="11"/>
  <c r="K38" i="11"/>
  <c r="L38" i="11"/>
  <c r="M38" i="11"/>
  <c r="N38" i="11"/>
  <c r="O38" i="11"/>
  <c r="P38" i="11"/>
  <c r="Q38" i="11"/>
  <c r="A39" i="11"/>
  <c r="B39" i="11"/>
  <c r="C39" i="11"/>
  <c r="D39" i="11"/>
  <c r="E39" i="11"/>
  <c r="F39" i="11"/>
  <c r="G39" i="11"/>
  <c r="H39" i="11"/>
  <c r="I39" i="11"/>
  <c r="J39" i="11"/>
  <c r="K39" i="11"/>
  <c r="L39" i="11"/>
  <c r="M39" i="11"/>
  <c r="N39" i="11"/>
  <c r="O39" i="11"/>
  <c r="P39" i="11"/>
  <c r="Q39" i="11"/>
  <c r="A40" i="11"/>
  <c r="B40" i="11"/>
  <c r="C40" i="11"/>
  <c r="D40" i="11"/>
  <c r="E40" i="11"/>
  <c r="F40" i="11"/>
  <c r="G40" i="11"/>
  <c r="H40" i="11"/>
  <c r="I40" i="11"/>
  <c r="J40" i="11"/>
  <c r="K40" i="11"/>
  <c r="L40" i="11"/>
  <c r="M40" i="11"/>
  <c r="N40" i="11"/>
  <c r="O40" i="11"/>
  <c r="P40" i="11"/>
  <c r="Q40" i="11"/>
  <c r="A41" i="11"/>
  <c r="B41" i="11"/>
  <c r="C41" i="11"/>
  <c r="D41" i="11"/>
  <c r="E41" i="11"/>
  <c r="F41" i="11"/>
  <c r="G41" i="11"/>
  <c r="H41" i="11"/>
  <c r="I41" i="11"/>
  <c r="J41" i="11"/>
  <c r="K41" i="11"/>
  <c r="L41" i="11"/>
  <c r="M41" i="11"/>
  <c r="N41" i="11"/>
  <c r="O41" i="11"/>
  <c r="P41" i="11"/>
  <c r="Q41" i="11"/>
  <c r="A42" i="11"/>
  <c r="B42" i="11"/>
  <c r="C42" i="11"/>
  <c r="D42" i="11"/>
  <c r="E42" i="11"/>
  <c r="F42" i="11"/>
  <c r="G42" i="11"/>
  <c r="H42" i="11"/>
  <c r="I42" i="11"/>
  <c r="J42" i="11"/>
  <c r="K42" i="11"/>
  <c r="L42" i="11"/>
  <c r="M42" i="11"/>
  <c r="N42" i="11"/>
  <c r="O42" i="11"/>
  <c r="P42" i="11"/>
  <c r="Q42" i="11"/>
  <c r="A43" i="11"/>
  <c r="B43" i="11"/>
  <c r="C43" i="11"/>
  <c r="D43" i="11"/>
  <c r="E43" i="11"/>
  <c r="F43" i="11"/>
  <c r="G43" i="11"/>
  <c r="H43" i="11"/>
  <c r="I43" i="11"/>
  <c r="J43" i="11"/>
  <c r="K43" i="11"/>
  <c r="L43" i="11"/>
  <c r="M43" i="11"/>
  <c r="N43" i="11"/>
  <c r="O43" i="11"/>
  <c r="P43" i="11"/>
  <c r="Q43" i="11"/>
  <c r="A44" i="11"/>
  <c r="B44" i="11"/>
  <c r="C44" i="11"/>
  <c r="D44" i="11"/>
  <c r="E44" i="11"/>
  <c r="F44" i="11"/>
  <c r="G44" i="11"/>
  <c r="H44" i="11"/>
  <c r="I44" i="11"/>
  <c r="J44" i="11"/>
  <c r="K44" i="11"/>
  <c r="L44" i="11"/>
  <c r="M44" i="11"/>
  <c r="N44" i="11"/>
  <c r="O44" i="11"/>
  <c r="P44" i="11"/>
  <c r="Q44" i="11"/>
  <c r="A45" i="11"/>
  <c r="B45" i="11"/>
  <c r="C45" i="11"/>
  <c r="D45" i="11"/>
  <c r="E45" i="11"/>
  <c r="F45" i="11"/>
  <c r="G45" i="11"/>
  <c r="H45" i="11"/>
  <c r="I45" i="11"/>
  <c r="J45" i="11"/>
  <c r="K45" i="11"/>
  <c r="L45" i="11"/>
  <c r="M45" i="11"/>
  <c r="N45" i="11"/>
  <c r="O45" i="11"/>
  <c r="P45" i="11"/>
  <c r="Q45" i="11"/>
  <c r="A46" i="11"/>
  <c r="B46" i="11"/>
  <c r="C46" i="11"/>
  <c r="D46" i="11"/>
  <c r="E46" i="11"/>
  <c r="F46" i="11"/>
  <c r="G46" i="11"/>
  <c r="H46" i="11"/>
  <c r="I46" i="11"/>
  <c r="J46" i="11"/>
  <c r="K46" i="11"/>
  <c r="L46" i="11"/>
  <c r="M46" i="11"/>
  <c r="N46" i="11"/>
  <c r="O46" i="11"/>
  <c r="P46" i="11"/>
  <c r="Q46" i="11"/>
  <c r="Q5" i="11"/>
  <c r="Q4" i="11"/>
  <c r="P5" i="11"/>
  <c r="P4" i="11"/>
  <c r="O5" i="11"/>
  <c r="O4" i="11"/>
  <c r="N5" i="11"/>
  <c r="N4" i="11"/>
  <c r="M5" i="11"/>
  <c r="M4" i="11"/>
  <c r="L5" i="11"/>
  <c r="L4" i="11"/>
  <c r="K5" i="11"/>
  <c r="K4" i="11"/>
  <c r="J5" i="11"/>
  <c r="J4" i="11"/>
  <c r="I5" i="11"/>
  <c r="I4" i="11"/>
  <c r="H5" i="11"/>
  <c r="H4" i="11"/>
  <c r="G5" i="11"/>
  <c r="G4" i="11"/>
  <c r="F5" i="11"/>
  <c r="F4" i="11"/>
  <c r="E5" i="11"/>
  <c r="E4" i="11"/>
  <c r="D5" i="11"/>
  <c r="D4" i="11"/>
  <c r="C5" i="11"/>
  <c r="C4" i="11"/>
  <c r="B5" i="11"/>
  <c r="B4" i="11"/>
  <c r="A5" i="11"/>
  <c r="A6" i="10"/>
  <c r="B6" i="10"/>
  <c r="C6" i="10"/>
  <c r="D6" i="10"/>
  <c r="E6" i="10"/>
  <c r="F6" i="10"/>
  <c r="G6" i="10"/>
  <c r="H6" i="10"/>
  <c r="I6" i="10"/>
  <c r="J6" i="10"/>
  <c r="K6" i="10"/>
  <c r="L6" i="10"/>
  <c r="M6" i="10"/>
  <c r="N6" i="10"/>
  <c r="O6" i="10"/>
  <c r="P6" i="10"/>
  <c r="Q6" i="10"/>
  <c r="A7" i="10"/>
  <c r="B7" i="10"/>
  <c r="C7" i="10"/>
  <c r="D7" i="10"/>
  <c r="E7" i="10"/>
  <c r="F7" i="10"/>
  <c r="G7" i="10"/>
  <c r="H7" i="10"/>
  <c r="I7" i="10"/>
  <c r="J7" i="10"/>
  <c r="K7" i="10"/>
  <c r="L7" i="10"/>
  <c r="M7" i="10"/>
  <c r="N7" i="10"/>
  <c r="O7" i="10"/>
  <c r="P7" i="10"/>
  <c r="Q7" i="10"/>
  <c r="A8" i="10"/>
  <c r="B8" i="10"/>
  <c r="C8" i="10"/>
  <c r="D8" i="10"/>
  <c r="E8" i="10"/>
  <c r="F8" i="10"/>
  <c r="G8" i="10"/>
  <c r="H8" i="10"/>
  <c r="I8" i="10"/>
  <c r="J8" i="10"/>
  <c r="K8" i="10"/>
  <c r="L8" i="10"/>
  <c r="M8" i="10"/>
  <c r="N8" i="10"/>
  <c r="O8" i="10"/>
  <c r="P8" i="10"/>
  <c r="Q8" i="10"/>
  <c r="A9" i="10"/>
  <c r="B9" i="10"/>
  <c r="C9" i="10"/>
  <c r="D9" i="10"/>
  <c r="E9" i="10"/>
  <c r="F9" i="10"/>
  <c r="G9" i="10"/>
  <c r="H9" i="10"/>
  <c r="I9" i="10"/>
  <c r="J9" i="10"/>
  <c r="K9" i="10"/>
  <c r="L9" i="10"/>
  <c r="M9" i="10"/>
  <c r="N9" i="10"/>
  <c r="O9" i="10"/>
  <c r="P9" i="10"/>
  <c r="Q9" i="10"/>
  <c r="A10" i="10"/>
  <c r="B10" i="10"/>
  <c r="C10" i="10"/>
  <c r="D10" i="10"/>
  <c r="E10" i="10"/>
  <c r="F10" i="10"/>
  <c r="G10" i="10"/>
  <c r="H10" i="10"/>
  <c r="I10" i="10"/>
  <c r="J10" i="10"/>
  <c r="K10" i="10"/>
  <c r="L10" i="10"/>
  <c r="M10" i="10"/>
  <c r="N10" i="10"/>
  <c r="O10" i="10"/>
  <c r="P10" i="10"/>
  <c r="Q10" i="10"/>
  <c r="A11" i="10"/>
  <c r="B11" i="10"/>
  <c r="C11" i="10"/>
  <c r="D11" i="10"/>
  <c r="E11" i="10"/>
  <c r="F11" i="10"/>
  <c r="G11" i="10"/>
  <c r="H11" i="10"/>
  <c r="I11" i="10"/>
  <c r="J11" i="10"/>
  <c r="K11" i="10"/>
  <c r="L11" i="10"/>
  <c r="M11" i="10"/>
  <c r="N11" i="10"/>
  <c r="O11" i="10"/>
  <c r="P11" i="10"/>
  <c r="Q11" i="10"/>
  <c r="A12" i="10"/>
  <c r="B12" i="10"/>
  <c r="C12" i="10"/>
  <c r="D12" i="10"/>
  <c r="E12" i="10"/>
  <c r="F12" i="10"/>
  <c r="G12" i="10"/>
  <c r="H12" i="10"/>
  <c r="I12" i="10"/>
  <c r="J12" i="10"/>
  <c r="K12" i="10"/>
  <c r="L12" i="10"/>
  <c r="M12" i="10"/>
  <c r="N12" i="10"/>
  <c r="O12" i="10"/>
  <c r="P12" i="10"/>
  <c r="Q12" i="10"/>
  <c r="A13" i="10"/>
  <c r="B13" i="10"/>
  <c r="C13" i="10"/>
  <c r="D13" i="10"/>
  <c r="E13" i="10"/>
  <c r="F13" i="10"/>
  <c r="G13" i="10"/>
  <c r="H13" i="10"/>
  <c r="I13" i="10"/>
  <c r="J13" i="10"/>
  <c r="K13" i="10"/>
  <c r="L13" i="10"/>
  <c r="M13" i="10"/>
  <c r="N13" i="10"/>
  <c r="O13" i="10"/>
  <c r="P13" i="10"/>
  <c r="Q13" i="10"/>
  <c r="A14" i="10"/>
  <c r="B14" i="10"/>
  <c r="C14" i="10"/>
  <c r="D14" i="10"/>
  <c r="E14" i="10"/>
  <c r="F14" i="10"/>
  <c r="G14" i="10"/>
  <c r="H14" i="10"/>
  <c r="I14" i="10"/>
  <c r="J14" i="10"/>
  <c r="K14" i="10"/>
  <c r="L14" i="10"/>
  <c r="M14" i="10"/>
  <c r="N14" i="10"/>
  <c r="O14" i="10"/>
  <c r="P14" i="10"/>
  <c r="Q14" i="10"/>
  <c r="A15" i="10"/>
  <c r="B15" i="10"/>
  <c r="C15" i="10"/>
  <c r="D15" i="10"/>
  <c r="E15" i="10"/>
  <c r="F15" i="10"/>
  <c r="G15" i="10"/>
  <c r="H15" i="10"/>
  <c r="I15" i="10"/>
  <c r="J15" i="10"/>
  <c r="K15" i="10"/>
  <c r="L15" i="10"/>
  <c r="M15" i="10"/>
  <c r="N15" i="10"/>
  <c r="O15" i="10"/>
  <c r="P15" i="10"/>
  <c r="Q15" i="10"/>
  <c r="A16" i="10"/>
  <c r="B16" i="10"/>
  <c r="C16" i="10"/>
  <c r="D16" i="10"/>
  <c r="E16" i="10"/>
  <c r="F16" i="10"/>
  <c r="G16" i="10"/>
  <c r="H16" i="10"/>
  <c r="I16" i="10"/>
  <c r="J16" i="10"/>
  <c r="K16" i="10"/>
  <c r="L16" i="10"/>
  <c r="M16" i="10"/>
  <c r="N16" i="10"/>
  <c r="O16" i="10"/>
  <c r="P16" i="10"/>
  <c r="Q16" i="10"/>
  <c r="A17" i="10"/>
  <c r="B17" i="10"/>
  <c r="C17" i="10"/>
  <c r="D17" i="10"/>
  <c r="E17" i="10"/>
  <c r="F17" i="10"/>
  <c r="G17" i="10"/>
  <c r="H17" i="10"/>
  <c r="I17" i="10"/>
  <c r="J17" i="10"/>
  <c r="K17" i="10"/>
  <c r="L17" i="10"/>
  <c r="M17" i="10"/>
  <c r="N17" i="10"/>
  <c r="O17" i="10"/>
  <c r="P17" i="10"/>
  <c r="Q17" i="10"/>
  <c r="A18" i="10"/>
  <c r="B18" i="10"/>
  <c r="C18" i="10"/>
  <c r="D18" i="10"/>
  <c r="E18" i="10"/>
  <c r="F18" i="10"/>
  <c r="G18" i="10"/>
  <c r="H18" i="10"/>
  <c r="I18" i="10"/>
  <c r="J18" i="10"/>
  <c r="K18" i="10"/>
  <c r="L18" i="10"/>
  <c r="M18" i="10"/>
  <c r="N18" i="10"/>
  <c r="O18" i="10"/>
  <c r="P18" i="10"/>
  <c r="Q18" i="10"/>
  <c r="A19" i="10"/>
  <c r="B19" i="10"/>
  <c r="C19" i="10"/>
  <c r="D19" i="10"/>
  <c r="E19" i="10"/>
  <c r="F19" i="10"/>
  <c r="G19" i="10"/>
  <c r="H19" i="10"/>
  <c r="I19" i="10"/>
  <c r="J19" i="10"/>
  <c r="K19" i="10"/>
  <c r="L19" i="10"/>
  <c r="M19" i="10"/>
  <c r="N19" i="10"/>
  <c r="O19" i="10"/>
  <c r="P19" i="10"/>
  <c r="Q19" i="10"/>
  <c r="A20" i="10"/>
  <c r="B20" i="10"/>
  <c r="C20" i="10"/>
  <c r="D20" i="10"/>
  <c r="E20" i="10"/>
  <c r="F20" i="10"/>
  <c r="G20" i="10"/>
  <c r="H20" i="10"/>
  <c r="I20" i="10"/>
  <c r="J20" i="10"/>
  <c r="K20" i="10"/>
  <c r="L20" i="10"/>
  <c r="M20" i="10"/>
  <c r="N20" i="10"/>
  <c r="O20" i="10"/>
  <c r="P20" i="10"/>
  <c r="Q20" i="10"/>
  <c r="A21" i="10"/>
  <c r="B21" i="10"/>
  <c r="C21" i="10"/>
  <c r="D21" i="10"/>
  <c r="E21" i="10"/>
  <c r="F21" i="10"/>
  <c r="G21" i="10"/>
  <c r="H21" i="10"/>
  <c r="I21" i="10"/>
  <c r="J21" i="10"/>
  <c r="K21" i="10"/>
  <c r="L21" i="10"/>
  <c r="M21" i="10"/>
  <c r="N21" i="10"/>
  <c r="O21" i="10"/>
  <c r="P21" i="10"/>
  <c r="Q21" i="10"/>
  <c r="A22" i="10"/>
  <c r="B22" i="10"/>
  <c r="C22" i="10"/>
  <c r="D22" i="10"/>
  <c r="E22" i="10"/>
  <c r="F22" i="10"/>
  <c r="G22" i="10"/>
  <c r="H22" i="10"/>
  <c r="I22" i="10"/>
  <c r="J22" i="10"/>
  <c r="K22" i="10"/>
  <c r="L22" i="10"/>
  <c r="M22" i="10"/>
  <c r="N22" i="10"/>
  <c r="O22" i="10"/>
  <c r="P22" i="10"/>
  <c r="Q22" i="10"/>
  <c r="A23" i="10"/>
  <c r="B23" i="10"/>
  <c r="C23" i="10"/>
  <c r="D23" i="10"/>
  <c r="E23" i="10"/>
  <c r="F23" i="10"/>
  <c r="G23" i="10"/>
  <c r="H23" i="10"/>
  <c r="I23" i="10"/>
  <c r="J23" i="10"/>
  <c r="K23" i="10"/>
  <c r="L23" i="10"/>
  <c r="M23" i="10"/>
  <c r="N23" i="10"/>
  <c r="O23" i="10"/>
  <c r="P23" i="10"/>
  <c r="Q23" i="10"/>
  <c r="A24" i="10"/>
  <c r="B24" i="10"/>
  <c r="C24" i="10"/>
  <c r="D24" i="10"/>
  <c r="E24" i="10"/>
  <c r="F24" i="10"/>
  <c r="G24" i="10"/>
  <c r="H24" i="10"/>
  <c r="I24" i="10"/>
  <c r="J24" i="10"/>
  <c r="K24" i="10"/>
  <c r="L24" i="10"/>
  <c r="M24" i="10"/>
  <c r="N24" i="10"/>
  <c r="O24" i="10"/>
  <c r="P24" i="10"/>
  <c r="Q24" i="10"/>
  <c r="A25" i="10"/>
  <c r="B25" i="10"/>
  <c r="C25" i="10"/>
  <c r="D25" i="10"/>
  <c r="E25" i="10"/>
  <c r="F25" i="10"/>
  <c r="G25" i="10"/>
  <c r="H25" i="10"/>
  <c r="I25" i="10"/>
  <c r="J25" i="10"/>
  <c r="K25" i="10"/>
  <c r="L25" i="10"/>
  <c r="M25" i="10"/>
  <c r="N25" i="10"/>
  <c r="O25" i="10"/>
  <c r="P25" i="10"/>
  <c r="Q25" i="10"/>
  <c r="A26" i="10"/>
  <c r="B26" i="10"/>
  <c r="C26" i="10"/>
  <c r="D26" i="10"/>
  <c r="E26" i="10"/>
  <c r="F26" i="10"/>
  <c r="G26" i="10"/>
  <c r="H26" i="10"/>
  <c r="I26" i="10"/>
  <c r="J26" i="10"/>
  <c r="K26" i="10"/>
  <c r="L26" i="10"/>
  <c r="M26" i="10"/>
  <c r="N26" i="10"/>
  <c r="O26" i="10"/>
  <c r="P26" i="10"/>
  <c r="Q26" i="10"/>
  <c r="A27" i="10"/>
  <c r="B27" i="10"/>
  <c r="C27" i="10"/>
  <c r="D27" i="10"/>
  <c r="E27" i="10"/>
  <c r="F27" i="10"/>
  <c r="G27" i="10"/>
  <c r="H27" i="10"/>
  <c r="I27" i="10"/>
  <c r="J27" i="10"/>
  <c r="K27" i="10"/>
  <c r="L27" i="10"/>
  <c r="M27" i="10"/>
  <c r="N27" i="10"/>
  <c r="O27" i="10"/>
  <c r="P27" i="10"/>
  <c r="Q27" i="10"/>
  <c r="A28" i="10"/>
  <c r="B28" i="10"/>
  <c r="C28" i="10"/>
  <c r="D28" i="10"/>
  <c r="E28" i="10"/>
  <c r="F28" i="10"/>
  <c r="G28" i="10"/>
  <c r="H28" i="10"/>
  <c r="I28" i="10"/>
  <c r="J28" i="10"/>
  <c r="K28" i="10"/>
  <c r="L28" i="10"/>
  <c r="M28" i="10"/>
  <c r="N28" i="10"/>
  <c r="O28" i="10"/>
  <c r="P28" i="10"/>
  <c r="Q28" i="10"/>
  <c r="A29" i="10"/>
  <c r="B29" i="10"/>
  <c r="C29" i="10"/>
  <c r="D29" i="10"/>
  <c r="E29" i="10"/>
  <c r="F29" i="10"/>
  <c r="G29" i="10"/>
  <c r="H29" i="10"/>
  <c r="I29" i="10"/>
  <c r="J29" i="10"/>
  <c r="K29" i="10"/>
  <c r="L29" i="10"/>
  <c r="M29" i="10"/>
  <c r="N29" i="10"/>
  <c r="O29" i="10"/>
  <c r="P29" i="10"/>
  <c r="Q29" i="10"/>
  <c r="A30" i="10"/>
  <c r="B30" i="10"/>
  <c r="C30" i="10"/>
  <c r="D30" i="10"/>
  <c r="E30" i="10"/>
  <c r="F30" i="10"/>
  <c r="G30" i="10"/>
  <c r="H30" i="10"/>
  <c r="I30" i="10"/>
  <c r="J30" i="10"/>
  <c r="K30" i="10"/>
  <c r="L30" i="10"/>
  <c r="M30" i="10"/>
  <c r="N30" i="10"/>
  <c r="O30" i="10"/>
  <c r="P30" i="10"/>
  <c r="Q30" i="10"/>
  <c r="A31" i="10"/>
  <c r="B31" i="10"/>
  <c r="C31" i="10"/>
  <c r="D31" i="10"/>
  <c r="E31" i="10"/>
  <c r="F31" i="10"/>
  <c r="G31" i="10"/>
  <c r="H31" i="10"/>
  <c r="I31" i="10"/>
  <c r="J31" i="10"/>
  <c r="K31" i="10"/>
  <c r="L31" i="10"/>
  <c r="M31" i="10"/>
  <c r="N31" i="10"/>
  <c r="O31" i="10"/>
  <c r="P31" i="10"/>
  <c r="Q31" i="10"/>
  <c r="A32" i="10"/>
  <c r="B32" i="10"/>
  <c r="C32" i="10"/>
  <c r="D32" i="10"/>
  <c r="E32" i="10"/>
  <c r="F32" i="10"/>
  <c r="G32" i="10"/>
  <c r="H32" i="10"/>
  <c r="I32" i="10"/>
  <c r="J32" i="10"/>
  <c r="K32" i="10"/>
  <c r="L32" i="10"/>
  <c r="M32" i="10"/>
  <c r="N32" i="10"/>
  <c r="O32" i="10"/>
  <c r="P32" i="10"/>
  <c r="Q32" i="10"/>
  <c r="A33" i="10"/>
  <c r="B33" i="10"/>
  <c r="C33" i="10"/>
  <c r="D33" i="10"/>
  <c r="E33" i="10"/>
  <c r="F33" i="10"/>
  <c r="G33" i="10"/>
  <c r="H33" i="10"/>
  <c r="I33" i="10"/>
  <c r="J33" i="10"/>
  <c r="K33" i="10"/>
  <c r="L33" i="10"/>
  <c r="M33" i="10"/>
  <c r="N33" i="10"/>
  <c r="O33" i="10"/>
  <c r="P33" i="10"/>
  <c r="Q33" i="10"/>
  <c r="A34" i="10"/>
  <c r="B34" i="10"/>
  <c r="C34" i="10"/>
  <c r="D34" i="10"/>
  <c r="E34" i="10"/>
  <c r="F34" i="10"/>
  <c r="G34" i="10"/>
  <c r="H34" i="10"/>
  <c r="I34" i="10"/>
  <c r="J34" i="10"/>
  <c r="K34" i="10"/>
  <c r="L34" i="10"/>
  <c r="M34" i="10"/>
  <c r="N34" i="10"/>
  <c r="O34" i="10"/>
  <c r="P34" i="10"/>
  <c r="Q34" i="10"/>
  <c r="A35" i="10"/>
  <c r="B35" i="10"/>
  <c r="C35" i="10"/>
  <c r="D35" i="10"/>
  <c r="E35" i="10"/>
  <c r="F35" i="10"/>
  <c r="G35" i="10"/>
  <c r="H35" i="10"/>
  <c r="I35" i="10"/>
  <c r="J35" i="10"/>
  <c r="K35" i="10"/>
  <c r="L35" i="10"/>
  <c r="M35" i="10"/>
  <c r="N35" i="10"/>
  <c r="O35" i="10"/>
  <c r="P35" i="10"/>
  <c r="Q35" i="10"/>
  <c r="A36" i="10"/>
  <c r="B36" i="10"/>
  <c r="C36" i="10"/>
  <c r="D36" i="10"/>
  <c r="E36" i="10"/>
  <c r="F36" i="10"/>
  <c r="G36" i="10"/>
  <c r="H36" i="10"/>
  <c r="I36" i="10"/>
  <c r="J36" i="10"/>
  <c r="K36" i="10"/>
  <c r="L36" i="10"/>
  <c r="M36" i="10"/>
  <c r="N36" i="10"/>
  <c r="O36" i="10"/>
  <c r="P36" i="10"/>
  <c r="Q36" i="10"/>
  <c r="A37" i="10"/>
  <c r="B37" i="10"/>
  <c r="C37" i="10"/>
  <c r="D37" i="10"/>
  <c r="E37" i="10"/>
  <c r="F37" i="10"/>
  <c r="G37" i="10"/>
  <c r="H37" i="10"/>
  <c r="I37" i="10"/>
  <c r="J37" i="10"/>
  <c r="K37" i="10"/>
  <c r="L37" i="10"/>
  <c r="M37" i="10"/>
  <c r="N37" i="10"/>
  <c r="O37" i="10"/>
  <c r="P37" i="10"/>
  <c r="Q37" i="10"/>
  <c r="A38" i="10"/>
  <c r="B38" i="10"/>
  <c r="C38" i="10"/>
  <c r="D38" i="10"/>
  <c r="E38" i="10"/>
  <c r="F38" i="10"/>
  <c r="G38" i="10"/>
  <c r="H38" i="10"/>
  <c r="I38" i="10"/>
  <c r="J38" i="10"/>
  <c r="K38" i="10"/>
  <c r="L38" i="10"/>
  <c r="M38" i="10"/>
  <c r="N38" i="10"/>
  <c r="O38" i="10"/>
  <c r="P38" i="10"/>
  <c r="Q38" i="10"/>
  <c r="A39" i="10"/>
  <c r="B39" i="10"/>
  <c r="C39" i="10"/>
  <c r="D39" i="10"/>
  <c r="E39" i="10"/>
  <c r="F39" i="10"/>
  <c r="G39" i="10"/>
  <c r="H39" i="10"/>
  <c r="I39" i="10"/>
  <c r="J39" i="10"/>
  <c r="K39" i="10"/>
  <c r="L39" i="10"/>
  <c r="M39" i="10"/>
  <c r="N39" i="10"/>
  <c r="O39" i="10"/>
  <c r="P39" i="10"/>
  <c r="Q39" i="10"/>
  <c r="A40" i="10"/>
  <c r="B40" i="10"/>
  <c r="C40" i="10"/>
  <c r="D40" i="10"/>
  <c r="E40" i="10"/>
  <c r="F40" i="10"/>
  <c r="G40" i="10"/>
  <c r="H40" i="10"/>
  <c r="I40" i="10"/>
  <c r="J40" i="10"/>
  <c r="K40" i="10"/>
  <c r="L40" i="10"/>
  <c r="M40" i="10"/>
  <c r="N40" i="10"/>
  <c r="O40" i="10"/>
  <c r="P40" i="10"/>
  <c r="Q40" i="10"/>
  <c r="A41" i="10"/>
  <c r="B41" i="10"/>
  <c r="C41" i="10"/>
  <c r="D41" i="10"/>
  <c r="E41" i="10"/>
  <c r="F41" i="10"/>
  <c r="G41" i="10"/>
  <c r="H41" i="10"/>
  <c r="I41" i="10"/>
  <c r="J41" i="10"/>
  <c r="K41" i="10"/>
  <c r="L41" i="10"/>
  <c r="M41" i="10"/>
  <c r="N41" i="10"/>
  <c r="O41" i="10"/>
  <c r="P41" i="10"/>
  <c r="Q41" i="10"/>
  <c r="A42" i="10"/>
  <c r="B42" i="10"/>
  <c r="C42" i="10"/>
  <c r="D42" i="10"/>
  <c r="E42" i="10"/>
  <c r="F42" i="10"/>
  <c r="G42" i="10"/>
  <c r="H42" i="10"/>
  <c r="I42" i="10"/>
  <c r="J42" i="10"/>
  <c r="K42" i="10"/>
  <c r="L42" i="10"/>
  <c r="M42" i="10"/>
  <c r="N42" i="10"/>
  <c r="O42" i="10"/>
  <c r="P42" i="10"/>
  <c r="Q42" i="10"/>
  <c r="A43" i="10"/>
  <c r="B43" i="10"/>
  <c r="C43" i="10"/>
  <c r="D43" i="10"/>
  <c r="E43" i="10"/>
  <c r="F43" i="10"/>
  <c r="G43" i="10"/>
  <c r="H43" i="10"/>
  <c r="I43" i="10"/>
  <c r="J43" i="10"/>
  <c r="K43" i="10"/>
  <c r="L43" i="10"/>
  <c r="M43" i="10"/>
  <c r="N43" i="10"/>
  <c r="O43" i="10"/>
  <c r="P43" i="10"/>
  <c r="Q43" i="10"/>
  <c r="A44" i="10"/>
  <c r="B44" i="10"/>
  <c r="C44" i="10"/>
  <c r="D44" i="10"/>
  <c r="E44" i="10"/>
  <c r="F44" i="10"/>
  <c r="G44" i="10"/>
  <c r="H44" i="10"/>
  <c r="I44" i="10"/>
  <c r="J44" i="10"/>
  <c r="K44" i="10"/>
  <c r="L44" i="10"/>
  <c r="M44" i="10"/>
  <c r="N44" i="10"/>
  <c r="O44" i="10"/>
  <c r="P44" i="10"/>
  <c r="Q44" i="10"/>
  <c r="A45" i="10"/>
  <c r="B45" i="10"/>
  <c r="C45" i="10"/>
  <c r="D45" i="10"/>
  <c r="E45" i="10"/>
  <c r="F45" i="10"/>
  <c r="G45" i="10"/>
  <c r="H45" i="10"/>
  <c r="I45" i="10"/>
  <c r="J45" i="10"/>
  <c r="K45" i="10"/>
  <c r="L45" i="10"/>
  <c r="M45" i="10"/>
  <c r="N45" i="10"/>
  <c r="O45" i="10"/>
  <c r="P45" i="10"/>
  <c r="Q45" i="10"/>
  <c r="A46" i="10"/>
  <c r="B46" i="10"/>
  <c r="C46" i="10"/>
  <c r="D46" i="10"/>
  <c r="E46" i="10"/>
  <c r="F46" i="10"/>
  <c r="G46" i="10"/>
  <c r="H46" i="10"/>
  <c r="I46" i="10"/>
  <c r="J46" i="10"/>
  <c r="K46" i="10"/>
  <c r="L46" i="10"/>
  <c r="M46" i="10"/>
  <c r="N46" i="10"/>
  <c r="O46" i="10"/>
  <c r="P46" i="10"/>
  <c r="Q46" i="10"/>
  <c r="Q5" i="10"/>
  <c r="Q4" i="10"/>
  <c r="P5" i="10"/>
  <c r="P4" i="10"/>
  <c r="O5" i="10"/>
  <c r="O4" i="10"/>
  <c r="N5" i="10"/>
  <c r="N4" i="10"/>
  <c r="M5" i="10"/>
  <c r="M4" i="10"/>
  <c r="L5" i="10"/>
  <c r="L4" i="10"/>
  <c r="K5" i="10"/>
  <c r="K4" i="10"/>
  <c r="J5" i="10"/>
  <c r="J4" i="10"/>
  <c r="I5" i="10"/>
  <c r="I4" i="10"/>
  <c r="H5" i="10"/>
  <c r="H4" i="10"/>
  <c r="G5" i="10"/>
  <c r="G4" i="10"/>
  <c r="F5" i="10"/>
  <c r="F4" i="10"/>
  <c r="E5" i="10"/>
  <c r="E4" i="10"/>
  <c r="D5" i="10"/>
  <c r="D4" i="10"/>
  <c r="C5" i="10"/>
  <c r="C4" i="10"/>
  <c r="B5" i="10"/>
  <c r="B4" i="10"/>
  <c r="A5" i="10"/>
  <c r="A6" i="9"/>
  <c r="B6" i="9"/>
  <c r="C6" i="9"/>
  <c r="D6" i="9"/>
  <c r="E6" i="9"/>
  <c r="F6" i="9"/>
  <c r="G6" i="9"/>
  <c r="H6" i="9"/>
  <c r="I6" i="9"/>
  <c r="J6" i="9"/>
  <c r="K6" i="9"/>
  <c r="L6" i="9"/>
  <c r="M6" i="9"/>
  <c r="N6" i="9"/>
  <c r="O6" i="9"/>
  <c r="P6" i="9"/>
  <c r="Q6" i="9"/>
  <c r="A7" i="9"/>
  <c r="B7" i="9"/>
  <c r="C7" i="9"/>
  <c r="D7" i="9"/>
  <c r="E7" i="9"/>
  <c r="F7" i="9"/>
  <c r="G7" i="9"/>
  <c r="H7" i="9"/>
  <c r="I7" i="9"/>
  <c r="J7" i="9"/>
  <c r="K7" i="9"/>
  <c r="L7" i="9"/>
  <c r="M7" i="9"/>
  <c r="N7" i="9"/>
  <c r="O7" i="9"/>
  <c r="P7" i="9"/>
  <c r="Q7" i="9"/>
  <c r="A8" i="9"/>
  <c r="B8" i="9"/>
  <c r="C8" i="9"/>
  <c r="D8" i="9"/>
  <c r="E8" i="9"/>
  <c r="F8" i="9"/>
  <c r="G8" i="9"/>
  <c r="H8" i="9"/>
  <c r="I8" i="9"/>
  <c r="J8" i="9"/>
  <c r="K8" i="9"/>
  <c r="L8" i="9"/>
  <c r="M8" i="9"/>
  <c r="N8" i="9"/>
  <c r="O8" i="9"/>
  <c r="P8" i="9"/>
  <c r="Q8" i="9"/>
  <c r="A9" i="9"/>
  <c r="B9" i="9"/>
  <c r="C9" i="9"/>
  <c r="D9" i="9"/>
  <c r="E9" i="9"/>
  <c r="F9" i="9"/>
  <c r="G9" i="9"/>
  <c r="H9" i="9"/>
  <c r="I9" i="9"/>
  <c r="J9" i="9"/>
  <c r="K9" i="9"/>
  <c r="L9" i="9"/>
  <c r="M9" i="9"/>
  <c r="N9" i="9"/>
  <c r="O9" i="9"/>
  <c r="P9" i="9"/>
  <c r="Q9" i="9"/>
  <c r="A10" i="9"/>
  <c r="B10" i="9"/>
  <c r="C10" i="9"/>
  <c r="D10" i="9"/>
  <c r="E10" i="9"/>
  <c r="F10" i="9"/>
  <c r="G10" i="9"/>
  <c r="H10" i="9"/>
  <c r="I10" i="9"/>
  <c r="J10" i="9"/>
  <c r="K10" i="9"/>
  <c r="L10" i="9"/>
  <c r="M10" i="9"/>
  <c r="N10" i="9"/>
  <c r="O10" i="9"/>
  <c r="P10" i="9"/>
  <c r="Q10" i="9"/>
  <c r="A11" i="9"/>
  <c r="B11" i="9"/>
  <c r="C11" i="9"/>
  <c r="D11" i="9"/>
  <c r="E11" i="9"/>
  <c r="F11" i="9"/>
  <c r="G11" i="9"/>
  <c r="H11" i="9"/>
  <c r="I11" i="9"/>
  <c r="J11" i="9"/>
  <c r="K11" i="9"/>
  <c r="L11" i="9"/>
  <c r="M11" i="9"/>
  <c r="N11" i="9"/>
  <c r="O11" i="9"/>
  <c r="P11" i="9"/>
  <c r="Q11" i="9"/>
  <c r="A12" i="9"/>
  <c r="B12" i="9"/>
  <c r="C12" i="9"/>
  <c r="D12" i="9"/>
  <c r="E12" i="9"/>
  <c r="F12" i="9"/>
  <c r="G12" i="9"/>
  <c r="H12" i="9"/>
  <c r="I12" i="9"/>
  <c r="J12" i="9"/>
  <c r="K12" i="9"/>
  <c r="L12" i="9"/>
  <c r="M12" i="9"/>
  <c r="N12" i="9"/>
  <c r="O12" i="9"/>
  <c r="P12" i="9"/>
  <c r="Q12" i="9"/>
  <c r="A13" i="9"/>
  <c r="B13" i="9"/>
  <c r="C13" i="9"/>
  <c r="D13" i="9"/>
  <c r="E13" i="9"/>
  <c r="F13" i="9"/>
  <c r="G13" i="9"/>
  <c r="H13" i="9"/>
  <c r="I13" i="9"/>
  <c r="J13" i="9"/>
  <c r="K13" i="9"/>
  <c r="L13" i="9"/>
  <c r="M13" i="9"/>
  <c r="N13" i="9"/>
  <c r="O13" i="9"/>
  <c r="P13" i="9"/>
  <c r="Q13" i="9"/>
  <c r="A14" i="9"/>
  <c r="B14" i="9"/>
  <c r="C14" i="9"/>
  <c r="D14" i="9"/>
  <c r="E14" i="9"/>
  <c r="F14" i="9"/>
  <c r="G14" i="9"/>
  <c r="H14" i="9"/>
  <c r="I14" i="9"/>
  <c r="J14" i="9"/>
  <c r="K14" i="9"/>
  <c r="L14" i="9"/>
  <c r="M14" i="9"/>
  <c r="N14" i="9"/>
  <c r="O14" i="9"/>
  <c r="P14" i="9"/>
  <c r="Q14" i="9"/>
  <c r="A15" i="9"/>
  <c r="B15" i="9"/>
  <c r="C15" i="9"/>
  <c r="D15" i="9"/>
  <c r="E15" i="9"/>
  <c r="F15" i="9"/>
  <c r="G15" i="9"/>
  <c r="H15" i="9"/>
  <c r="I15" i="9"/>
  <c r="J15" i="9"/>
  <c r="K15" i="9"/>
  <c r="L15" i="9"/>
  <c r="M15" i="9"/>
  <c r="N15" i="9"/>
  <c r="O15" i="9"/>
  <c r="P15" i="9"/>
  <c r="Q15" i="9"/>
  <c r="A16" i="9"/>
  <c r="B16" i="9"/>
  <c r="C16" i="9"/>
  <c r="D16" i="9"/>
  <c r="E16" i="9"/>
  <c r="F16" i="9"/>
  <c r="G16" i="9"/>
  <c r="H16" i="9"/>
  <c r="I16" i="9"/>
  <c r="J16" i="9"/>
  <c r="K16" i="9"/>
  <c r="L16" i="9"/>
  <c r="M16" i="9"/>
  <c r="N16" i="9"/>
  <c r="O16" i="9"/>
  <c r="P16" i="9"/>
  <c r="Q16" i="9"/>
  <c r="A17" i="9"/>
  <c r="B17" i="9"/>
  <c r="C17" i="9"/>
  <c r="D17" i="9"/>
  <c r="E17" i="9"/>
  <c r="F17" i="9"/>
  <c r="G17" i="9"/>
  <c r="H17" i="9"/>
  <c r="I17" i="9"/>
  <c r="J17" i="9"/>
  <c r="K17" i="9"/>
  <c r="L17" i="9"/>
  <c r="M17" i="9"/>
  <c r="N17" i="9"/>
  <c r="O17" i="9"/>
  <c r="P17" i="9"/>
  <c r="Q17" i="9"/>
  <c r="A18" i="9"/>
  <c r="B18" i="9"/>
  <c r="C18" i="9"/>
  <c r="D18" i="9"/>
  <c r="E18" i="9"/>
  <c r="F18" i="9"/>
  <c r="G18" i="9"/>
  <c r="H18" i="9"/>
  <c r="I18" i="9"/>
  <c r="J18" i="9"/>
  <c r="K18" i="9"/>
  <c r="L18" i="9"/>
  <c r="M18" i="9"/>
  <c r="N18" i="9"/>
  <c r="O18" i="9"/>
  <c r="P18" i="9"/>
  <c r="Q18" i="9"/>
  <c r="A19" i="9"/>
  <c r="B19" i="9"/>
  <c r="C19" i="9"/>
  <c r="D19" i="9"/>
  <c r="E19" i="9"/>
  <c r="F19" i="9"/>
  <c r="G19" i="9"/>
  <c r="H19" i="9"/>
  <c r="I19" i="9"/>
  <c r="J19" i="9"/>
  <c r="K19" i="9"/>
  <c r="L19" i="9"/>
  <c r="M19" i="9"/>
  <c r="N19" i="9"/>
  <c r="O19" i="9"/>
  <c r="P19" i="9"/>
  <c r="Q19" i="9"/>
  <c r="A20" i="9"/>
  <c r="B20" i="9"/>
  <c r="C20" i="9"/>
  <c r="D20" i="9"/>
  <c r="E20" i="9"/>
  <c r="F20" i="9"/>
  <c r="G20" i="9"/>
  <c r="H20" i="9"/>
  <c r="I20" i="9"/>
  <c r="J20" i="9"/>
  <c r="K20" i="9"/>
  <c r="L20" i="9"/>
  <c r="M20" i="9"/>
  <c r="N20" i="9"/>
  <c r="O20" i="9"/>
  <c r="P20" i="9"/>
  <c r="Q20" i="9"/>
  <c r="A21" i="9"/>
  <c r="B21" i="9"/>
  <c r="C21" i="9"/>
  <c r="D21" i="9"/>
  <c r="E21" i="9"/>
  <c r="F21" i="9"/>
  <c r="G21" i="9"/>
  <c r="H21" i="9"/>
  <c r="I21" i="9"/>
  <c r="J21" i="9"/>
  <c r="K21" i="9"/>
  <c r="L21" i="9"/>
  <c r="M21" i="9"/>
  <c r="N21" i="9"/>
  <c r="O21" i="9"/>
  <c r="P21" i="9"/>
  <c r="Q21" i="9"/>
  <c r="A22" i="9"/>
  <c r="B22" i="9"/>
  <c r="C22" i="9"/>
  <c r="D22" i="9"/>
  <c r="E22" i="9"/>
  <c r="F22" i="9"/>
  <c r="G22" i="9"/>
  <c r="H22" i="9"/>
  <c r="I22" i="9"/>
  <c r="J22" i="9"/>
  <c r="K22" i="9"/>
  <c r="L22" i="9"/>
  <c r="M22" i="9"/>
  <c r="N22" i="9"/>
  <c r="O22" i="9"/>
  <c r="P22" i="9"/>
  <c r="Q22" i="9"/>
  <c r="A23" i="9"/>
  <c r="B23" i="9"/>
  <c r="C23" i="9"/>
  <c r="D23" i="9"/>
  <c r="E23" i="9"/>
  <c r="F23" i="9"/>
  <c r="G23" i="9"/>
  <c r="H23" i="9"/>
  <c r="I23" i="9"/>
  <c r="J23" i="9"/>
  <c r="K23" i="9"/>
  <c r="L23" i="9"/>
  <c r="M23" i="9"/>
  <c r="N23" i="9"/>
  <c r="O23" i="9"/>
  <c r="P23" i="9"/>
  <c r="Q23" i="9"/>
  <c r="A24" i="9"/>
  <c r="B24" i="9"/>
  <c r="C24" i="9"/>
  <c r="D24" i="9"/>
  <c r="E24" i="9"/>
  <c r="F24" i="9"/>
  <c r="G24" i="9"/>
  <c r="H24" i="9"/>
  <c r="I24" i="9"/>
  <c r="J24" i="9"/>
  <c r="K24" i="9"/>
  <c r="L24" i="9"/>
  <c r="M24" i="9"/>
  <c r="N24" i="9"/>
  <c r="O24" i="9"/>
  <c r="P24" i="9"/>
  <c r="Q24" i="9"/>
  <c r="A25" i="9"/>
  <c r="B25" i="9"/>
  <c r="C25" i="9"/>
  <c r="D25" i="9"/>
  <c r="E25" i="9"/>
  <c r="F25" i="9"/>
  <c r="G25" i="9"/>
  <c r="H25" i="9"/>
  <c r="I25" i="9"/>
  <c r="J25" i="9"/>
  <c r="K25" i="9"/>
  <c r="L25" i="9"/>
  <c r="M25" i="9"/>
  <c r="N25" i="9"/>
  <c r="O25" i="9"/>
  <c r="P25" i="9"/>
  <c r="Q25" i="9"/>
  <c r="A26" i="9"/>
  <c r="B26" i="9"/>
  <c r="C26" i="9"/>
  <c r="D26" i="9"/>
  <c r="E26" i="9"/>
  <c r="F26" i="9"/>
  <c r="G26" i="9"/>
  <c r="H26" i="9"/>
  <c r="I26" i="9"/>
  <c r="J26" i="9"/>
  <c r="K26" i="9"/>
  <c r="L26" i="9"/>
  <c r="M26" i="9"/>
  <c r="N26" i="9"/>
  <c r="O26" i="9"/>
  <c r="P26" i="9"/>
  <c r="Q26" i="9"/>
  <c r="A27" i="9"/>
  <c r="B27" i="9"/>
  <c r="C27" i="9"/>
  <c r="D27" i="9"/>
  <c r="E27" i="9"/>
  <c r="F27" i="9"/>
  <c r="G27" i="9"/>
  <c r="H27" i="9"/>
  <c r="I27" i="9"/>
  <c r="J27" i="9"/>
  <c r="K27" i="9"/>
  <c r="L27" i="9"/>
  <c r="M27" i="9"/>
  <c r="N27" i="9"/>
  <c r="O27" i="9"/>
  <c r="P27" i="9"/>
  <c r="Q27" i="9"/>
  <c r="A28" i="9"/>
  <c r="B28" i="9"/>
  <c r="C28" i="9"/>
  <c r="D28" i="9"/>
  <c r="E28" i="9"/>
  <c r="F28" i="9"/>
  <c r="G28" i="9"/>
  <c r="H28" i="9"/>
  <c r="I28" i="9"/>
  <c r="J28" i="9"/>
  <c r="K28" i="9"/>
  <c r="L28" i="9"/>
  <c r="M28" i="9"/>
  <c r="N28" i="9"/>
  <c r="O28" i="9"/>
  <c r="P28" i="9"/>
  <c r="Q28" i="9"/>
  <c r="A29" i="9"/>
  <c r="B29" i="9"/>
  <c r="C29" i="9"/>
  <c r="D29" i="9"/>
  <c r="E29" i="9"/>
  <c r="F29" i="9"/>
  <c r="G29" i="9"/>
  <c r="H29" i="9"/>
  <c r="I29" i="9"/>
  <c r="J29" i="9"/>
  <c r="K29" i="9"/>
  <c r="L29" i="9"/>
  <c r="M29" i="9"/>
  <c r="N29" i="9"/>
  <c r="O29" i="9"/>
  <c r="P29" i="9"/>
  <c r="Q29" i="9"/>
  <c r="A30" i="9"/>
  <c r="B30" i="9"/>
  <c r="C30" i="9"/>
  <c r="D30" i="9"/>
  <c r="E30" i="9"/>
  <c r="F30" i="9"/>
  <c r="G30" i="9"/>
  <c r="H30" i="9"/>
  <c r="I30" i="9"/>
  <c r="J30" i="9"/>
  <c r="K30" i="9"/>
  <c r="L30" i="9"/>
  <c r="M30" i="9"/>
  <c r="N30" i="9"/>
  <c r="O30" i="9"/>
  <c r="P30" i="9"/>
  <c r="Q30" i="9"/>
  <c r="A31" i="9"/>
  <c r="B31" i="9"/>
  <c r="C31" i="9"/>
  <c r="D31" i="9"/>
  <c r="E31" i="9"/>
  <c r="F31" i="9"/>
  <c r="G31" i="9"/>
  <c r="H31" i="9"/>
  <c r="I31" i="9"/>
  <c r="J31" i="9"/>
  <c r="K31" i="9"/>
  <c r="L31" i="9"/>
  <c r="M31" i="9"/>
  <c r="N31" i="9"/>
  <c r="O31" i="9"/>
  <c r="P31" i="9"/>
  <c r="Q31" i="9"/>
  <c r="A32" i="9"/>
  <c r="B32" i="9"/>
  <c r="C32" i="9"/>
  <c r="D32" i="9"/>
  <c r="E32" i="9"/>
  <c r="F32" i="9"/>
  <c r="G32" i="9"/>
  <c r="H32" i="9"/>
  <c r="I32" i="9"/>
  <c r="J32" i="9"/>
  <c r="K32" i="9"/>
  <c r="L32" i="9"/>
  <c r="M32" i="9"/>
  <c r="N32" i="9"/>
  <c r="O32" i="9"/>
  <c r="P32" i="9"/>
  <c r="Q32" i="9"/>
  <c r="A33" i="9"/>
  <c r="B33" i="9"/>
  <c r="C33" i="9"/>
  <c r="D33" i="9"/>
  <c r="E33" i="9"/>
  <c r="F33" i="9"/>
  <c r="G33" i="9"/>
  <c r="H33" i="9"/>
  <c r="I33" i="9"/>
  <c r="J33" i="9"/>
  <c r="K33" i="9"/>
  <c r="L33" i="9"/>
  <c r="M33" i="9"/>
  <c r="N33" i="9"/>
  <c r="O33" i="9"/>
  <c r="P33" i="9"/>
  <c r="Q33" i="9"/>
  <c r="A34" i="9"/>
  <c r="B34" i="9"/>
  <c r="C34" i="9"/>
  <c r="D34" i="9"/>
  <c r="E34" i="9"/>
  <c r="F34" i="9"/>
  <c r="G34" i="9"/>
  <c r="H34" i="9"/>
  <c r="I34" i="9"/>
  <c r="J34" i="9"/>
  <c r="K34" i="9"/>
  <c r="L34" i="9"/>
  <c r="M34" i="9"/>
  <c r="N34" i="9"/>
  <c r="O34" i="9"/>
  <c r="P34" i="9"/>
  <c r="Q34" i="9"/>
  <c r="A35" i="9"/>
  <c r="B35" i="9"/>
  <c r="C35" i="9"/>
  <c r="D35" i="9"/>
  <c r="E35" i="9"/>
  <c r="F35" i="9"/>
  <c r="G35" i="9"/>
  <c r="H35" i="9"/>
  <c r="I35" i="9"/>
  <c r="J35" i="9"/>
  <c r="K35" i="9"/>
  <c r="L35" i="9"/>
  <c r="M35" i="9"/>
  <c r="N35" i="9"/>
  <c r="O35" i="9"/>
  <c r="P35" i="9"/>
  <c r="Q35" i="9"/>
  <c r="A36" i="9"/>
  <c r="B36" i="9"/>
  <c r="C36" i="9"/>
  <c r="D36" i="9"/>
  <c r="E36" i="9"/>
  <c r="F36" i="9"/>
  <c r="G36" i="9"/>
  <c r="H36" i="9"/>
  <c r="I36" i="9"/>
  <c r="J36" i="9"/>
  <c r="K36" i="9"/>
  <c r="L36" i="9"/>
  <c r="M36" i="9"/>
  <c r="N36" i="9"/>
  <c r="O36" i="9"/>
  <c r="P36" i="9"/>
  <c r="Q36" i="9"/>
  <c r="A37" i="9"/>
  <c r="B37" i="9"/>
  <c r="C37" i="9"/>
  <c r="D37" i="9"/>
  <c r="E37" i="9"/>
  <c r="F37" i="9"/>
  <c r="G37" i="9"/>
  <c r="H37" i="9"/>
  <c r="I37" i="9"/>
  <c r="J37" i="9"/>
  <c r="K37" i="9"/>
  <c r="L37" i="9"/>
  <c r="M37" i="9"/>
  <c r="N37" i="9"/>
  <c r="O37" i="9"/>
  <c r="P37" i="9"/>
  <c r="Q37" i="9"/>
  <c r="A38" i="9"/>
  <c r="B38" i="9"/>
  <c r="C38" i="9"/>
  <c r="D38" i="9"/>
  <c r="E38" i="9"/>
  <c r="F38" i="9"/>
  <c r="G38" i="9"/>
  <c r="H38" i="9"/>
  <c r="I38" i="9"/>
  <c r="J38" i="9"/>
  <c r="K38" i="9"/>
  <c r="L38" i="9"/>
  <c r="M38" i="9"/>
  <c r="N38" i="9"/>
  <c r="O38" i="9"/>
  <c r="P38" i="9"/>
  <c r="Q38" i="9"/>
  <c r="A39" i="9"/>
  <c r="B39" i="9"/>
  <c r="C39" i="9"/>
  <c r="D39" i="9"/>
  <c r="E39" i="9"/>
  <c r="F39" i="9"/>
  <c r="G39" i="9"/>
  <c r="H39" i="9"/>
  <c r="I39" i="9"/>
  <c r="J39" i="9"/>
  <c r="K39" i="9"/>
  <c r="L39" i="9"/>
  <c r="M39" i="9"/>
  <c r="N39" i="9"/>
  <c r="O39" i="9"/>
  <c r="P39" i="9"/>
  <c r="Q39" i="9"/>
  <c r="A40" i="9"/>
  <c r="B40" i="9"/>
  <c r="C40" i="9"/>
  <c r="D40" i="9"/>
  <c r="E40" i="9"/>
  <c r="F40" i="9"/>
  <c r="G40" i="9"/>
  <c r="H40" i="9"/>
  <c r="I40" i="9"/>
  <c r="J40" i="9"/>
  <c r="K40" i="9"/>
  <c r="L40" i="9"/>
  <c r="M40" i="9"/>
  <c r="N40" i="9"/>
  <c r="O40" i="9"/>
  <c r="P40" i="9"/>
  <c r="Q40" i="9"/>
  <c r="A41" i="9"/>
  <c r="B41" i="9"/>
  <c r="C41" i="9"/>
  <c r="D41" i="9"/>
  <c r="E41" i="9"/>
  <c r="F41" i="9"/>
  <c r="G41" i="9"/>
  <c r="H41" i="9"/>
  <c r="I41" i="9"/>
  <c r="J41" i="9"/>
  <c r="K41" i="9"/>
  <c r="L41" i="9"/>
  <c r="M41" i="9"/>
  <c r="N41" i="9"/>
  <c r="O41" i="9"/>
  <c r="P41" i="9"/>
  <c r="Q41" i="9"/>
  <c r="A42" i="9"/>
  <c r="B42" i="9"/>
  <c r="C42" i="9"/>
  <c r="D42" i="9"/>
  <c r="E42" i="9"/>
  <c r="F42" i="9"/>
  <c r="G42" i="9"/>
  <c r="H42" i="9"/>
  <c r="I42" i="9"/>
  <c r="J42" i="9"/>
  <c r="K42" i="9"/>
  <c r="L42" i="9"/>
  <c r="M42" i="9"/>
  <c r="N42" i="9"/>
  <c r="O42" i="9"/>
  <c r="P42" i="9"/>
  <c r="Q42" i="9"/>
  <c r="A43" i="9"/>
  <c r="B43" i="9"/>
  <c r="C43" i="9"/>
  <c r="D43" i="9"/>
  <c r="E43" i="9"/>
  <c r="F43" i="9"/>
  <c r="G43" i="9"/>
  <c r="H43" i="9"/>
  <c r="I43" i="9"/>
  <c r="J43" i="9"/>
  <c r="K43" i="9"/>
  <c r="L43" i="9"/>
  <c r="M43" i="9"/>
  <c r="N43" i="9"/>
  <c r="O43" i="9"/>
  <c r="P43" i="9"/>
  <c r="Q43" i="9"/>
  <c r="A44" i="9"/>
  <c r="B44" i="9"/>
  <c r="C44" i="9"/>
  <c r="D44" i="9"/>
  <c r="E44" i="9"/>
  <c r="F44" i="9"/>
  <c r="G44" i="9"/>
  <c r="H44" i="9"/>
  <c r="I44" i="9"/>
  <c r="J44" i="9"/>
  <c r="K44" i="9"/>
  <c r="L44" i="9"/>
  <c r="M44" i="9"/>
  <c r="N44" i="9"/>
  <c r="O44" i="9"/>
  <c r="P44" i="9"/>
  <c r="Q44" i="9"/>
  <c r="A45" i="9"/>
  <c r="B45" i="9"/>
  <c r="C45" i="9"/>
  <c r="D45" i="9"/>
  <c r="E45" i="9"/>
  <c r="F45" i="9"/>
  <c r="G45" i="9"/>
  <c r="H45" i="9"/>
  <c r="I45" i="9"/>
  <c r="J45" i="9"/>
  <c r="K45" i="9"/>
  <c r="L45" i="9"/>
  <c r="M45" i="9"/>
  <c r="N45" i="9"/>
  <c r="O45" i="9"/>
  <c r="P45" i="9"/>
  <c r="Q45" i="9"/>
  <c r="A46" i="9"/>
  <c r="B46" i="9"/>
  <c r="C46" i="9"/>
  <c r="D46" i="9"/>
  <c r="E46" i="9"/>
  <c r="F46" i="9"/>
  <c r="G46" i="9"/>
  <c r="H46" i="9"/>
  <c r="I46" i="9"/>
  <c r="J46" i="9"/>
  <c r="K46" i="9"/>
  <c r="L46" i="9"/>
  <c r="M46" i="9"/>
  <c r="N46" i="9"/>
  <c r="O46" i="9"/>
  <c r="P46" i="9"/>
  <c r="Q46" i="9"/>
  <c r="Q5" i="9"/>
  <c r="P5" i="9"/>
  <c r="O5" i="9"/>
  <c r="N5" i="9"/>
  <c r="M5" i="9"/>
  <c r="L5" i="9"/>
  <c r="K5" i="9"/>
  <c r="J5" i="9"/>
  <c r="I5" i="9"/>
  <c r="H5" i="9"/>
  <c r="G5" i="9"/>
  <c r="F5" i="9"/>
  <c r="E5" i="9"/>
  <c r="D5" i="9"/>
  <c r="C5" i="9"/>
  <c r="B5" i="9"/>
  <c r="A5" i="9"/>
  <c r="Q4" i="9"/>
  <c r="P4" i="9"/>
  <c r="O4" i="9"/>
  <c r="N4" i="9"/>
  <c r="M4" i="9"/>
  <c r="L4" i="9"/>
  <c r="K4" i="9"/>
  <c r="J4" i="9"/>
  <c r="I4" i="9"/>
  <c r="H4" i="9"/>
  <c r="G4" i="9"/>
  <c r="F4" i="9"/>
  <c r="E4" i="9"/>
  <c r="D4" i="9"/>
  <c r="C4" i="9"/>
  <c r="B4" i="9"/>
  <c r="CS47" i="8"/>
  <c r="CS46" i="8"/>
  <c r="CS45" i="8"/>
  <c r="CS44" i="8"/>
  <c r="CS43" i="8"/>
  <c r="CS42" i="8"/>
  <c r="CS41" i="8"/>
  <c r="CS40" i="8"/>
  <c r="CS39" i="8"/>
  <c r="CS38" i="8"/>
  <c r="CS37" i="8"/>
  <c r="CS36" i="8"/>
  <c r="CS35" i="8"/>
  <c r="CS34" i="8"/>
  <c r="CS33" i="8"/>
  <c r="CS32" i="8"/>
  <c r="CS31" i="8"/>
  <c r="CS30" i="8"/>
  <c r="CS29" i="8"/>
  <c r="CS28" i="8"/>
  <c r="CS27" i="8"/>
  <c r="CS26" i="8"/>
  <c r="CS25" i="8"/>
  <c r="CS24" i="8"/>
  <c r="CS23" i="8"/>
  <c r="CS22" i="8"/>
  <c r="CS21" i="8"/>
  <c r="CS20" i="8"/>
  <c r="CS19" i="8"/>
  <c r="CS18" i="8"/>
  <c r="CS17" i="8"/>
  <c r="CS16" i="8"/>
  <c r="CS15" i="8"/>
  <c r="CS14" i="8"/>
  <c r="CS13" i="8"/>
  <c r="CS12" i="8"/>
  <c r="CS11" i="8"/>
  <c r="CS10" i="8"/>
  <c r="CS9" i="8"/>
  <c r="CS8" i="8"/>
  <c r="CM47" i="8"/>
  <c r="CM46" i="8"/>
  <c r="CM45" i="8"/>
  <c r="CM44" i="8"/>
  <c r="CM43" i="8"/>
  <c r="CM42" i="8"/>
  <c r="CM41" i="8"/>
  <c r="CM40" i="8"/>
  <c r="CM39" i="8"/>
  <c r="CM38" i="8"/>
  <c r="CM37" i="8"/>
  <c r="CM36" i="8"/>
  <c r="CM35" i="8"/>
  <c r="CM34" i="8"/>
  <c r="CM33" i="8"/>
  <c r="CM32" i="8"/>
  <c r="CM31" i="8"/>
  <c r="CM30" i="8"/>
  <c r="CM29" i="8"/>
  <c r="CM28" i="8"/>
  <c r="CM27" i="8"/>
  <c r="CM26" i="8"/>
  <c r="CM25" i="8"/>
  <c r="CM24" i="8"/>
  <c r="CM23" i="8"/>
  <c r="CM22" i="8"/>
  <c r="CM21" i="8"/>
  <c r="CM20" i="8"/>
  <c r="CM19" i="8"/>
  <c r="CM18" i="8"/>
  <c r="CM17" i="8"/>
  <c r="CM16" i="8"/>
  <c r="CM15" i="8"/>
  <c r="CM14" i="8"/>
  <c r="CM13" i="8"/>
  <c r="CM12" i="8"/>
  <c r="CM11" i="8"/>
  <c r="CM10" i="8"/>
  <c r="CM9" i="8"/>
  <c r="CM8" i="8"/>
  <c r="CG47" i="8"/>
  <c r="CG46" i="8"/>
  <c r="CG45" i="8"/>
  <c r="CG44" i="8"/>
  <c r="CG43" i="8"/>
  <c r="CG42" i="8"/>
  <c r="CG41" i="8"/>
  <c r="CG40" i="8"/>
  <c r="CG39" i="8"/>
  <c r="CG38" i="8"/>
  <c r="CG37" i="8"/>
  <c r="CG36" i="8"/>
  <c r="CG35" i="8"/>
  <c r="CG34" i="8"/>
  <c r="CG33" i="8"/>
  <c r="CG32" i="8"/>
  <c r="CG31" i="8"/>
  <c r="CG30" i="8"/>
  <c r="CG29" i="8"/>
  <c r="CG28" i="8"/>
  <c r="CG27" i="8"/>
  <c r="CG26" i="8"/>
  <c r="CG25" i="8"/>
  <c r="CG24" i="8"/>
  <c r="CG23" i="8"/>
  <c r="CG22" i="8"/>
  <c r="CG21" i="8"/>
  <c r="CG20" i="8"/>
  <c r="CG19" i="8"/>
  <c r="CG18" i="8"/>
  <c r="CG17" i="8"/>
  <c r="CG16" i="8"/>
  <c r="CG15" i="8"/>
  <c r="CG14" i="8"/>
  <c r="CG13" i="8"/>
  <c r="CG12" i="8"/>
  <c r="CG11" i="8"/>
  <c r="CG10" i="8"/>
  <c r="CG9" i="8"/>
  <c r="CG8" i="8"/>
  <c r="CA47" i="8"/>
  <c r="CA46" i="8"/>
  <c r="CA45" i="8"/>
  <c r="CA44" i="8"/>
  <c r="CA43" i="8"/>
  <c r="CA42" i="8"/>
  <c r="CA41" i="8"/>
  <c r="CA40" i="8"/>
  <c r="CA39" i="8"/>
  <c r="CA38" i="8"/>
  <c r="CA37" i="8"/>
  <c r="CA36" i="8"/>
  <c r="CA35" i="8"/>
  <c r="CA34" i="8"/>
  <c r="CA33" i="8"/>
  <c r="CA32" i="8"/>
  <c r="CA31" i="8"/>
  <c r="CA30" i="8"/>
  <c r="CA29" i="8"/>
  <c r="CA28" i="8"/>
  <c r="CA27" i="8"/>
  <c r="CA26" i="8"/>
  <c r="CA25" i="8"/>
  <c r="CA24" i="8"/>
  <c r="CA23" i="8"/>
  <c r="CA22" i="8"/>
  <c r="CA21" i="8"/>
  <c r="CA20" i="8"/>
  <c r="CA19" i="8"/>
  <c r="CA18" i="8"/>
  <c r="CA17" i="8"/>
  <c r="CA16" i="8"/>
  <c r="CA15" i="8"/>
  <c r="CA14" i="8"/>
  <c r="CA13" i="8"/>
  <c r="CA12" i="8"/>
  <c r="CA11" i="8"/>
  <c r="CA10" i="8"/>
  <c r="CA9" i="8"/>
  <c r="CA8" i="8"/>
  <c r="BU47" i="8"/>
  <c r="BU46" i="8"/>
  <c r="BU45" i="8"/>
  <c r="BU44" i="8"/>
  <c r="BU43" i="8"/>
  <c r="BU42" i="8"/>
  <c r="BU41" i="8"/>
  <c r="BU40" i="8"/>
  <c r="BU39" i="8"/>
  <c r="BU38" i="8"/>
  <c r="BU37" i="8"/>
  <c r="BU36" i="8"/>
  <c r="BU35" i="8"/>
  <c r="BU34" i="8"/>
  <c r="BU33" i="8"/>
  <c r="BU32" i="8"/>
  <c r="BU31" i="8"/>
  <c r="BU30" i="8"/>
  <c r="BU29" i="8"/>
  <c r="BU28" i="8"/>
  <c r="BU27" i="8"/>
  <c r="BU26" i="8"/>
  <c r="BU25" i="8"/>
  <c r="BU24" i="8"/>
  <c r="BU23" i="8"/>
  <c r="BU22" i="8"/>
  <c r="BU21" i="8"/>
  <c r="BU20" i="8"/>
  <c r="BU19" i="8"/>
  <c r="BU18" i="8"/>
  <c r="BU17" i="8"/>
  <c r="BU16" i="8"/>
  <c r="BU15" i="8"/>
  <c r="BU14" i="8"/>
  <c r="BU13" i="8"/>
  <c r="BU12" i="8"/>
  <c r="BU11" i="8"/>
  <c r="BU10" i="8"/>
  <c r="BU9" i="8"/>
  <c r="BU8" i="8"/>
  <c r="BO47" i="8"/>
  <c r="BO46" i="8"/>
  <c r="BO45" i="8"/>
  <c r="BO44" i="8"/>
  <c r="BO43" i="8"/>
  <c r="BO42" i="8"/>
  <c r="BO41" i="8"/>
  <c r="BO40" i="8"/>
  <c r="BO39" i="8"/>
  <c r="BO38" i="8"/>
  <c r="BO37" i="8"/>
  <c r="BO36" i="8"/>
  <c r="BO35" i="8"/>
  <c r="BO34" i="8"/>
  <c r="BO33" i="8"/>
  <c r="BO32" i="8"/>
  <c r="BO31" i="8"/>
  <c r="BO30" i="8"/>
  <c r="BO29" i="8"/>
  <c r="BO28" i="8"/>
  <c r="BO27" i="8"/>
  <c r="BO26" i="8"/>
  <c r="BO25" i="8"/>
  <c r="BO24" i="8"/>
  <c r="BO23" i="8"/>
  <c r="BO22" i="8"/>
  <c r="BO21" i="8"/>
  <c r="BO20" i="8"/>
  <c r="BO19" i="8"/>
  <c r="BO18" i="8"/>
  <c r="BO17" i="8"/>
  <c r="BO16" i="8"/>
  <c r="BO15" i="8"/>
  <c r="BO14" i="8"/>
  <c r="BO13" i="8"/>
  <c r="BO12" i="8"/>
  <c r="BO11" i="8"/>
  <c r="BO10" i="8"/>
  <c r="BO9" i="8"/>
  <c r="BO8" i="8"/>
  <c r="BI47" i="8"/>
  <c r="BI46" i="8"/>
  <c r="BI45" i="8"/>
  <c r="BI44" i="8"/>
  <c r="BI43" i="8"/>
  <c r="BI42" i="8"/>
  <c r="BI41" i="8"/>
  <c r="BI40" i="8"/>
  <c r="BI39" i="8"/>
  <c r="BI38" i="8"/>
  <c r="BI37" i="8"/>
  <c r="BI36" i="8"/>
  <c r="BI35" i="8"/>
  <c r="BI34" i="8"/>
  <c r="BI33" i="8"/>
  <c r="BI32" i="8"/>
  <c r="BI31" i="8"/>
  <c r="BI30" i="8"/>
  <c r="BI29" i="8"/>
  <c r="BI28" i="8"/>
  <c r="BI27" i="8"/>
  <c r="BI26" i="8"/>
  <c r="BI25" i="8"/>
  <c r="BI24" i="8"/>
  <c r="BI23" i="8"/>
  <c r="BI22" i="8"/>
  <c r="BI21" i="8"/>
  <c r="BI20" i="8"/>
  <c r="BI19" i="8"/>
  <c r="BI18" i="8"/>
  <c r="BI17" i="8"/>
  <c r="BI16" i="8"/>
  <c r="BI15" i="8"/>
  <c r="BI14" i="8"/>
  <c r="BI13" i="8"/>
  <c r="BI12" i="8"/>
  <c r="BI11" i="8"/>
  <c r="BI10" i="8"/>
  <c r="BI9" i="8"/>
  <c r="BI8" i="8"/>
  <c r="BC47" i="8"/>
  <c r="BC46" i="8"/>
  <c r="BC45" i="8"/>
  <c r="BC44" i="8"/>
  <c r="BC43" i="8"/>
  <c r="BC42" i="8"/>
  <c r="BC41" i="8"/>
  <c r="BC40" i="8"/>
  <c r="BC39" i="8"/>
  <c r="BC38" i="8"/>
  <c r="BC37" i="8"/>
  <c r="BC36" i="8"/>
  <c r="BC35" i="8"/>
  <c r="BC34" i="8"/>
  <c r="BC33" i="8"/>
  <c r="BC32" i="8"/>
  <c r="BC31" i="8"/>
  <c r="BC30" i="8"/>
  <c r="BC29" i="8"/>
  <c r="BC28" i="8"/>
  <c r="BC27" i="8"/>
  <c r="BC26" i="8"/>
  <c r="BC25" i="8"/>
  <c r="BC24" i="8"/>
  <c r="BC23" i="8"/>
  <c r="BC22" i="8"/>
  <c r="BC21" i="8"/>
  <c r="BC20" i="8"/>
  <c r="BC19" i="8"/>
  <c r="BC18" i="8"/>
  <c r="BC17" i="8"/>
  <c r="BC16" i="8"/>
  <c r="BC15" i="8"/>
  <c r="BC14" i="8"/>
  <c r="BC13" i="8"/>
  <c r="BC12" i="8"/>
  <c r="BC11" i="8"/>
  <c r="BC10" i="8"/>
  <c r="BC9" i="8"/>
  <c r="BC8" i="8"/>
  <c r="AW47" i="8"/>
  <c r="AW46" i="8"/>
  <c r="AW45" i="8"/>
  <c r="AW44" i="8"/>
  <c r="AW43" i="8"/>
  <c r="AW42" i="8"/>
  <c r="AW41" i="8"/>
  <c r="AW40" i="8"/>
  <c r="AW39" i="8"/>
  <c r="AW38" i="8"/>
  <c r="AW37" i="8"/>
  <c r="AW36" i="8"/>
  <c r="AW35" i="8"/>
  <c r="AW34" i="8"/>
  <c r="AW33" i="8"/>
  <c r="AW32" i="8"/>
  <c r="AW31" i="8"/>
  <c r="AW30" i="8"/>
  <c r="AW29" i="8"/>
  <c r="AW28" i="8"/>
  <c r="AW27" i="8"/>
  <c r="AW26" i="8"/>
  <c r="AW25" i="8"/>
  <c r="AW24" i="8"/>
  <c r="AW23" i="8"/>
  <c r="AW22" i="8"/>
  <c r="AW21" i="8"/>
  <c r="AW20" i="8"/>
  <c r="AW19" i="8"/>
  <c r="AW18" i="8"/>
  <c r="AW17" i="8"/>
  <c r="AW16" i="8"/>
  <c r="AW15" i="8"/>
  <c r="AW14" i="8"/>
  <c r="AW13" i="8"/>
  <c r="AW12" i="8"/>
  <c r="AW11" i="8"/>
  <c r="AW10" i="8"/>
  <c r="AW9" i="8"/>
  <c r="AW8" i="8"/>
  <c r="AQ47" i="8"/>
  <c r="AQ46" i="8"/>
  <c r="AQ45" i="8"/>
  <c r="AQ44" i="8"/>
  <c r="AQ43" i="8"/>
  <c r="AQ42" i="8"/>
  <c r="AQ41" i="8"/>
  <c r="AQ40" i="8"/>
  <c r="AQ39" i="8"/>
  <c r="AQ38" i="8"/>
  <c r="AQ37" i="8"/>
  <c r="AQ36" i="8"/>
  <c r="AQ35" i="8"/>
  <c r="AQ34" i="8"/>
  <c r="AQ33" i="8"/>
  <c r="AQ32" i="8"/>
  <c r="AQ31" i="8"/>
  <c r="AQ30" i="8"/>
  <c r="AQ29" i="8"/>
  <c r="AQ28" i="8"/>
  <c r="AQ27" i="8"/>
  <c r="AQ26" i="8"/>
  <c r="AQ25" i="8"/>
  <c r="AQ24" i="8"/>
  <c r="AQ23" i="8"/>
  <c r="AQ22" i="8"/>
  <c r="AQ21" i="8"/>
  <c r="AQ20" i="8"/>
  <c r="AQ19" i="8"/>
  <c r="AQ18" i="8"/>
  <c r="AQ17" i="8"/>
  <c r="AQ16" i="8"/>
  <c r="AQ15" i="8"/>
  <c r="AQ14" i="8"/>
  <c r="AQ13" i="8"/>
  <c r="AQ12" i="8"/>
  <c r="AQ11" i="8"/>
  <c r="AQ10" i="8"/>
  <c r="AQ9" i="8"/>
  <c r="AQ8" i="8"/>
  <c r="AK47" i="8"/>
  <c r="AK46" i="8"/>
  <c r="AK45" i="8"/>
  <c r="AK44" i="8"/>
  <c r="AK43" i="8"/>
  <c r="AK42" i="8"/>
  <c r="AK41" i="8"/>
  <c r="AK40" i="8"/>
  <c r="AK39" i="8"/>
  <c r="AK38" i="8"/>
  <c r="AK37" i="8"/>
  <c r="AK36" i="8"/>
  <c r="AK35" i="8"/>
  <c r="AK34" i="8"/>
  <c r="AK33" i="8"/>
  <c r="AK32" i="8"/>
  <c r="AK31" i="8"/>
  <c r="AK30" i="8"/>
  <c r="AK29" i="8"/>
  <c r="AK28" i="8"/>
  <c r="AK27" i="8"/>
  <c r="AK26" i="8"/>
  <c r="AK25" i="8"/>
  <c r="AK24" i="8"/>
  <c r="AK23" i="8"/>
  <c r="AK22" i="8"/>
  <c r="AK21" i="8"/>
  <c r="AK20" i="8"/>
  <c r="AK19" i="8"/>
  <c r="AK18" i="8"/>
  <c r="AK17" i="8"/>
  <c r="AK16" i="8"/>
  <c r="AK15" i="8"/>
  <c r="AK14" i="8"/>
  <c r="AK13" i="8"/>
  <c r="AK12" i="8"/>
  <c r="AK11" i="8"/>
  <c r="AK10" i="8"/>
  <c r="AK9" i="8"/>
  <c r="AK8" i="8"/>
  <c r="AE47" i="8"/>
  <c r="AE46" i="8"/>
  <c r="AE45" i="8"/>
  <c r="AE44" i="8"/>
  <c r="AE43" i="8"/>
  <c r="AE42" i="8"/>
  <c r="AE41" i="8"/>
  <c r="AE40" i="8"/>
  <c r="AE39" i="8"/>
  <c r="AE38" i="8"/>
  <c r="AE37" i="8"/>
  <c r="AE36" i="8"/>
  <c r="AE35" i="8"/>
  <c r="AE34" i="8"/>
  <c r="AE33" i="8"/>
  <c r="AE32" i="8"/>
  <c r="AE31" i="8"/>
  <c r="AE30" i="8"/>
  <c r="AE29" i="8"/>
  <c r="AE28" i="8"/>
  <c r="AE27" i="8"/>
  <c r="AE26" i="8"/>
  <c r="AE25" i="8"/>
  <c r="AE24" i="8"/>
  <c r="AE23" i="8"/>
  <c r="AE22" i="8"/>
  <c r="AE21" i="8"/>
  <c r="AE20" i="8"/>
  <c r="AE19" i="8"/>
  <c r="AE18" i="8"/>
  <c r="AE17" i="8"/>
  <c r="AE16" i="8"/>
  <c r="AE15" i="8"/>
  <c r="AE14" i="8"/>
  <c r="AE13" i="8"/>
  <c r="AE12" i="8"/>
  <c r="AE11" i="8"/>
  <c r="AE10" i="8"/>
  <c r="AE9" i="8"/>
  <c r="AE8" i="8"/>
  <c r="Y47" i="8"/>
  <c r="Y46" i="8"/>
  <c r="Y45" i="8"/>
  <c r="Y44" i="8"/>
  <c r="Y43" i="8"/>
  <c r="Y42" i="8"/>
  <c r="Y41" i="8"/>
  <c r="Y40" i="8"/>
  <c r="Y39" i="8"/>
  <c r="Y38" i="8"/>
  <c r="Y37" i="8"/>
  <c r="Y36" i="8"/>
  <c r="Y35" i="8"/>
  <c r="Y34" i="8"/>
  <c r="Y33" i="8"/>
  <c r="Y32" i="8"/>
  <c r="Y31" i="8"/>
  <c r="Y30" i="8"/>
  <c r="Y29" i="8"/>
  <c r="Y28" i="8"/>
  <c r="Y27" i="8"/>
  <c r="Y26" i="8"/>
  <c r="Y25" i="8"/>
  <c r="Y24" i="8"/>
  <c r="Y23" i="8"/>
  <c r="Y22" i="8"/>
  <c r="Y21" i="8"/>
  <c r="Y20" i="8"/>
  <c r="Y19" i="8"/>
  <c r="Y18" i="8"/>
  <c r="Y17" i="8"/>
  <c r="Y16" i="8"/>
  <c r="Y15" i="8"/>
  <c r="Y14" i="8"/>
  <c r="Y13" i="8"/>
  <c r="Y12" i="8"/>
  <c r="Y11" i="8"/>
  <c r="Y10" i="8"/>
  <c r="Y9" i="8"/>
  <c r="Y8" i="8"/>
  <c r="S47" i="8"/>
  <c r="S46" i="8"/>
  <c r="S45" i="8"/>
  <c r="S44" i="8"/>
  <c r="S43" i="8"/>
  <c r="S42" i="8"/>
  <c r="S41" i="8"/>
  <c r="S40" i="8"/>
  <c r="S39" i="8"/>
  <c r="S38" i="8"/>
  <c r="S37" i="8"/>
  <c r="S36" i="8"/>
  <c r="S35" i="8"/>
  <c r="S34" i="8"/>
  <c r="S33" i="8"/>
  <c r="S32" i="8"/>
  <c r="S31" i="8"/>
  <c r="S30" i="8"/>
  <c r="S29" i="8"/>
  <c r="S28" i="8"/>
  <c r="S27" i="8"/>
  <c r="S26" i="8"/>
  <c r="S25" i="8"/>
  <c r="S24" i="8"/>
  <c r="S23" i="8"/>
  <c r="S22" i="8"/>
  <c r="S21" i="8"/>
  <c r="S20" i="8"/>
  <c r="S19" i="8"/>
  <c r="S18" i="8"/>
  <c r="S17" i="8"/>
  <c r="S16" i="8"/>
  <c r="S15" i="8"/>
  <c r="S14" i="8"/>
  <c r="S13" i="8"/>
  <c r="S12" i="8"/>
  <c r="S11" i="8"/>
  <c r="S10" i="8"/>
  <c r="S9" i="8"/>
  <c r="S8" i="8"/>
  <c r="M47" i="8"/>
  <c r="M46" i="8"/>
  <c r="M45" i="8"/>
  <c r="M44" i="8"/>
  <c r="M43" i="8"/>
  <c r="M42" i="8"/>
  <c r="M41" i="8"/>
  <c r="M40" i="8"/>
  <c r="M39" i="8"/>
  <c r="M38" i="8"/>
  <c r="M37" i="8"/>
  <c r="M36" i="8"/>
  <c r="M35" i="8"/>
  <c r="M34" i="8"/>
  <c r="M33" i="8"/>
  <c r="M32" i="8"/>
  <c r="M31" i="8"/>
  <c r="M30" i="8"/>
  <c r="M29" i="8"/>
  <c r="M28" i="8"/>
  <c r="M27" i="8"/>
  <c r="M26" i="8"/>
  <c r="M25" i="8"/>
  <c r="M24" i="8"/>
  <c r="M23" i="8"/>
  <c r="M22" i="8"/>
  <c r="M21" i="8"/>
  <c r="M20" i="8"/>
  <c r="M19" i="8"/>
  <c r="M18" i="8"/>
  <c r="M17" i="8"/>
  <c r="M16" i="8"/>
  <c r="M15" i="8"/>
  <c r="M14" i="8"/>
  <c r="M13" i="8"/>
  <c r="M12" i="8"/>
  <c r="M11" i="8"/>
  <c r="M10" i="8"/>
  <c r="M9" i="8"/>
  <c r="M8" i="8"/>
  <c r="G9" i="8"/>
  <c r="G10" i="8"/>
  <c r="G11" i="8"/>
  <c r="G12" i="8"/>
  <c r="G13" i="8"/>
  <c r="G14" i="8"/>
  <c r="G15" i="8"/>
  <c r="G16" i="8"/>
  <c r="G17" i="8"/>
  <c r="G18" i="8"/>
  <c r="G19" i="8"/>
  <c r="G20" i="8"/>
  <c r="G21" i="8"/>
  <c r="G22" i="8"/>
  <c r="G23" i="8"/>
  <c r="G24" i="8"/>
  <c r="G25" i="8"/>
  <c r="G26" i="8"/>
  <c r="G27" i="8"/>
  <c r="G28" i="8"/>
  <c r="G29" i="8"/>
  <c r="G30" i="8"/>
  <c r="G31" i="8"/>
  <c r="G32" i="8"/>
  <c r="G33" i="8"/>
  <c r="G34" i="8"/>
  <c r="G35" i="8"/>
  <c r="G36" i="8"/>
  <c r="G37" i="8"/>
  <c r="G38" i="8"/>
  <c r="G39" i="8"/>
  <c r="G40" i="8"/>
  <c r="G41" i="8"/>
  <c r="G42" i="8"/>
  <c r="G43" i="8"/>
  <c r="G44" i="8"/>
  <c r="G45" i="8"/>
  <c r="G46" i="8"/>
  <c r="G47" i="8"/>
  <c r="G8" i="8"/>
  <c r="CR47" i="8"/>
  <c r="CR46" i="8"/>
  <c r="CR45" i="8"/>
  <c r="CR44" i="8"/>
  <c r="CR43" i="8"/>
  <c r="CR42" i="8"/>
  <c r="CR41" i="8"/>
  <c r="CR40" i="8"/>
  <c r="CR39" i="8"/>
  <c r="CR38" i="8"/>
  <c r="CR37" i="8"/>
  <c r="CR36" i="8"/>
  <c r="CR35" i="8"/>
  <c r="CR34" i="8"/>
  <c r="CR33" i="8"/>
  <c r="CR32" i="8"/>
  <c r="CR31" i="8"/>
  <c r="CR30" i="8"/>
  <c r="CR29" i="8"/>
  <c r="CR28" i="8"/>
  <c r="CR27" i="8"/>
  <c r="CR26" i="8"/>
  <c r="CR25" i="8"/>
  <c r="CR24" i="8"/>
  <c r="CR23" i="8"/>
  <c r="CR22" i="8"/>
  <c r="CR21" i="8"/>
  <c r="CR20" i="8"/>
  <c r="CR19" i="8"/>
  <c r="CR18" i="8"/>
  <c r="CR17" i="8"/>
  <c r="CR16" i="8"/>
  <c r="CR15" i="8"/>
  <c r="CR14" i="8"/>
  <c r="CR13" i="8"/>
  <c r="CR12" i="8"/>
  <c r="CR11" i="8"/>
  <c r="CR10" i="8"/>
  <c r="CR9" i="8"/>
  <c r="CR8" i="8"/>
  <c r="CL47" i="8"/>
  <c r="CL46" i="8"/>
  <c r="CL45" i="8"/>
  <c r="CL44" i="8"/>
  <c r="CL43" i="8"/>
  <c r="CL42" i="8"/>
  <c r="CL41" i="8"/>
  <c r="CL40" i="8"/>
  <c r="CL39" i="8"/>
  <c r="CL38" i="8"/>
  <c r="CL37" i="8"/>
  <c r="CL36" i="8"/>
  <c r="CL35" i="8"/>
  <c r="CL34" i="8"/>
  <c r="CL33" i="8"/>
  <c r="CL32" i="8"/>
  <c r="CL31" i="8"/>
  <c r="CL30" i="8"/>
  <c r="CL29" i="8"/>
  <c r="CL28" i="8"/>
  <c r="CL27" i="8"/>
  <c r="CL26" i="8"/>
  <c r="CL25" i="8"/>
  <c r="CL24" i="8"/>
  <c r="CL23" i="8"/>
  <c r="CL22" i="8"/>
  <c r="CL21" i="8"/>
  <c r="CL20" i="8"/>
  <c r="CL19" i="8"/>
  <c r="CL18" i="8"/>
  <c r="CL17" i="8"/>
  <c r="CL16" i="8"/>
  <c r="CL15" i="8"/>
  <c r="CL14" i="8"/>
  <c r="CL13" i="8"/>
  <c r="CL12" i="8"/>
  <c r="CL11" i="8"/>
  <c r="CL10" i="8"/>
  <c r="CL9" i="8"/>
  <c r="CL8" i="8"/>
  <c r="CF47" i="8"/>
  <c r="CF46" i="8"/>
  <c r="CF45" i="8"/>
  <c r="CF44" i="8"/>
  <c r="CF43" i="8"/>
  <c r="CF42" i="8"/>
  <c r="CF41" i="8"/>
  <c r="CF40" i="8"/>
  <c r="CF39" i="8"/>
  <c r="CF38" i="8"/>
  <c r="CF37" i="8"/>
  <c r="CF36" i="8"/>
  <c r="CF35" i="8"/>
  <c r="CF34" i="8"/>
  <c r="CF33" i="8"/>
  <c r="CF32" i="8"/>
  <c r="CF31" i="8"/>
  <c r="CF30" i="8"/>
  <c r="CF29" i="8"/>
  <c r="CF28" i="8"/>
  <c r="CF27" i="8"/>
  <c r="CF26" i="8"/>
  <c r="CF25" i="8"/>
  <c r="CF24" i="8"/>
  <c r="CF23" i="8"/>
  <c r="CF22" i="8"/>
  <c r="CF21" i="8"/>
  <c r="CF20" i="8"/>
  <c r="CF19" i="8"/>
  <c r="CF18" i="8"/>
  <c r="CF17" i="8"/>
  <c r="CF16" i="8"/>
  <c r="CF15" i="8"/>
  <c r="CF14" i="8"/>
  <c r="CF13" i="8"/>
  <c r="CF12" i="8"/>
  <c r="CF11" i="8"/>
  <c r="CF10" i="8"/>
  <c r="CF9" i="8"/>
  <c r="CF8" i="8"/>
  <c r="BZ47" i="8"/>
  <c r="BZ46" i="8"/>
  <c r="BZ45" i="8"/>
  <c r="BZ44" i="8"/>
  <c r="BZ43" i="8"/>
  <c r="BZ42" i="8"/>
  <c r="BZ41" i="8"/>
  <c r="BZ40" i="8"/>
  <c r="BZ39" i="8"/>
  <c r="BZ38" i="8"/>
  <c r="BZ37" i="8"/>
  <c r="BZ36" i="8"/>
  <c r="BZ35" i="8"/>
  <c r="BZ34" i="8"/>
  <c r="BZ33" i="8"/>
  <c r="BZ32" i="8"/>
  <c r="BZ31" i="8"/>
  <c r="BZ30" i="8"/>
  <c r="BZ29" i="8"/>
  <c r="BZ28" i="8"/>
  <c r="BZ27" i="8"/>
  <c r="BZ26" i="8"/>
  <c r="BZ25" i="8"/>
  <c r="BZ24" i="8"/>
  <c r="BZ23" i="8"/>
  <c r="BZ22" i="8"/>
  <c r="BZ21" i="8"/>
  <c r="BZ20" i="8"/>
  <c r="BZ19" i="8"/>
  <c r="BZ18" i="8"/>
  <c r="BZ17" i="8"/>
  <c r="BZ16" i="8"/>
  <c r="BZ15" i="8"/>
  <c r="BZ14" i="8"/>
  <c r="BZ13" i="8"/>
  <c r="BZ12" i="8"/>
  <c r="BZ11" i="8"/>
  <c r="BZ10" i="8"/>
  <c r="BZ9" i="8"/>
  <c r="BZ8" i="8"/>
  <c r="BT47" i="8"/>
  <c r="BT46" i="8"/>
  <c r="BT45" i="8"/>
  <c r="BT44" i="8"/>
  <c r="BT43" i="8"/>
  <c r="BT42" i="8"/>
  <c r="BT41" i="8"/>
  <c r="BT40" i="8"/>
  <c r="BT39" i="8"/>
  <c r="BT38" i="8"/>
  <c r="BT37" i="8"/>
  <c r="BT36" i="8"/>
  <c r="BT35" i="8"/>
  <c r="BT34" i="8"/>
  <c r="BT33" i="8"/>
  <c r="BT32" i="8"/>
  <c r="BT31" i="8"/>
  <c r="BT30" i="8"/>
  <c r="BT29" i="8"/>
  <c r="BT28" i="8"/>
  <c r="BT27" i="8"/>
  <c r="BT26" i="8"/>
  <c r="BT25" i="8"/>
  <c r="BT24" i="8"/>
  <c r="BT23" i="8"/>
  <c r="BT22" i="8"/>
  <c r="BT21" i="8"/>
  <c r="BT20" i="8"/>
  <c r="BT19" i="8"/>
  <c r="BT18" i="8"/>
  <c r="BT17" i="8"/>
  <c r="BT16" i="8"/>
  <c r="BT15" i="8"/>
  <c r="BT14" i="8"/>
  <c r="BT13" i="8"/>
  <c r="BT12" i="8"/>
  <c r="BT11" i="8"/>
  <c r="BT10" i="8"/>
  <c r="BT9" i="8"/>
  <c r="BT8" i="8"/>
  <c r="BN47" i="8"/>
  <c r="BN46" i="8"/>
  <c r="BN45" i="8"/>
  <c r="BN44" i="8"/>
  <c r="BN43" i="8"/>
  <c r="BN42" i="8"/>
  <c r="BN41" i="8"/>
  <c r="BN40" i="8"/>
  <c r="BN39" i="8"/>
  <c r="BN38" i="8"/>
  <c r="BN37" i="8"/>
  <c r="BN36" i="8"/>
  <c r="BN35" i="8"/>
  <c r="BN34" i="8"/>
  <c r="BN33" i="8"/>
  <c r="BN32" i="8"/>
  <c r="BN31" i="8"/>
  <c r="BN30" i="8"/>
  <c r="BN29" i="8"/>
  <c r="BN28" i="8"/>
  <c r="BN27" i="8"/>
  <c r="BN26" i="8"/>
  <c r="BN25" i="8"/>
  <c r="BN24" i="8"/>
  <c r="BN23" i="8"/>
  <c r="BN22" i="8"/>
  <c r="BN21" i="8"/>
  <c r="BN20" i="8"/>
  <c r="BN19" i="8"/>
  <c r="BN18" i="8"/>
  <c r="BN17" i="8"/>
  <c r="BN16" i="8"/>
  <c r="BN15" i="8"/>
  <c r="BN14" i="8"/>
  <c r="BN13" i="8"/>
  <c r="BN12" i="8"/>
  <c r="BN11" i="8"/>
  <c r="BN10" i="8"/>
  <c r="BN9" i="8"/>
  <c r="BN8" i="8"/>
  <c r="BH47" i="8"/>
  <c r="BH46" i="8"/>
  <c r="BH45" i="8"/>
  <c r="BH44" i="8"/>
  <c r="BH43" i="8"/>
  <c r="BH42" i="8"/>
  <c r="BH41" i="8"/>
  <c r="BH40" i="8"/>
  <c r="BH39" i="8"/>
  <c r="BH38" i="8"/>
  <c r="BH37" i="8"/>
  <c r="BH36" i="8"/>
  <c r="BH35" i="8"/>
  <c r="BH34" i="8"/>
  <c r="BH33" i="8"/>
  <c r="BH32" i="8"/>
  <c r="BH31" i="8"/>
  <c r="BH30" i="8"/>
  <c r="BH29" i="8"/>
  <c r="BH28" i="8"/>
  <c r="BH27" i="8"/>
  <c r="BH26" i="8"/>
  <c r="BH25" i="8"/>
  <c r="BH24" i="8"/>
  <c r="BH23" i="8"/>
  <c r="BH22" i="8"/>
  <c r="BH21" i="8"/>
  <c r="BH20" i="8"/>
  <c r="BH19" i="8"/>
  <c r="BH18" i="8"/>
  <c r="BH17" i="8"/>
  <c r="BH16" i="8"/>
  <c r="BH15" i="8"/>
  <c r="BH14" i="8"/>
  <c r="BH13" i="8"/>
  <c r="BH12" i="8"/>
  <c r="BH11" i="8"/>
  <c r="BH10" i="8"/>
  <c r="BH9" i="8"/>
  <c r="BH8" i="8"/>
  <c r="BB47" i="8"/>
  <c r="BB46" i="8"/>
  <c r="BB45" i="8"/>
  <c r="BB44" i="8"/>
  <c r="BB43" i="8"/>
  <c r="BB42" i="8"/>
  <c r="BB41" i="8"/>
  <c r="BB40" i="8"/>
  <c r="BB39" i="8"/>
  <c r="BB38" i="8"/>
  <c r="BB37" i="8"/>
  <c r="BB36" i="8"/>
  <c r="BB35" i="8"/>
  <c r="BB34" i="8"/>
  <c r="BB33" i="8"/>
  <c r="BB32" i="8"/>
  <c r="BB31" i="8"/>
  <c r="BB30" i="8"/>
  <c r="BB29" i="8"/>
  <c r="BB28" i="8"/>
  <c r="BB27" i="8"/>
  <c r="BB26" i="8"/>
  <c r="BB25" i="8"/>
  <c r="BB24" i="8"/>
  <c r="BB23" i="8"/>
  <c r="BB22" i="8"/>
  <c r="BB21" i="8"/>
  <c r="BB20" i="8"/>
  <c r="BB19" i="8"/>
  <c r="BB18" i="8"/>
  <c r="BB17" i="8"/>
  <c r="BB16" i="8"/>
  <c r="BB15" i="8"/>
  <c r="BB14" i="8"/>
  <c r="BB13" i="8"/>
  <c r="BB12" i="8"/>
  <c r="BB11" i="8"/>
  <c r="BB10" i="8"/>
  <c r="BB9" i="8"/>
  <c r="BB8" i="8"/>
  <c r="AV47" i="8"/>
  <c r="AV46" i="8"/>
  <c r="AV45" i="8"/>
  <c r="AV44" i="8"/>
  <c r="AV43" i="8"/>
  <c r="AV42" i="8"/>
  <c r="AV41" i="8"/>
  <c r="AV40" i="8"/>
  <c r="AV39" i="8"/>
  <c r="AV38" i="8"/>
  <c r="AV37" i="8"/>
  <c r="AV36" i="8"/>
  <c r="AV35" i="8"/>
  <c r="AV34" i="8"/>
  <c r="AV33" i="8"/>
  <c r="AV32" i="8"/>
  <c r="AV31" i="8"/>
  <c r="AV30" i="8"/>
  <c r="AV29" i="8"/>
  <c r="AV28" i="8"/>
  <c r="AV27" i="8"/>
  <c r="AV26" i="8"/>
  <c r="AV25" i="8"/>
  <c r="AV24" i="8"/>
  <c r="AV23" i="8"/>
  <c r="AV22" i="8"/>
  <c r="AV21" i="8"/>
  <c r="AV20" i="8"/>
  <c r="AV19" i="8"/>
  <c r="AV18" i="8"/>
  <c r="AV17" i="8"/>
  <c r="AV16" i="8"/>
  <c r="AV15" i="8"/>
  <c r="AV14" i="8"/>
  <c r="AV13" i="8"/>
  <c r="AV12" i="8"/>
  <c r="AV11" i="8"/>
  <c r="AV10" i="8"/>
  <c r="AV9" i="8"/>
  <c r="AV8" i="8"/>
  <c r="AP47" i="8"/>
  <c r="AP46" i="8"/>
  <c r="AP45" i="8"/>
  <c r="AP44" i="8"/>
  <c r="AP43" i="8"/>
  <c r="AP42" i="8"/>
  <c r="AP41" i="8"/>
  <c r="AP40" i="8"/>
  <c r="AP39" i="8"/>
  <c r="AP38" i="8"/>
  <c r="AP37" i="8"/>
  <c r="AP36" i="8"/>
  <c r="AP35" i="8"/>
  <c r="AP34" i="8"/>
  <c r="AP33" i="8"/>
  <c r="AP32" i="8"/>
  <c r="AP31" i="8"/>
  <c r="AP30" i="8"/>
  <c r="AP29" i="8"/>
  <c r="AP28" i="8"/>
  <c r="AP27" i="8"/>
  <c r="AP26" i="8"/>
  <c r="AP25" i="8"/>
  <c r="AP24" i="8"/>
  <c r="AP23" i="8"/>
  <c r="AP22" i="8"/>
  <c r="AP21" i="8"/>
  <c r="AP20" i="8"/>
  <c r="AP19" i="8"/>
  <c r="AP18" i="8"/>
  <c r="AP17" i="8"/>
  <c r="AP16" i="8"/>
  <c r="AP15" i="8"/>
  <c r="AP14" i="8"/>
  <c r="AP13" i="8"/>
  <c r="AP12" i="8"/>
  <c r="AP11" i="8"/>
  <c r="AP10" i="8"/>
  <c r="AP9" i="8"/>
  <c r="AP8" i="8"/>
  <c r="AJ47" i="8"/>
  <c r="AJ46" i="8"/>
  <c r="AJ45" i="8"/>
  <c r="AJ44" i="8"/>
  <c r="AJ43" i="8"/>
  <c r="AJ42" i="8"/>
  <c r="AJ41" i="8"/>
  <c r="AJ40" i="8"/>
  <c r="AJ39" i="8"/>
  <c r="AJ38" i="8"/>
  <c r="AJ37" i="8"/>
  <c r="AJ36" i="8"/>
  <c r="AJ35" i="8"/>
  <c r="AJ34" i="8"/>
  <c r="AJ33" i="8"/>
  <c r="AJ32" i="8"/>
  <c r="AJ31" i="8"/>
  <c r="AJ30" i="8"/>
  <c r="AJ29" i="8"/>
  <c r="AJ28" i="8"/>
  <c r="AJ27" i="8"/>
  <c r="AJ26" i="8"/>
  <c r="AJ25" i="8"/>
  <c r="AJ24" i="8"/>
  <c r="AJ23" i="8"/>
  <c r="AJ22" i="8"/>
  <c r="AJ21" i="8"/>
  <c r="AJ20" i="8"/>
  <c r="AJ19" i="8"/>
  <c r="AJ18" i="8"/>
  <c r="AJ17" i="8"/>
  <c r="AJ16" i="8"/>
  <c r="AJ15" i="8"/>
  <c r="AJ14" i="8"/>
  <c r="AJ13" i="8"/>
  <c r="AJ12" i="8"/>
  <c r="AJ11" i="8"/>
  <c r="AJ10" i="8"/>
  <c r="AJ9" i="8"/>
  <c r="AJ8" i="8"/>
  <c r="AD47" i="8"/>
  <c r="AD46" i="8"/>
  <c r="AD45" i="8"/>
  <c r="AD44" i="8"/>
  <c r="AD43" i="8"/>
  <c r="AD42" i="8"/>
  <c r="AD41" i="8"/>
  <c r="AD40" i="8"/>
  <c r="AD39" i="8"/>
  <c r="AD38" i="8"/>
  <c r="AD37" i="8"/>
  <c r="AD36" i="8"/>
  <c r="AD35" i="8"/>
  <c r="AD34" i="8"/>
  <c r="AD33" i="8"/>
  <c r="AD32" i="8"/>
  <c r="AD31" i="8"/>
  <c r="AD30" i="8"/>
  <c r="AD29" i="8"/>
  <c r="AD28" i="8"/>
  <c r="AD27" i="8"/>
  <c r="AD26" i="8"/>
  <c r="AD25" i="8"/>
  <c r="AD24" i="8"/>
  <c r="AD23" i="8"/>
  <c r="AD22" i="8"/>
  <c r="AD21" i="8"/>
  <c r="AD20" i="8"/>
  <c r="AD19" i="8"/>
  <c r="AD18" i="8"/>
  <c r="AD17" i="8"/>
  <c r="AD16" i="8"/>
  <c r="AD15" i="8"/>
  <c r="AD14" i="8"/>
  <c r="AD13" i="8"/>
  <c r="AD12" i="8"/>
  <c r="AD11" i="8"/>
  <c r="AD10" i="8"/>
  <c r="AD9" i="8"/>
  <c r="AD8" i="8"/>
  <c r="X47" i="8"/>
  <c r="X46" i="8"/>
  <c r="X45" i="8"/>
  <c r="X44" i="8"/>
  <c r="X43" i="8"/>
  <c r="X42" i="8"/>
  <c r="X41" i="8"/>
  <c r="X40" i="8"/>
  <c r="X39" i="8"/>
  <c r="X38" i="8"/>
  <c r="X37" i="8"/>
  <c r="X36" i="8"/>
  <c r="X35" i="8"/>
  <c r="X34" i="8"/>
  <c r="X33" i="8"/>
  <c r="X32" i="8"/>
  <c r="X31" i="8"/>
  <c r="X30" i="8"/>
  <c r="X29" i="8"/>
  <c r="X28" i="8"/>
  <c r="X27" i="8"/>
  <c r="X26" i="8"/>
  <c r="X25" i="8"/>
  <c r="X24" i="8"/>
  <c r="X23" i="8"/>
  <c r="X22" i="8"/>
  <c r="X21" i="8"/>
  <c r="X20" i="8"/>
  <c r="X19" i="8"/>
  <c r="X18" i="8"/>
  <c r="X17" i="8"/>
  <c r="X16" i="8"/>
  <c r="X15" i="8"/>
  <c r="X14" i="8"/>
  <c r="X13" i="8"/>
  <c r="X12" i="8"/>
  <c r="X11" i="8"/>
  <c r="X10" i="8"/>
  <c r="X9" i="8"/>
  <c r="X8" i="8"/>
  <c r="R47" i="8"/>
  <c r="R46" i="8"/>
  <c r="R45" i="8"/>
  <c r="R44" i="8"/>
  <c r="R43" i="8"/>
  <c r="R42" i="8"/>
  <c r="R41" i="8"/>
  <c r="R40" i="8"/>
  <c r="R39" i="8"/>
  <c r="R38" i="8"/>
  <c r="R37" i="8"/>
  <c r="R36" i="8"/>
  <c r="R35" i="8"/>
  <c r="R34" i="8"/>
  <c r="R33" i="8"/>
  <c r="R32" i="8"/>
  <c r="R31" i="8"/>
  <c r="R30" i="8"/>
  <c r="R29" i="8"/>
  <c r="R28" i="8"/>
  <c r="R27" i="8"/>
  <c r="R26" i="8"/>
  <c r="R25" i="8"/>
  <c r="R24" i="8"/>
  <c r="R23" i="8"/>
  <c r="R22" i="8"/>
  <c r="R21" i="8"/>
  <c r="R20" i="8"/>
  <c r="R19" i="8"/>
  <c r="R18" i="8"/>
  <c r="R17" i="8"/>
  <c r="R16" i="8"/>
  <c r="R15" i="8"/>
  <c r="R14" i="8"/>
  <c r="R13" i="8"/>
  <c r="R12" i="8"/>
  <c r="R11" i="8"/>
  <c r="R10" i="8"/>
  <c r="R9" i="8"/>
  <c r="R8" i="8"/>
  <c r="L47" i="8"/>
  <c r="L46" i="8"/>
  <c r="L45" i="8"/>
  <c r="L44" i="8"/>
  <c r="L43" i="8"/>
  <c r="L42" i="8"/>
  <c r="L41" i="8"/>
  <c r="L40" i="8"/>
  <c r="L39" i="8"/>
  <c r="L38" i="8"/>
  <c r="L37" i="8"/>
  <c r="L36" i="8"/>
  <c r="L35" i="8"/>
  <c r="L34" i="8"/>
  <c r="L33" i="8"/>
  <c r="L32" i="8"/>
  <c r="L31" i="8"/>
  <c r="L30" i="8"/>
  <c r="L29" i="8"/>
  <c r="L28" i="8"/>
  <c r="L27" i="8"/>
  <c r="L26" i="8"/>
  <c r="L25" i="8"/>
  <c r="L24" i="8"/>
  <c r="L23" i="8"/>
  <c r="L22" i="8"/>
  <c r="L21" i="8"/>
  <c r="L20" i="8"/>
  <c r="L19" i="8"/>
  <c r="L18" i="8"/>
  <c r="L17" i="8"/>
  <c r="L16" i="8"/>
  <c r="L15" i="8"/>
  <c r="L14" i="8"/>
  <c r="L13" i="8"/>
  <c r="L12" i="8"/>
  <c r="L11" i="8"/>
  <c r="L10" i="8"/>
  <c r="L9" i="8"/>
  <c r="L8" i="8"/>
  <c r="F9" i="8"/>
  <c r="F10" i="8"/>
  <c r="F11" i="8"/>
  <c r="F12" i="8"/>
  <c r="F13" i="8"/>
  <c r="F14" i="8"/>
  <c r="F15" i="8"/>
  <c r="F16" i="8"/>
  <c r="F17" i="8"/>
  <c r="F18" i="8"/>
  <c r="F19" i="8"/>
  <c r="F20" i="8"/>
  <c r="F21" i="8"/>
  <c r="F22" i="8"/>
  <c r="F23" i="8"/>
  <c r="F24" i="8"/>
  <c r="F25" i="8"/>
  <c r="F26" i="8"/>
  <c r="F27" i="8"/>
  <c r="F28" i="8"/>
  <c r="F29" i="8"/>
  <c r="F30" i="8"/>
  <c r="F31" i="8"/>
  <c r="F32" i="8"/>
  <c r="F33" i="8"/>
  <c r="F34" i="8"/>
  <c r="F35" i="8"/>
  <c r="F36" i="8"/>
  <c r="F37" i="8"/>
  <c r="F38" i="8"/>
  <c r="F39" i="8"/>
  <c r="F40" i="8"/>
  <c r="F41" i="8"/>
  <c r="F42" i="8"/>
  <c r="F43" i="8"/>
  <c r="F44" i="8"/>
  <c r="F45" i="8"/>
  <c r="F46" i="8"/>
  <c r="F47" i="8"/>
  <c r="F8" i="8"/>
  <c r="CR7" i="8"/>
  <c r="CS7" i="8"/>
  <c r="CR6" i="8"/>
  <c r="CS6" i="8"/>
  <c r="CL7" i="8"/>
  <c r="CM7" i="8"/>
  <c r="CL6" i="8"/>
  <c r="CM6" i="8"/>
  <c r="CF7" i="8"/>
  <c r="CG7" i="8"/>
  <c r="CF6" i="8"/>
  <c r="CG6" i="8"/>
  <c r="BZ7" i="8"/>
  <c r="CA7" i="8"/>
  <c r="BZ6" i="8"/>
  <c r="CA6" i="8"/>
  <c r="BT7" i="8"/>
  <c r="BU7" i="8"/>
  <c r="BT6" i="8"/>
  <c r="BU6" i="8"/>
  <c r="BN7" i="8"/>
  <c r="BO7" i="8"/>
  <c r="BN6" i="8"/>
  <c r="BO6" i="8"/>
  <c r="BH7" i="8"/>
  <c r="BI7" i="8"/>
  <c r="BH6" i="8"/>
  <c r="BI6" i="8"/>
  <c r="BB7" i="8"/>
  <c r="BC7" i="8"/>
  <c r="BB6" i="8"/>
  <c r="BC6" i="8"/>
  <c r="AV7" i="8"/>
  <c r="AW7" i="8"/>
  <c r="AV6" i="8"/>
  <c r="AW6" i="8"/>
  <c r="AP7" i="8"/>
  <c r="AQ7" i="8"/>
  <c r="AP6" i="8"/>
  <c r="AQ6" i="8"/>
  <c r="AJ7" i="8"/>
  <c r="AK7" i="8"/>
  <c r="AJ6" i="8"/>
  <c r="AK6" i="8"/>
  <c r="AD7" i="8"/>
  <c r="AE7" i="8"/>
  <c r="AD6" i="8"/>
  <c r="AE6" i="8"/>
  <c r="X7" i="8"/>
  <c r="Y7" i="8"/>
  <c r="X6" i="8"/>
  <c r="Y6" i="8"/>
  <c r="R7" i="8"/>
  <c r="S7" i="8"/>
  <c r="R6" i="8"/>
  <c r="S6" i="8"/>
  <c r="L7" i="8"/>
  <c r="M7" i="8"/>
  <c r="L6" i="8"/>
  <c r="M6" i="8"/>
  <c r="F7" i="8"/>
  <c r="G7" i="8"/>
  <c r="F6" i="8"/>
  <c r="G6" i="8"/>
  <c r="CQ47" i="8"/>
  <c r="CP47" i="8"/>
  <c r="CO47" i="8"/>
  <c r="CK47" i="8"/>
  <c r="CJ47" i="8"/>
  <c r="CI47" i="8"/>
  <c r="CE47" i="8"/>
  <c r="CD47" i="8"/>
  <c r="CC47" i="8"/>
  <c r="BY47" i="8"/>
  <c r="BX47" i="8"/>
  <c r="BW47" i="8"/>
  <c r="BS47" i="8"/>
  <c r="BR47" i="8"/>
  <c r="BQ47" i="8"/>
  <c r="BM47" i="8"/>
  <c r="BL47" i="8"/>
  <c r="BK47" i="8"/>
  <c r="BG47" i="8"/>
  <c r="BF47" i="8"/>
  <c r="BE47" i="8"/>
  <c r="BA47" i="8"/>
  <c r="AZ47" i="8"/>
  <c r="AY47" i="8"/>
  <c r="AU47" i="8"/>
  <c r="AT47" i="8"/>
  <c r="AS47" i="8"/>
  <c r="AO47" i="8"/>
  <c r="AN47" i="8"/>
  <c r="AM47" i="8"/>
  <c r="AI47" i="8"/>
  <c r="AH47" i="8"/>
  <c r="AG47" i="8"/>
  <c r="AC47" i="8"/>
  <c r="AB47" i="8"/>
  <c r="AA47" i="8"/>
  <c r="W47" i="8"/>
  <c r="V47" i="8"/>
  <c r="U47" i="8"/>
  <c r="Q47" i="8"/>
  <c r="P47" i="8"/>
  <c r="O47" i="8"/>
  <c r="K47" i="8"/>
  <c r="J47" i="8"/>
  <c r="I47" i="8"/>
  <c r="E47" i="8"/>
  <c r="D47" i="8"/>
  <c r="C47" i="8"/>
  <c r="CQ46" i="8"/>
  <c r="CP46" i="8"/>
  <c r="CO46" i="8"/>
  <c r="CK46" i="8"/>
  <c r="CJ46" i="8"/>
  <c r="CI46" i="8"/>
  <c r="CE46" i="8"/>
  <c r="CD46" i="8"/>
  <c r="CC46" i="8"/>
  <c r="BY46" i="8"/>
  <c r="BX46" i="8"/>
  <c r="BW46" i="8"/>
  <c r="BS46" i="8"/>
  <c r="BR46" i="8"/>
  <c r="BQ46" i="8"/>
  <c r="BM46" i="8"/>
  <c r="BL46" i="8"/>
  <c r="BK46" i="8"/>
  <c r="BG46" i="8"/>
  <c r="BF46" i="8"/>
  <c r="BE46" i="8"/>
  <c r="BA46" i="8"/>
  <c r="AZ46" i="8"/>
  <c r="AY46" i="8"/>
  <c r="AU46" i="8"/>
  <c r="AT46" i="8"/>
  <c r="AS46" i="8"/>
  <c r="AO46" i="8"/>
  <c r="AN46" i="8"/>
  <c r="AM46" i="8"/>
  <c r="AI46" i="8"/>
  <c r="AH46" i="8"/>
  <c r="AG46" i="8"/>
  <c r="AC46" i="8"/>
  <c r="AB46" i="8"/>
  <c r="AA46" i="8"/>
  <c r="W46" i="8"/>
  <c r="V46" i="8"/>
  <c r="U46" i="8"/>
  <c r="Q46" i="8"/>
  <c r="P46" i="8"/>
  <c r="O46" i="8"/>
  <c r="K46" i="8"/>
  <c r="J46" i="8"/>
  <c r="I46" i="8"/>
  <c r="E46" i="8"/>
  <c r="D46" i="8"/>
  <c r="C46" i="8"/>
  <c r="CQ45" i="8"/>
  <c r="CP45" i="8"/>
  <c r="CO45" i="8"/>
  <c r="CK45" i="8"/>
  <c r="CJ45" i="8"/>
  <c r="CI45" i="8"/>
  <c r="CE45" i="8"/>
  <c r="CD45" i="8"/>
  <c r="CC45" i="8"/>
  <c r="BY45" i="8"/>
  <c r="BX45" i="8"/>
  <c r="BW45" i="8"/>
  <c r="BS45" i="8"/>
  <c r="BR45" i="8"/>
  <c r="BQ45" i="8"/>
  <c r="BM45" i="8"/>
  <c r="BL45" i="8"/>
  <c r="BK45" i="8"/>
  <c r="BG45" i="8"/>
  <c r="BF45" i="8"/>
  <c r="BE45" i="8"/>
  <c r="BA45" i="8"/>
  <c r="AZ45" i="8"/>
  <c r="AY45" i="8"/>
  <c r="AU45" i="8"/>
  <c r="AT45" i="8"/>
  <c r="AS45" i="8"/>
  <c r="AO45" i="8"/>
  <c r="AN45" i="8"/>
  <c r="AM45" i="8"/>
  <c r="AI45" i="8"/>
  <c r="AH45" i="8"/>
  <c r="AG45" i="8"/>
  <c r="AC45" i="8"/>
  <c r="AB45" i="8"/>
  <c r="AA45" i="8"/>
  <c r="W45" i="8"/>
  <c r="V45" i="8"/>
  <c r="U45" i="8"/>
  <c r="Q45" i="8"/>
  <c r="P45" i="8"/>
  <c r="O45" i="8"/>
  <c r="K45" i="8"/>
  <c r="J45" i="8"/>
  <c r="I45" i="8"/>
  <c r="E45" i="8"/>
  <c r="D45" i="8"/>
  <c r="C45" i="8"/>
  <c r="CQ44" i="8"/>
  <c r="CP44" i="8"/>
  <c r="CO44" i="8"/>
  <c r="CK44" i="8"/>
  <c r="CJ44" i="8"/>
  <c r="CI44" i="8"/>
  <c r="CE44" i="8"/>
  <c r="CD44" i="8"/>
  <c r="CC44" i="8"/>
  <c r="BY44" i="8"/>
  <c r="BX44" i="8"/>
  <c r="BW44" i="8"/>
  <c r="BS44" i="8"/>
  <c r="BR44" i="8"/>
  <c r="BQ44" i="8"/>
  <c r="BM44" i="8"/>
  <c r="BL44" i="8"/>
  <c r="BK44" i="8"/>
  <c r="BG44" i="8"/>
  <c r="BF44" i="8"/>
  <c r="BE44" i="8"/>
  <c r="BA44" i="8"/>
  <c r="AZ44" i="8"/>
  <c r="AY44" i="8"/>
  <c r="AU44" i="8"/>
  <c r="AT44" i="8"/>
  <c r="AS44" i="8"/>
  <c r="AO44" i="8"/>
  <c r="AN44" i="8"/>
  <c r="AM44" i="8"/>
  <c r="AI44" i="8"/>
  <c r="AH44" i="8"/>
  <c r="AG44" i="8"/>
  <c r="AC44" i="8"/>
  <c r="AB44" i="8"/>
  <c r="AA44" i="8"/>
  <c r="W44" i="8"/>
  <c r="V44" i="8"/>
  <c r="U44" i="8"/>
  <c r="Q44" i="8"/>
  <c r="P44" i="8"/>
  <c r="O44" i="8"/>
  <c r="K44" i="8"/>
  <c r="J44" i="8"/>
  <c r="I44" i="8"/>
  <c r="E44" i="8"/>
  <c r="D44" i="8"/>
  <c r="C44" i="8"/>
  <c r="CQ43" i="8"/>
  <c r="CP43" i="8"/>
  <c r="CO43" i="8"/>
  <c r="CK43" i="8"/>
  <c r="CJ43" i="8"/>
  <c r="CI43" i="8"/>
  <c r="CE43" i="8"/>
  <c r="CD43" i="8"/>
  <c r="CC43" i="8"/>
  <c r="BY43" i="8"/>
  <c r="BX43" i="8"/>
  <c r="BW43" i="8"/>
  <c r="BS43" i="8"/>
  <c r="BR43" i="8"/>
  <c r="BQ43" i="8"/>
  <c r="BM43" i="8"/>
  <c r="BL43" i="8"/>
  <c r="BK43" i="8"/>
  <c r="BG43" i="8"/>
  <c r="BF43" i="8"/>
  <c r="BE43" i="8"/>
  <c r="BA43" i="8"/>
  <c r="AZ43" i="8"/>
  <c r="AY43" i="8"/>
  <c r="AU43" i="8"/>
  <c r="AT43" i="8"/>
  <c r="AS43" i="8"/>
  <c r="AO43" i="8"/>
  <c r="AN43" i="8"/>
  <c r="AM43" i="8"/>
  <c r="AI43" i="8"/>
  <c r="AH43" i="8"/>
  <c r="AG43" i="8"/>
  <c r="AC43" i="8"/>
  <c r="AB43" i="8"/>
  <c r="AA43" i="8"/>
  <c r="W43" i="8"/>
  <c r="V43" i="8"/>
  <c r="U43" i="8"/>
  <c r="Q43" i="8"/>
  <c r="P43" i="8"/>
  <c r="O43" i="8"/>
  <c r="K43" i="8"/>
  <c r="J43" i="8"/>
  <c r="I43" i="8"/>
  <c r="E43" i="8"/>
  <c r="D43" i="8"/>
  <c r="C43" i="8"/>
  <c r="CQ42" i="8"/>
  <c r="CP42" i="8"/>
  <c r="CO42" i="8"/>
  <c r="CK42" i="8"/>
  <c r="CJ42" i="8"/>
  <c r="CI42" i="8"/>
  <c r="CE42" i="8"/>
  <c r="CD42" i="8"/>
  <c r="CC42" i="8"/>
  <c r="BY42" i="8"/>
  <c r="BX42" i="8"/>
  <c r="BW42" i="8"/>
  <c r="BS42" i="8"/>
  <c r="BR42" i="8"/>
  <c r="BQ42" i="8"/>
  <c r="BM42" i="8"/>
  <c r="BL42" i="8"/>
  <c r="BK42" i="8"/>
  <c r="BG42" i="8"/>
  <c r="BF42" i="8"/>
  <c r="BE42" i="8"/>
  <c r="BA42" i="8"/>
  <c r="AZ42" i="8"/>
  <c r="AY42" i="8"/>
  <c r="AU42" i="8"/>
  <c r="AT42" i="8"/>
  <c r="AS42" i="8"/>
  <c r="AO42" i="8"/>
  <c r="AN42" i="8"/>
  <c r="AM42" i="8"/>
  <c r="AI42" i="8"/>
  <c r="AH42" i="8"/>
  <c r="AG42" i="8"/>
  <c r="AC42" i="8"/>
  <c r="AB42" i="8"/>
  <c r="AA42" i="8"/>
  <c r="W42" i="8"/>
  <c r="V42" i="8"/>
  <c r="U42" i="8"/>
  <c r="Q42" i="8"/>
  <c r="P42" i="8"/>
  <c r="O42" i="8"/>
  <c r="K42" i="8"/>
  <c r="J42" i="8"/>
  <c r="I42" i="8"/>
  <c r="E42" i="8"/>
  <c r="D42" i="8"/>
  <c r="C42" i="8"/>
  <c r="CQ41" i="8"/>
  <c r="CP41" i="8"/>
  <c r="CO41" i="8"/>
  <c r="CK41" i="8"/>
  <c r="CJ41" i="8"/>
  <c r="CI41" i="8"/>
  <c r="CE41" i="8"/>
  <c r="CD41" i="8"/>
  <c r="CC41" i="8"/>
  <c r="BY41" i="8"/>
  <c r="BX41" i="8"/>
  <c r="BW41" i="8"/>
  <c r="BS41" i="8"/>
  <c r="BR41" i="8"/>
  <c r="BQ41" i="8"/>
  <c r="BM41" i="8"/>
  <c r="BL41" i="8"/>
  <c r="BK41" i="8"/>
  <c r="BG41" i="8"/>
  <c r="BF41" i="8"/>
  <c r="BE41" i="8"/>
  <c r="BA41" i="8"/>
  <c r="AZ41" i="8"/>
  <c r="AY41" i="8"/>
  <c r="AU41" i="8"/>
  <c r="AT41" i="8"/>
  <c r="AS41" i="8"/>
  <c r="AO41" i="8"/>
  <c r="AN41" i="8"/>
  <c r="AM41" i="8"/>
  <c r="AI41" i="8"/>
  <c r="AH41" i="8"/>
  <c r="AG41" i="8"/>
  <c r="AC41" i="8"/>
  <c r="AB41" i="8"/>
  <c r="AA41" i="8"/>
  <c r="W41" i="8"/>
  <c r="V41" i="8"/>
  <c r="U41" i="8"/>
  <c r="Q41" i="8"/>
  <c r="P41" i="8"/>
  <c r="O41" i="8"/>
  <c r="K41" i="8"/>
  <c r="J41" i="8"/>
  <c r="I41" i="8"/>
  <c r="E41" i="8"/>
  <c r="D41" i="8"/>
  <c r="C41" i="8"/>
  <c r="CQ40" i="8"/>
  <c r="CP40" i="8"/>
  <c r="CO40" i="8"/>
  <c r="CK40" i="8"/>
  <c r="CJ40" i="8"/>
  <c r="CI40" i="8"/>
  <c r="CE40" i="8"/>
  <c r="CD40" i="8"/>
  <c r="CC40" i="8"/>
  <c r="BY40" i="8"/>
  <c r="BX40" i="8"/>
  <c r="BW40" i="8"/>
  <c r="BS40" i="8"/>
  <c r="BR40" i="8"/>
  <c r="BQ40" i="8"/>
  <c r="BM40" i="8"/>
  <c r="BL40" i="8"/>
  <c r="BK40" i="8"/>
  <c r="BG40" i="8"/>
  <c r="BF40" i="8"/>
  <c r="BE40" i="8"/>
  <c r="BA40" i="8"/>
  <c r="AZ40" i="8"/>
  <c r="AY40" i="8"/>
  <c r="AU40" i="8"/>
  <c r="AT40" i="8"/>
  <c r="AS40" i="8"/>
  <c r="AO40" i="8"/>
  <c r="AN40" i="8"/>
  <c r="AM40" i="8"/>
  <c r="AI40" i="8"/>
  <c r="AH40" i="8"/>
  <c r="AG40" i="8"/>
  <c r="AC40" i="8"/>
  <c r="AB40" i="8"/>
  <c r="AA40" i="8"/>
  <c r="W40" i="8"/>
  <c r="V40" i="8"/>
  <c r="U40" i="8"/>
  <c r="Q40" i="8"/>
  <c r="P40" i="8"/>
  <c r="O40" i="8"/>
  <c r="K40" i="8"/>
  <c r="J40" i="8"/>
  <c r="I40" i="8"/>
  <c r="E40" i="8"/>
  <c r="D40" i="8"/>
  <c r="C40" i="8"/>
  <c r="CQ39" i="8"/>
  <c r="CP39" i="8"/>
  <c r="CO39" i="8"/>
  <c r="CK39" i="8"/>
  <c r="CJ39" i="8"/>
  <c r="CI39" i="8"/>
  <c r="CE39" i="8"/>
  <c r="CD39" i="8"/>
  <c r="CC39" i="8"/>
  <c r="BY39" i="8"/>
  <c r="BX39" i="8"/>
  <c r="BW39" i="8"/>
  <c r="BS39" i="8"/>
  <c r="BR39" i="8"/>
  <c r="BQ39" i="8"/>
  <c r="BM39" i="8"/>
  <c r="BL39" i="8"/>
  <c r="BK39" i="8"/>
  <c r="BG39" i="8"/>
  <c r="BF39" i="8"/>
  <c r="BE39" i="8"/>
  <c r="BA39" i="8"/>
  <c r="AZ39" i="8"/>
  <c r="AY39" i="8"/>
  <c r="AU39" i="8"/>
  <c r="AT39" i="8"/>
  <c r="AS39" i="8"/>
  <c r="AO39" i="8"/>
  <c r="AN39" i="8"/>
  <c r="AM39" i="8"/>
  <c r="AI39" i="8"/>
  <c r="AH39" i="8"/>
  <c r="AG39" i="8"/>
  <c r="AC39" i="8"/>
  <c r="AB39" i="8"/>
  <c r="AA39" i="8"/>
  <c r="W39" i="8"/>
  <c r="V39" i="8"/>
  <c r="U39" i="8"/>
  <c r="Q39" i="8"/>
  <c r="P39" i="8"/>
  <c r="O39" i="8"/>
  <c r="K39" i="8"/>
  <c r="J39" i="8"/>
  <c r="I39" i="8"/>
  <c r="E39" i="8"/>
  <c r="D39" i="8"/>
  <c r="C39" i="8"/>
  <c r="CQ38" i="8"/>
  <c r="CP38" i="8"/>
  <c r="CO38" i="8"/>
  <c r="CK38" i="8"/>
  <c r="CJ38" i="8"/>
  <c r="CI38" i="8"/>
  <c r="CE38" i="8"/>
  <c r="CD38" i="8"/>
  <c r="CC38" i="8"/>
  <c r="BY38" i="8"/>
  <c r="BX38" i="8"/>
  <c r="BW38" i="8"/>
  <c r="BS38" i="8"/>
  <c r="BR38" i="8"/>
  <c r="BQ38" i="8"/>
  <c r="BM38" i="8"/>
  <c r="BL38" i="8"/>
  <c r="BK38" i="8"/>
  <c r="BG38" i="8"/>
  <c r="BF38" i="8"/>
  <c r="BE38" i="8"/>
  <c r="BA38" i="8"/>
  <c r="AZ38" i="8"/>
  <c r="AY38" i="8"/>
  <c r="AU38" i="8"/>
  <c r="AT38" i="8"/>
  <c r="AS38" i="8"/>
  <c r="AO38" i="8"/>
  <c r="AN38" i="8"/>
  <c r="AM38" i="8"/>
  <c r="AI38" i="8"/>
  <c r="AH38" i="8"/>
  <c r="AG38" i="8"/>
  <c r="AC38" i="8"/>
  <c r="AB38" i="8"/>
  <c r="AA38" i="8"/>
  <c r="W38" i="8"/>
  <c r="V38" i="8"/>
  <c r="U38" i="8"/>
  <c r="Q38" i="8"/>
  <c r="P38" i="8"/>
  <c r="O38" i="8"/>
  <c r="K38" i="8"/>
  <c r="J38" i="8"/>
  <c r="I38" i="8"/>
  <c r="E38" i="8"/>
  <c r="D38" i="8"/>
  <c r="C38" i="8"/>
  <c r="CQ37" i="8"/>
  <c r="CP37" i="8"/>
  <c r="CO37" i="8"/>
  <c r="CK37" i="8"/>
  <c r="CJ37" i="8"/>
  <c r="CI37" i="8"/>
  <c r="CE37" i="8"/>
  <c r="CD37" i="8"/>
  <c r="CC37" i="8"/>
  <c r="BY37" i="8"/>
  <c r="BX37" i="8"/>
  <c r="BW37" i="8"/>
  <c r="BS37" i="8"/>
  <c r="BR37" i="8"/>
  <c r="BQ37" i="8"/>
  <c r="BM37" i="8"/>
  <c r="BL37" i="8"/>
  <c r="BK37" i="8"/>
  <c r="BG37" i="8"/>
  <c r="BF37" i="8"/>
  <c r="BE37" i="8"/>
  <c r="BA37" i="8"/>
  <c r="AZ37" i="8"/>
  <c r="AY37" i="8"/>
  <c r="AU37" i="8"/>
  <c r="AT37" i="8"/>
  <c r="AS37" i="8"/>
  <c r="AO37" i="8"/>
  <c r="AN37" i="8"/>
  <c r="AM37" i="8"/>
  <c r="AI37" i="8"/>
  <c r="AH37" i="8"/>
  <c r="AG37" i="8"/>
  <c r="AC37" i="8"/>
  <c r="AB37" i="8"/>
  <c r="AA37" i="8"/>
  <c r="W37" i="8"/>
  <c r="V37" i="8"/>
  <c r="U37" i="8"/>
  <c r="Q37" i="8"/>
  <c r="P37" i="8"/>
  <c r="O37" i="8"/>
  <c r="K37" i="8"/>
  <c r="J37" i="8"/>
  <c r="I37" i="8"/>
  <c r="E37" i="8"/>
  <c r="D37" i="8"/>
  <c r="C37" i="8"/>
  <c r="CQ36" i="8"/>
  <c r="CP36" i="8"/>
  <c r="CO36" i="8"/>
  <c r="CK36" i="8"/>
  <c r="CJ36" i="8"/>
  <c r="CI36" i="8"/>
  <c r="CE36" i="8"/>
  <c r="CD36" i="8"/>
  <c r="CC36" i="8"/>
  <c r="BY36" i="8"/>
  <c r="BX36" i="8"/>
  <c r="BW36" i="8"/>
  <c r="BS36" i="8"/>
  <c r="BR36" i="8"/>
  <c r="BQ36" i="8"/>
  <c r="BM36" i="8"/>
  <c r="BL36" i="8"/>
  <c r="BK36" i="8"/>
  <c r="BG36" i="8"/>
  <c r="BF36" i="8"/>
  <c r="BE36" i="8"/>
  <c r="BA36" i="8"/>
  <c r="AZ36" i="8"/>
  <c r="AY36" i="8"/>
  <c r="AU36" i="8"/>
  <c r="AT36" i="8"/>
  <c r="AS36" i="8"/>
  <c r="AO36" i="8"/>
  <c r="AN36" i="8"/>
  <c r="AM36" i="8"/>
  <c r="AI36" i="8"/>
  <c r="AH36" i="8"/>
  <c r="AG36" i="8"/>
  <c r="AC36" i="8"/>
  <c r="AB36" i="8"/>
  <c r="AA36" i="8"/>
  <c r="W36" i="8"/>
  <c r="V36" i="8"/>
  <c r="U36" i="8"/>
  <c r="Q36" i="8"/>
  <c r="P36" i="8"/>
  <c r="O36" i="8"/>
  <c r="K36" i="8"/>
  <c r="J36" i="8"/>
  <c r="I36" i="8"/>
  <c r="E36" i="8"/>
  <c r="D36" i="8"/>
  <c r="C36" i="8"/>
  <c r="CQ35" i="8"/>
  <c r="CP35" i="8"/>
  <c r="CO35" i="8"/>
  <c r="CK35" i="8"/>
  <c r="CJ35" i="8"/>
  <c r="CI35" i="8"/>
  <c r="CE35" i="8"/>
  <c r="CD35" i="8"/>
  <c r="CC35" i="8"/>
  <c r="BY35" i="8"/>
  <c r="BX35" i="8"/>
  <c r="BW35" i="8"/>
  <c r="BS35" i="8"/>
  <c r="BR35" i="8"/>
  <c r="BQ35" i="8"/>
  <c r="BM35" i="8"/>
  <c r="BL35" i="8"/>
  <c r="BK35" i="8"/>
  <c r="BG35" i="8"/>
  <c r="BF35" i="8"/>
  <c r="BE35" i="8"/>
  <c r="BA35" i="8"/>
  <c r="AZ35" i="8"/>
  <c r="AY35" i="8"/>
  <c r="AU35" i="8"/>
  <c r="AT35" i="8"/>
  <c r="AS35" i="8"/>
  <c r="AO35" i="8"/>
  <c r="AN35" i="8"/>
  <c r="AM35" i="8"/>
  <c r="AI35" i="8"/>
  <c r="AH35" i="8"/>
  <c r="AG35" i="8"/>
  <c r="AC35" i="8"/>
  <c r="AB35" i="8"/>
  <c r="AA35" i="8"/>
  <c r="W35" i="8"/>
  <c r="V35" i="8"/>
  <c r="U35" i="8"/>
  <c r="Q35" i="8"/>
  <c r="P35" i="8"/>
  <c r="O35" i="8"/>
  <c r="K35" i="8"/>
  <c r="J35" i="8"/>
  <c r="I35" i="8"/>
  <c r="E35" i="8"/>
  <c r="D35" i="8"/>
  <c r="C35" i="8"/>
  <c r="CQ34" i="8"/>
  <c r="CP34" i="8"/>
  <c r="CO34" i="8"/>
  <c r="CK34" i="8"/>
  <c r="CJ34" i="8"/>
  <c r="CI34" i="8"/>
  <c r="CE34" i="8"/>
  <c r="CD34" i="8"/>
  <c r="CC34" i="8"/>
  <c r="BY34" i="8"/>
  <c r="BX34" i="8"/>
  <c r="BW34" i="8"/>
  <c r="BS34" i="8"/>
  <c r="BR34" i="8"/>
  <c r="BQ34" i="8"/>
  <c r="BM34" i="8"/>
  <c r="BL34" i="8"/>
  <c r="BK34" i="8"/>
  <c r="BG34" i="8"/>
  <c r="BF34" i="8"/>
  <c r="BE34" i="8"/>
  <c r="BA34" i="8"/>
  <c r="AZ34" i="8"/>
  <c r="AY34" i="8"/>
  <c r="AU34" i="8"/>
  <c r="AT34" i="8"/>
  <c r="AS34" i="8"/>
  <c r="AO34" i="8"/>
  <c r="AN34" i="8"/>
  <c r="AM34" i="8"/>
  <c r="AI34" i="8"/>
  <c r="AH34" i="8"/>
  <c r="AG34" i="8"/>
  <c r="AC34" i="8"/>
  <c r="AB34" i="8"/>
  <c r="AA34" i="8"/>
  <c r="W34" i="8"/>
  <c r="V34" i="8"/>
  <c r="U34" i="8"/>
  <c r="Q34" i="8"/>
  <c r="P34" i="8"/>
  <c r="O34" i="8"/>
  <c r="K34" i="8"/>
  <c r="J34" i="8"/>
  <c r="I34" i="8"/>
  <c r="E34" i="8"/>
  <c r="D34" i="8"/>
  <c r="C34" i="8"/>
  <c r="CQ33" i="8"/>
  <c r="CP33" i="8"/>
  <c r="CO33" i="8"/>
  <c r="CK33" i="8"/>
  <c r="CJ33" i="8"/>
  <c r="CI33" i="8"/>
  <c r="CE33" i="8"/>
  <c r="CD33" i="8"/>
  <c r="CC33" i="8"/>
  <c r="BY33" i="8"/>
  <c r="BX33" i="8"/>
  <c r="BW33" i="8"/>
  <c r="BS33" i="8"/>
  <c r="BR33" i="8"/>
  <c r="BQ33" i="8"/>
  <c r="BM33" i="8"/>
  <c r="BL33" i="8"/>
  <c r="BK33" i="8"/>
  <c r="BG33" i="8"/>
  <c r="BF33" i="8"/>
  <c r="BE33" i="8"/>
  <c r="BA33" i="8"/>
  <c r="AZ33" i="8"/>
  <c r="AY33" i="8"/>
  <c r="AU33" i="8"/>
  <c r="AT33" i="8"/>
  <c r="AS33" i="8"/>
  <c r="AO33" i="8"/>
  <c r="AN33" i="8"/>
  <c r="AM33" i="8"/>
  <c r="AI33" i="8"/>
  <c r="AH33" i="8"/>
  <c r="AG33" i="8"/>
  <c r="AC33" i="8"/>
  <c r="AB33" i="8"/>
  <c r="AA33" i="8"/>
  <c r="W33" i="8"/>
  <c r="V33" i="8"/>
  <c r="U33" i="8"/>
  <c r="Q33" i="8"/>
  <c r="P33" i="8"/>
  <c r="O33" i="8"/>
  <c r="K33" i="8"/>
  <c r="J33" i="8"/>
  <c r="I33" i="8"/>
  <c r="E33" i="8"/>
  <c r="D33" i="8"/>
  <c r="C33" i="8"/>
  <c r="CQ32" i="8"/>
  <c r="CP32" i="8"/>
  <c r="CO32" i="8"/>
  <c r="CK32" i="8"/>
  <c r="CJ32" i="8"/>
  <c r="CI32" i="8"/>
  <c r="CE32" i="8"/>
  <c r="CD32" i="8"/>
  <c r="CC32" i="8"/>
  <c r="BY32" i="8"/>
  <c r="BX32" i="8"/>
  <c r="BW32" i="8"/>
  <c r="BS32" i="8"/>
  <c r="BR32" i="8"/>
  <c r="BQ32" i="8"/>
  <c r="BM32" i="8"/>
  <c r="BL32" i="8"/>
  <c r="BK32" i="8"/>
  <c r="BG32" i="8"/>
  <c r="BF32" i="8"/>
  <c r="BE32" i="8"/>
  <c r="BA32" i="8"/>
  <c r="AZ32" i="8"/>
  <c r="AY32" i="8"/>
  <c r="AU32" i="8"/>
  <c r="AT32" i="8"/>
  <c r="AS32" i="8"/>
  <c r="AO32" i="8"/>
  <c r="AN32" i="8"/>
  <c r="AM32" i="8"/>
  <c r="AI32" i="8"/>
  <c r="AH32" i="8"/>
  <c r="AG32" i="8"/>
  <c r="AC32" i="8"/>
  <c r="AB32" i="8"/>
  <c r="AA32" i="8"/>
  <c r="W32" i="8"/>
  <c r="V32" i="8"/>
  <c r="U32" i="8"/>
  <c r="Q32" i="8"/>
  <c r="P32" i="8"/>
  <c r="O32" i="8"/>
  <c r="K32" i="8"/>
  <c r="J32" i="8"/>
  <c r="I32" i="8"/>
  <c r="E32" i="8"/>
  <c r="D32" i="8"/>
  <c r="C32" i="8"/>
  <c r="CQ31" i="8"/>
  <c r="CP31" i="8"/>
  <c r="CO31" i="8"/>
  <c r="CK31" i="8"/>
  <c r="CJ31" i="8"/>
  <c r="CI31" i="8"/>
  <c r="CE31" i="8"/>
  <c r="CD31" i="8"/>
  <c r="CC31" i="8"/>
  <c r="BY31" i="8"/>
  <c r="BX31" i="8"/>
  <c r="BW31" i="8"/>
  <c r="BS31" i="8"/>
  <c r="BR31" i="8"/>
  <c r="BQ31" i="8"/>
  <c r="BM31" i="8"/>
  <c r="BL31" i="8"/>
  <c r="BK31" i="8"/>
  <c r="BG31" i="8"/>
  <c r="BF31" i="8"/>
  <c r="BE31" i="8"/>
  <c r="BA31" i="8"/>
  <c r="AZ31" i="8"/>
  <c r="AY31" i="8"/>
  <c r="AU31" i="8"/>
  <c r="AT31" i="8"/>
  <c r="AS31" i="8"/>
  <c r="AO31" i="8"/>
  <c r="AN31" i="8"/>
  <c r="AM31" i="8"/>
  <c r="AI31" i="8"/>
  <c r="AH31" i="8"/>
  <c r="AG31" i="8"/>
  <c r="AC31" i="8"/>
  <c r="AB31" i="8"/>
  <c r="AA31" i="8"/>
  <c r="W31" i="8"/>
  <c r="V31" i="8"/>
  <c r="U31" i="8"/>
  <c r="Q31" i="8"/>
  <c r="P31" i="8"/>
  <c r="O31" i="8"/>
  <c r="K31" i="8"/>
  <c r="J31" i="8"/>
  <c r="I31" i="8"/>
  <c r="E31" i="8"/>
  <c r="D31" i="8"/>
  <c r="C31" i="8"/>
  <c r="CQ30" i="8"/>
  <c r="CP30" i="8"/>
  <c r="CO30" i="8"/>
  <c r="CK30" i="8"/>
  <c r="CJ30" i="8"/>
  <c r="CI30" i="8"/>
  <c r="CE30" i="8"/>
  <c r="CD30" i="8"/>
  <c r="CC30" i="8"/>
  <c r="BY30" i="8"/>
  <c r="BX30" i="8"/>
  <c r="BW30" i="8"/>
  <c r="BS30" i="8"/>
  <c r="BR30" i="8"/>
  <c r="BQ30" i="8"/>
  <c r="BM30" i="8"/>
  <c r="BL30" i="8"/>
  <c r="BK30" i="8"/>
  <c r="BG30" i="8"/>
  <c r="BF30" i="8"/>
  <c r="BE30" i="8"/>
  <c r="BA30" i="8"/>
  <c r="AZ30" i="8"/>
  <c r="AY30" i="8"/>
  <c r="AU30" i="8"/>
  <c r="AT30" i="8"/>
  <c r="AS30" i="8"/>
  <c r="AO30" i="8"/>
  <c r="AN30" i="8"/>
  <c r="AM30" i="8"/>
  <c r="AI30" i="8"/>
  <c r="AH30" i="8"/>
  <c r="AG30" i="8"/>
  <c r="AC30" i="8"/>
  <c r="AB30" i="8"/>
  <c r="AA30" i="8"/>
  <c r="W30" i="8"/>
  <c r="V30" i="8"/>
  <c r="U30" i="8"/>
  <c r="Q30" i="8"/>
  <c r="P30" i="8"/>
  <c r="O30" i="8"/>
  <c r="K30" i="8"/>
  <c r="J30" i="8"/>
  <c r="I30" i="8"/>
  <c r="E30" i="8"/>
  <c r="D30" i="8"/>
  <c r="C30" i="8"/>
  <c r="CQ29" i="8"/>
  <c r="CP29" i="8"/>
  <c r="CO29" i="8"/>
  <c r="CK29" i="8"/>
  <c r="CJ29" i="8"/>
  <c r="CI29" i="8"/>
  <c r="CE29" i="8"/>
  <c r="CD29" i="8"/>
  <c r="CC29" i="8"/>
  <c r="BY29" i="8"/>
  <c r="BX29" i="8"/>
  <c r="BW29" i="8"/>
  <c r="BS29" i="8"/>
  <c r="BR29" i="8"/>
  <c r="BQ29" i="8"/>
  <c r="BM29" i="8"/>
  <c r="BL29" i="8"/>
  <c r="BK29" i="8"/>
  <c r="BG29" i="8"/>
  <c r="BF29" i="8"/>
  <c r="BE29" i="8"/>
  <c r="BA29" i="8"/>
  <c r="AZ29" i="8"/>
  <c r="AY29" i="8"/>
  <c r="AU29" i="8"/>
  <c r="AT29" i="8"/>
  <c r="AS29" i="8"/>
  <c r="AO29" i="8"/>
  <c r="AN29" i="8"/>
  <c r="AM29" i="8"/>
  <c r="AI29" i="8"/>
  <c r="AH29" i="8"/>
  <c r="AG29" i="8"/>
  <c r="AC29" i="8"/>
  <c r="AB29" i="8"/>
  <c r="AA29" i="8"/>
  <c r="W29" i="8"/>
  <c r="V29" i="8"/>
  <c r="U29" i="8"/>
  <c r="Q29" i="8"/>
  <c r="P29" i="8"/>
  <c r="O29" i="8"/>
  <c r="K29" i="8"/>
  <c r="J29" i="8"/>
  <c r="I29" i="8"/>
  <c r="E29" i="8"/>
  <c r="D29" i="8"/>
  <c r="C29" i="8"/>
  <c r="CQ28" i="8"/>
  <c r="CP28" i="8"/>
  <c r="CO28" i="8"/>
  <c r="CK28" i="8"/>
  <c r="CJ28" i="8"/>
  <c r="CI28" i="8"/>
  <c r="CE28" i="8"/>
  <c r="CD28" i="8"/>
  <c r="CC28" i="8"/>
  <c r="BY28" i="8"/>
  <c r="BX28" i="8"/>
  <c r="BW28" i="8"/>
  <c r="BS28" i="8"/>
  <c r="BR28" i="8"/>
  <c r="BQ28" i="8"/>
  <c r="BM28" i="8"/>
  <c r="BL28" i="8"/>
  <c r="BK28" i="8"/>
  <c r="BG28" i="8"/>
  <c r="BF28" i="8"/>
  <c r="BE28" i="8"/>
  <c r="BA28" i="8"/>
  <c r="AZ28" i="8"/>
  <c r="AY28" i="8"/>
  <c r="AU28" i="8"/>
  <c r="AT28" i="8"/>
  <c r="AS28" i="8"/>
  <c r="AO28" i="8"/>
  <c r="AN28" i="8"/>
  <c r="AM28" i="8"/>
  <c r="AI28" i="8"/>
  <c r="AH28" i="8"/>
  <c r="AG28" i="8"/>
  <c r="AC28" i="8"/>
  <c r="AB28" i="8"/>
  <c r="AA28" i="8"/>
  <c r="W28" i="8"/>
  <c r="V28" i="8"/>
  <c r="U28" i="8"/>
  <c r="Q28" i="8"/>
  <c r="P28" i="8"/>
  <c r="O28" i="8"/>
  <c r="K28" i="8"/>
  <c r="J28" i="8"/>
  <c r="I28" i="8"/>
  <c r="E28" i="8"/>
  <c r="D28" i="8"/>
  <c r="C28" i="8"/>
  <c r="CQ27" i="8"/>
  <c r="CP27" i="8"/>
  <c r="CO27" i="8"/>
  <c r="CK27" i="8"/>
  <c r="CJ27" i="8"/>
  <c r="CI27" i="8"/>
  <c r="CE27" i="8"/>
  <c r="CD27" i="8"/>
  <c r="CC27" i="8"/>
  <c r="BY27" i="8"/>
  <c r="BX27" i="8"/>
  <c r="BW27" i="8"/>
  <c r="BS27" i="8"/>
  <c r="BR27" i="8"/>
  <c r="BQ27" i="8"/>
  <c r="BM27" i="8"/>
  <c r="BL27" i="8"/>
  <c r="BK27" i="8"/>
  <c r="BG27" i="8"/>
  <c r="BF27" i="8"/>
  <c r="BE27" i="8"/>
  <c r="BA27" i="8"/>
  <c r="AZ27" i="8"/>
  <c r="AY27" i="8"/>
  <c r="AU27" i="8"/>
  <c r="AT27" i="8"/>
  <c r="AS27" i="8"/>
  <c r="AO27" i="8"/>
  <c r="AN27" i="8"/>
  <c r="AM27" i="8"/>
  <c r="AI27" i="8"/>
  <c r="AH27" i="8"/>
  <c r="AG27" i="8"/>
  <c r="AC27" i="8"/>
  <c r="AB27" i="8"/>
  <c r="AA27" i="8"/>
  <c r="W27" i="8"/>
  <c r="V27" i="8"/>
  <c r="U27" i="8"/>
  <c r="Q27" i="8"/>
  <c r="P27" i="8"/>
  <c r="O27" i="8"/>
  <c r="K27" i="8"/>
  <c r="J27" i="8"/>
  <c r="I27" i="8"/>
  <c r="E27" i="8"/>
  <c r="D27" i="8"/>
  <c r="C27" i="8"/>
  <c r="CQ26" i="8"/>
  <c r="CP26" i="8"/>
  <c r="CO26" i="8"/>
  <c r="CK26" i="8"/>
  <c r="CJ26" i="8"/>
  <c r="CI26" i="8"/>
  <c r="CE26" i="8"/>
  <c r="CD26" i="8"/>
  <c r="CC26" i="8"/>
  <c r="BY26" i="8"/>
  <c r="BX26" i="8"/>
  <c r="BW26" i="8"/>
  <c r="BS26" i="8"/>
  <c r="BR26" i="8"/>
  <c r="BQ26" i="8"/>
  <c r="BM26" i="8"/>
  <c r="BL26" i="8"/>
  <c r="BK26" i="8"/>
  <c r="BG26" i="8"/>
  <c r="BF26" i="8"/>
  <c r="BE26" i="8"/>
  <c r="BA26" i="8"/>
  <c r="AZ26" i="8"/>
  <c r="AY26" i="8"/>
  <c r="AU26" i="8"/>
  <c r="AT26" i="8"/>
  <c r="AS26" i="8"/>
  <c r="AO26" i="8"/>
  <c r="AN26" i="8"/>
  <c r="AM26" i="8"/>
  <c r="AI26" i="8"/>
  <c r="AH26" i="8"/>
  <c r="AG26" i="8"/>
  <c r="AC26" i="8"/>
  <c r="AB26" i="8"/>
  <c r="AA26" i="8"/>
  <c r="W26" i="8"/>
  <c r="V26" i="8"/>
  <c r="U26" i="8"/>
  <c r="Q26" i="8"/>
  <c r="P26" i="8"/>
  <c r="O26" i="8"/>
  <c r="K26" i="8"/>
  <c r="J26" i="8"/>
  <c r="I26" i="8"/>
  <c r="E26" i="8"/>
  <c r="D26" i="8"/>
  <c r="C26" i="8"/>
  <c r="CQ25" i="8"/>
  <c r="CP25" i="8"/>
  <c r="CO25" i="8"/>
  <c r="CK25" i="8"/>
  <c r="CJ25" i="8"/>
  <c r="CI25" i="8"/>
  <c r="CE25" i="8"/>
  <c r="CD25" i="8"/>
  <c r="CC25" i="8"/>
  <c r="BY25" i="8"/>
  <c r="BX25" i="8"/>
  <c r="BW25" i="8"/>
  <c r="BS25" i="8"/>
  <c r="BR25" i="8"/>
  <c r="BQ25" i="8"/>
  <c r="BM25" i="8"/>
  <c r="BL25" i="8"/>
  <c r="BK25" i="8"/>
  <c r="BG25" i="8"/>
  <c r="BF25" i="8"/>
  <c r="BE25" i="8"/>
  <c r="BA25" i="8"/>
  <c r="AZ25" i="8"/>
  <c r="AY25" i="8"/>
  <c r="AU25" i="8"/>
  <c r="AT25" i="8"/>
  <c r="AS25" i="8"/>
  <c r="AO25" i="8"/>
  <c r="AN25" i="8"/>
  <c r="AM25" i="8"/>
  <c r="AI25" i="8"/>
  <c r="AH25" i="8"/>
  <c r="AG25" i="8"/>
  <c r="AC25" i="8"/>
  <c r="AB25" i="8"/>
  <c r="AA25" i="8"/>
  <c r="W25" i="8"/>
  <c r="V25" i="8"/>
  <c r="U25" i="8"/>
  <c r="Q25" i="8"/>
  <c r="P25" i="8"/>
  <c r="O25" i="8"/>
  <c r="K25" i="8"/>
  <c r="J25" i="8"/>
  <c r="I25" i="8"/>
  <c r="E25" i="8"/>
  <c r="D25" i="8"/>
  <c r="C25" i="8"/>
  <c r="CQ24" i="8"/>
  <c r="CP24" i="8"/>
  <c r="CO24" i="8"/>
  <c r="CK24" i="8"/>
  <c r="CJ24" i="8"/>
  <c r="CI24" i="8"/>
  <c r="CE24" i="8"/>
  <c r="CD24" i="8"/>
  <c r="CC24" i="8"/>
  <c r="BY24" i="8"/>
  <c r="BX24" i="8"/>
  <c r="BW24" i="8"/>
  <c r="BS24" i="8"/>
  <c r="BR24" i="8"/>
  <c r="BQ24" i="8"/>
  <c r="BM24" i="8"/>
  <c r="BL24" i="8"/>
  <c r="BK24" i="8"/>
  <c r="BG24" i="8"/>
  <c r="BF24" i="8"/>
  <c r="BE24" i="8"/>
  <c r="BA24" i="8"/>
  <c r="AZ24" i="8"/>
  <c r="AY24" i="8"/>
  <c r="AU24" i="8"/>
  <c r="AT24" i="8"/>
  <c r="AS24" i="8"/>
  <c r="AO24" i="8"/>
  <c r="AN24" i="8"/>
  <c r="AM24" i="8"/>
  <c r="AI24" i="8"/>
  <c r="AH24" i="8"/>
  <c r="AG24" i="8"/>
  <c r="AC24" i="8"/>
  <c r="AB24" i="8"/>
  <c r="AA24" i="8"/>
  <c r="W24" i="8"/>
  <c r="V24" i="8"/>
  <c r="U24" i="8"/>
  <c r="Q24" i="8"/>
  <c r="P24" i="8"/>
  <c r="O24" i="8"/>
  <c r="K24" i="8"/>
  <c r="J24" i="8"/>
  <c r="I24" i="8"/>
  <c r="E24" i="8"/>
  <c r="D24" i="8"/>
  <c r="C24" i="8"/>
  <c r="CQ23" i="8"/>
  <c r="CP23" i="8"/>
  <c r="CO23" i="8"/>
  <c r="CK23" i="8"/>
  <c r="CJ23" i="8"/>
  <c r="CI23" i="8"/>
  <c r="CE23" i="8"/>
  <c r="CD23" i="8"/>
  <c r="CC23" i="8"/>
  <c r="BY23" i="8"/>
  <c r="BX23" i="8"/>
  <c r="BW23" i="8"/>
  <c r="BS23" i="8"/>
  <c r="BR23" i="8"/>
  <c r="BQ23" i="8"/>
  <c r="BM23" i="8"/>
  <c r="BL23" i="8"/>
  <c r="BK23" i="8"/>
  <c r="BG23" i="8"/>
  <c r="BF23" i="8"/>
  <c r="BE23" i="8"/>
  <c r="BA23" i="8"/>
  <c r="AZ23" i="8"/>
  <c r="AY23" i="8"/>
  <c r="AU23" i="8"/>
  <c r="AT23" i="8"/>
  <c r="AS23" i="8"/>
  <c r="AO23" i="8"/>
  <c r="AN23" i="8"/>
  <c r="AM23" i="8"/>
  <c r="AI23" i="8"/>
  <c r="AH23" i="8"/>
  <c r="AG23" i="8"/>
  <c r="AC23" i="8"/>
  <c r="AB23" i="8"/>
  <c r="AA23" i="8"/>
  <c r="W23" i="8"/>
  <c r="V23" i="8"/>
  <c r="U23" i="8"/>
  <c r="Q23" i="8"/>
  <c r="P23" i="8"/>
  <c r="O23" i="8"/>
  <c r="K23" i="8"/>
  <c r="J23" i="8"/>
  <c r="I23" i="8"/>
  <c r="E23" i="8"/>
  <c r="D23" i="8"/>
  <c r="C23" i="8"/>
  <c r="CQ22" i="8"/>
  <c r="CP22" i="8"/>
  <c r="CO22" i="8"/>
  <c r="CK22" i="8"/>
  <c r="CJ22" i="8"/>
  <c r="CI22" i="8"/>
  <c r="CE22" i="8"/>
  <c r="CD22" i="8"/>
  <c r="CC22" i="8"/>
  <c r="BY22" i="8"/>
  <c r="BX22" i="8"/>
  <c r="BW22" i="8"/>
  <c r="BS22" i="8"/>
  <c r="BR22" i="8"/>
  <c r="BQ22" i="8"/>
  <c r="BM22" i="8"/>
  <c r="BL22" i="8"/>
  <c r="BK22" i="8"/>
  <c r="BG22" i="8"/>
  <c r="BF22" i="8"/>
  <c r="BE22" i="8"/>
  <c r="BA22" i="8"/>
  <c r="AZ22" i="8"/>
  <c r="AY22" i="8"/>
  <c r="AU22" i="8"/>
  <c r="AT22" i="8"/>
  <c r="AS22" i="8"/>
  <c r="AO22" i="8"/>
  <c r="AN22" i="8"/>
  <c r="AM22" i="8"/>
  <c r="AI22" i="8"/>
  <c r="AH22" i="8"/>
  <c r="AG22" i="8"/>
  <c r="AC22" i="8"/>
  <c r="AB22" i="8"/>
  <c r="AA22" i="8"/>
  <c r="W22" i="8"/>
  <c r="V22" i="8"/>
  <c r="U22" i="8"/>
  <c r="Q22" i="8"/>
  <c r="P22" i="8"/>
  <c r="O22" i="8"/>
  <c r="K22" i="8"/>
  <c r="J22" i="8"/>
  <c r="I22" i="8"/>
  <c r="E22" i="8"/>
  <c r="D22" i="8"/>
  <c r="C22" i="8"/>
  <c r="CQ21" i="8"/>
  <c r="CP21" i="8"/>
  <c r="CO21" i="8"/>
  <c r="CK21" i="8"/>
  <c r="CJ21" i="8"/>
  <c r="CI21" i="8"/>
  <c r="CE21" i="8"/>
  <c r="CD21" i="8"/>
  <c r="CC21" i="8"/>
  <c r="BY21" i="8"/>
  <c r="BX21" i="8"/>
  <c r="BW21" i="8"/>
  <c r="BS21" i="8"/>
  <c r="BR21" i="8"/>
  <c r="BQ21" i="8"/>
  <c r="BM21" i="8"/>
  <c r="BL21" i="8"/>
  <c r="BK21" i="8"/>
  <c r="BG21" i="8"/>
  <c r="BF21" i="8"/>
  <c r="BE21" i="8"/>
  <c r="BA21" i="8"/>
  <c r="AZ21" i="8"/>
  <c r="AY21" i="8"/>
  <c r="AU21" i="8"/>
  <c r="AT21" i="8"/>
  <c r="AS21" i="8"/>
  <c r="AO21" i="8"/>
  <c r="AN21" i="8"/>
  <c r="AM21" i="8"/>
  <c r="AI21" i="8"/>
  <c r="AH21" i="8"/>
  <c r="AG21" i="8"/>
  <c r="AC21" i="8"/>
  <c r="AB21" i="8"/>
  <c r="AA21" i="8"/>
  <c r="W21" i="8"/>
  <c r="V21" i="8"/>
  <c r="U21" i="8"/>
  <c r="Q21" i="8"/>
  <c r="P21" i="8"/>
  <c r="O21" i="8"/>
  <c r="K21" i="8"/>
  <c r="J21" i="8"/>
  <c r="I21" i="8"/>
  <c r="E21" i="8"/>
  <c r="D21" i="8"/>
  <c r="C21" i="8"/>
  <c r="CQ20" i="8"/>
  <c r="CP20" i="8"/>
  <c r="CO20" i="8"/>
  <c r="CK20" i="8"/>
  <c r="CJ20" i="8"/>
  <c r="CI20" i="8"/>
  <c r="CE20" i="8"/>
  <c r="CD20" i="8"/>
  <c r="CC20" i="8"/>
  <c r="BY20" i="8"/>
  <c r="BX20" i="8"/>
  <c r="BW20" i="8"/>
  <c r="BS20" i="8"/>
  <c r="BR20" i="8"/>
  <c r="BQ20" i="8"/>
  <c r="BM20" i="8"/>
  <c r="BL20" i="8"/>
  <c r="BK20" i="8"/>
  <c r="BG20" i="8"/>
  <c r="BF20" i="8"/>
  <c r="BE20" i="8"/>
  <c r="BA20" i="8"/>
  <c r="AZ20" i="8"/>
  <c r="AY20" i="8"/>
  <c r="AU20" i="8"/>
  <c r="AT20" i="8"/>
  <c r="AS20" i="8"/>
  <c r="AO20" i="8"/>
  <c r="AN20" i="8"/>
  <c r="AM20" i="8"/>
  <c r="AI20" i="8"/>
  <c r="AH20" i="8"/>
  <c r="AG20" i="8"/>
  <c r="AC20" i="8"/>
  <c r="AB20" i="8"/>
  <c r="AA20" i="8"/>
  <c r="W20" i="8"/>
  <c r="V20" i="8"/>
  <c r="U20" i="8"/>
  <c r="Q20" i="8"/>
  <c r="P20" i="8"/>
  <c r="O20" i="8"/>
  <c r="K20" i="8"/>
  <c r="J20" i="8"/>
  <c r="I20" i="8"/>
  <c r="E20" i="8"/>
  <c r="D20" i="8"/>
  <c r="C20" i="8"/>
  <c r="CQ19" i="8"/>
  <c r="CP19" i="8"/>
  <c r="CO19" i="8"/>
  <c r="CK19" i="8"/>
  <c r="CJ19" i="8"/>
  <c r="CI19" i="8"/>
  <c r="CE19" i="8"/>
  <c r="CD19" i="8"/>
  <c r="CC19" i="8"/>
  <c r="BY19" i="8"/>
  <c r="BX19" i="8"/>
  <c r="BW19" i="8"/>
  <c r="BS19" i="8"/>
  <c r="BR19" i="8"/>
  <c r="BQ19" i="8"/>
  <c r="BM19" i="8"/>
  <c r="BL19" i="8"/>
  <c r="BK19" i="8"/>
  <c r="BG19" i="8"/>
  <c r="BF19" i="8"/>
  <c r="BE19" i="8"/>
  <c r="BA19" i="8"/>
  <c r="AZ19" i="8"/>
  <c r="AY19" i="8"/>
  <c r="AU19" i="8"/>
  <c r="AT19" i="8"/>
  <c r="AS19" i="8"/>
  <c r="AO19" i="8"/>
  <c r="AN19" i="8"/>
  <c r="AM19" i="8"/>
  <c r="AI19" i="8"/>
  <c r="AH19" i="8"/>
  <c r="AG19" i="8"/>
  <c r="AC19" i="8"/>
  <c r="AB19" i="8"/>
  <c r="AA19" i="8"/>
  <c r="W19" i="8"/>
  <c r="V19" i="8"/>
  <c r="U19" i="8"/>
  <c r="Q19" i="8"/>
  <c r="P19" i="8"/>
  <c r="O19" i="8"/>
  <c r="K19" i="8"/>
  <c r="J19" i="8"/>
  <c r="I19" i="8"/>
  <c r="E19" i="8"/>
  <c r="D19" i="8"/>
  <c r="C19" i="8"/>
  <c r="CQ18" i="8"/>
  <c r="CP18" i="8"/>
  <c r="CO18" i="8"/>
  <c r="CK18" i="8"/>
  <c r="CJ18" i="8"/>
  <c r="CI18" i="8"/>
  <c r="CE18" i="8"/>
  <c r="CD18" i="8"/>
  <c r="CC18" i="8"/>
  <c r="BY18" i="8"/>
  <c r="BX18" i="8"/>
  <c r="BW18" i="8"/>
  <c r="BS18" i="8"/>
  <c r="BR18" i="8"/>
  <c r="BQ18" i="8"/>
  <c r="BM18" i="8"/>
  <c r="BL18" i="8"/>
  <c r="BK18" i="8"/>
  <c r="BG18" i="8"/>
  <c r="BF18" i="8"/>
  <c r="BE18" i="8"/>
  <c r="BA18" i="8"/>
  <c r="AZ18" i="8"/>
  <c r="AY18" i="8"/>
  <c r="AU18" i="8"/>
  <c r="AT18" i="8"/>
  <c r="AS18" i="8"/>
  <c r="AO18" i="8"/>
  <c r="AN18" i="8"/>
  <c r="AM18" i="8"/>
  <c r="AI18" i="8"/>
  <c r="AH18" i="8"/>
  <c r="AG18" i="8"/>
  <c r="AC18" i="8"/>
  <c r="AB18" i="8"/>
  <c r="AA18" i="8"/>
  <c r="W18" i="8"/>
  <c r="V18" i="8"/>
  <c r="U18" i="8"/>
  <c r="Q18" i="8"/>
  <c r="P18" i="8"/>
  <c r="O18" i="8"/>
  <c r="K18" i="8"/>
  <c r="J18" i="8"/>
  <c r="I18" i="8"/>
  <c r="E18" i="8"/>
  <c r="D18" i="8"/>
  <c r="C18" i="8"/>
  <c r="CQ17" i="8"/>
  <c r="CP17" i="8"/>
  <c r="CO17" i="8"/>
  <c r="CK17" i="8"/>
  <c r="CJ17" i="8"/>
  <c r="CI17" i="8"/>
  <c r="CE17" i="8"/>
  <c r="CD17" i="8"/>
  <c r="CC17" i="8"/>
  <c r="BY17" i="8"/>
  <c r="BX17" i="8"/>
  <c r="BW17" i="8"/>
  <c r="BS17" i="8"/>
  <c r="BR17" i="8"/>
  <c r="BQ17" i="8"/>
  <c r="BM17" i="8"/>
  <c r="BL17" i="8"/>
  <c r="BK17" i="8"/>
  <c r="BG17" i="8"/>
  <c r="BF17" i="8"/>
  <c r="BE17" i="8"/>
  <c r="BA17" i="8"/>
  <c r="AZ17" i="8"/>
  <c r="AY17" i="8"/>
  <c r="AU17" i="8"/>
  <c r="AT17" i="8"/>
  <c r="AS17" i="8"/>
  <c r="AO17" i="8"/>
  <c r="AN17" i="8"/>
  <c r="AM17" i="8"/>
  <c r="AI17" i="8"/>
  <c r="AH17" i="8"/>
  <c r="AG17" i="8"/>
  <c r="AC17" i="8"/>
  <c r="AB17" i="8"/>
  <c r="AA17" i="8"/>
  <c r="W17" i="8"/>
  <c r="V17" i="8"/>
  <c r="U17" i="8"/>
  <c r="Q17" i="8"/>
  <c r="P17" i="8"/>
  <c r="O17" i="8"/>
  <c r="K17" i="8"/>
  <c r="J17" i="8"/>
  <c r="I17" i="8"/>
  <c r="E17" i="8"/>
  <c r="D17" i="8"/>
  <c r="C17" i="8"/>
  <c r="CQ16" i="8"/>
  <c r="CP16" i="8"/>
  <c r="CO16" i="8"/>
  <c r="CK16" i="8"/>
  <c r="CJ16" i="8"/>
  <c r="CI16" i="8"/>
  <c r="CE16" i="8"/>
  <c r="CD16" i="8"/>
  <c r="CC16" i="8"/>
  <c r="BY16" i="8"/>
  <c r="BX16" i="8"/>
  <c r="BW16" i="8"/>
  <c r="BS16" i="8"/>
  <c r="BR16" i="8"/>
  <c r="BQ16" i="8"/>
  <c r="BM16" i="8"/>
  <c r="BL16" i="8"/>
  <c r="BK16" i="8"/>
  <c r="BG16" i="8"/>
  <c r="BF16" i="8"/>
  <c r="BE16" i="8"/>
  <c r="BA16" i="8"/>
  <c r="AZ16" i="8"/>
  <c r="AY16" i="8"/>
  <c r="AU16" i="8"/>
  <c r="AT16" i="8"/>
  <c r="AS16" i="8"/>
  <c r="AO16" i="8"/>
  <c r="AN16" i="8"/>
  <c r="AM16" i="8"/>
  <c r="AI16" i="8"/>
  <c r="AH16" i="8"/>
  <c r="AG16" i="8"/>
  <c r="AC16" i="8"/>
  <c r="AB16" i="8"/>
  <c r="AA16" i="8"/>
  <c r="W16" i="8"/>
  <c r="V16" i="8"/>
  <c r="U16" i="8"/>
  <c r="Q16" i="8"/>
  <c r="P16" i="8"/>
  <c r="O16" i="8"/>
  <c r="K16" i="8"/>
  <c r="J16" i="8"/>
  <c r="I16" i="8"/>
  <c r="E16" i="8"/>
  <c r="D16" i="8"/>
  <c r="C16" i="8"/>
  <c r="CQ15" i="8"/>
  <c r="CP15" i="8"/>
  <c r="CO15" i="8"/>
  <c r="CK15" i="8"/>
  <c r="CJ15" i="8"/>
  <c r="CI15" i="8"/>
  <c r="CE15" i="8"/>
  <c r="CD15" i="8"/>
  <c r="CC15" i="8"/>
  <c r="BY15" i="8"/>
  <c r="BX15" i="8"/>
  <c r="BW15" i="8"/>
  <c r="BS15" i="8"/>
  <c r="BR15" i="8"/>
  <c r="BQ15" i="8"/>
  <c r="BM15" i="8"/>
  <c r="BL15" i="8"/>
  <c r="BK15" i="8"/>
  <c r="BG15" i="8"/>
  <c r="BF15" i="8"/>
  <c r="BE15" i="8"/>
  <c r="BA15" i="8"/>
  <c r="AZ15" i="8"/>
  <c r="AY15" i="8"/>
  <c r="AU15" i="8"/>
  <c r="AT15" i="8"/>
  <c r="AS15" i="8"/>
  <c r="AO15" i="8"/>
  <c r="AN15" i="8"/>
  <c r="AM15" i="8"/>
  <c r="AI15" i="8"/>
  <c r="AH15" i="8"/>
  <c r="AG15" i="8"/>
  <c r="AC15" i="8"/>
  <c r="AB15" i="8"/>
  <c r="AA15" i="8"/>
  <c r="W15" i="8"/>
  <c r="V15" i="8"/>
  <c r="U15" i="8"/>
  <c r="Q15" i="8"/>
  <c r="P15" i="8"/>
  <c r="O15" i="8"/>
  <c r="K15" i="8"/>
  <c r="J15" i="8"/>
  <c r="I15" i="8"/>
  <c r="E15" i="8"/>
  <c r="D15" i="8"/>
  <c r="C15" i="8"/>
  <c r="CQ14" i="8"/>
  <c r="CP14" i="8"/>
  <c r="CO14" i="8"/>
  <c r="CK14" i="8"/>
  <c r="CJ14" i="8"/>
  <c r="CI14" i="8"/>
  <c r="CE14" i="8"/>
  <c r="CD14" i="8"/>
  <c r="CC14" i="8"/>
  <c r="BY14" i="8"/>
  <c r="BX14" i="8"/>
  <c r="BW14" i="8"/>
  <c r="BS14" i="8"/>
  <c r="BR14" i="8"/>
  <c r="BQ14" i="8"/>
  <c r="BM14" i="8"/>
  <c r="BL14" i="8"/>
  <c r="BK14" i="8"/>
  <c r="BG14" i="8"/>
  <c r="BF14" i="8"/>
  <c r="BE14" i="8"/>
  <c r="BA14" i="8"/>
  <c r="AZ14" i="8"/>
  <c r="AY14" i="8"/>
  <c r="AU14" i="8"/>
  <c r="AT14" i="8"/>
  <c r="AS14" i="8"/>
  <c r="AO14" i="8"/>
  <c r="AN14" i="8"/>
  <c r="AM14" i="8"/>
  <c r="AI14" i="8"/>
  <c r="AH14" i="8"/>
  <c r="AG14" i="8"/>
  <c r="AC14" i="8"/>
  <c r="AB14" i="8"/>
  <c r="AA14" i="8"/>
  <c r="W14" i="8"/>
  <c r="V14" i="8"/>
  <c r="U14" i="8"/>
  <c r="Q14" i="8"/>
  <c r="P14" i="8"/>
  <c r="O14" i="8"/>
  <c r="K14" i="8"/>
  <c r="J14" i="8"/>
  <c r="I14" i="8"/>
  <c r="E14" i="8"/>
  <c r="D14" i="8"/>
  <c r="C14" i="8"/>
  <c r="CQ13" i="8"/>
  <c r="CP13" i="8"/>
  <c r="CO13" i="8"/>
  <c r="CK13" i="8"/>
  <c r="CJ13" i="8"/>
  <c r="CI13" i="8"/>
  <c r="CE13" i="8"/>
  <c r="CD13" i="8"/>
  <c r="CC13" i="8"/>
  <c r="BY13" i="8"/>
  <c r="BX13" i="8"/>
  <c r="BW13" i="8"/>
  <c r="BS13" i="8"/>
  <c r="BR13" i="8"/>
  <c r="BQ13" i="8"/>
  <c r="BM13" i="8"/>
  <c r="BL13" i="8"/>
  <c r="BK13" i="8"/>
  <c r="BG13" i="8"/>
  <c r="BF13" i="8"/>
  <c r="BE13" i="8"/>
  <c r="BA13" i="8"/>
  <c r="AZ13" i="8"/>
  <c r="AY13" i="8"/>
  <c r="AU13" i="8"/>
  <c r="AT13" i="8"/>
  <c r="AS13" i="8"/>
  <c r="AO13" i="8"/>
  <c r="AN13" i="8"/>
  <c r="AM13" i="8"/>
  <c r="AI13" i="8"/>
  <c r="AH13" i="8"/>
  <c r="AG13" i="8"/>
  <c r="AC13" i="8"/>
  <c r="AB13" i="8"/>
  <c r="AA13" i="8"/>
  <c r="W13" i="8"/>
  <c r="V13" i="8"/>
  <c r="U13" i="8"/>
  <c r="Q13" i="8"/>
  <c r="P13" i="8"/>
  <c r="O13" i="8"/>
  <c r="K13" i="8"/>
  <c r="J13" i="8"/>
  <c r="I13" i="8"/>
  <c r="E13" i="8"/>
  <c r="D13" i="8"/>
  <c r="C13" i="8"/>
  <c r="CQ12" i="8"/>
  <c r="CP12" i="8"/>
  <c r="CO12" i="8"/>
  <c r="CK12" i="8"/>
  <c r="CJ12" i="8"/>
  <c r="CI12" i="8"/>
  <c r="CE12" i="8"/>
  <c r="CD12" i="8"/>
  <c r="CC12" i="8"/>
  <c r="BY12" i="8"/>
  <c r="BX12" i="8"/>
  <c r="BW12" i="8"/>
  <c r="BS12" i="8"/>
  <c r="BR12" i="8"/>
  <c r="BQ12" i="8"/>
  <c r="BM12" i="8"/>
  <c r="BL12" i="8"/>
  <c r="BK12" i="8"/>
  <c r="BG12" i="8"/>
  <c r="BF12" i="8"/>
  <c r="BE12" i="8"/>
  <c r="BA12" i="8"/>
  <c r="AZ12" i="8"/>
  <c r="AY12" i="8"/>
  <c r="AU12" i="8"/>
  <c r="AT12" i="8"/>
  <c r="AS12" i="8"/>
  <c r="AO12" i="8"/>
  <c r="AN12" i="8"/>
  <c r="AM12" i="8"/>
  <c r="AI12" i="8"/>
  <c r="AH12" i="8"/>
  <c r="AG12" i="8"/>
  <c r="AC12" i="8"/>
  <c r="AB12" i="8"/>
  <c r="AA12" i="8"/>
  <c r="W12" i="8"/>
  <c r="V12" i="8"/>
  <c r="U12" i="8"/>
  <c r="Q12" i="8"/>
  <c r="P12" i="8"/>
  <c r="O12" i="8"/>
  <c r="K12" i="8"/>
  <c r="J12" i="8"/>
  <c r="I12" i="8"/>
  <c r="E12" i="8"/>
  <c r="D12" i="8"/>
  <c r="C12" i="8"/>
  <c r="CQ11" i="8"/>
  <c r="CP11" i="8"/>
  <c r="CO11" i="8"/>
  <c r="CK11" i="8"/>
  <c r="CJ11" i="8"/>
  <c r="CI11" i="8"/>
  <c r="CE11" i="8"/>
  <c r="CD11" i="8"/>
  <c r="CC11" i="8"/>
  <c r="BY11" i="8"/>
  <c r="BX11" i="8"/>
  <c r="BW11" i="8"/>
  <c r="BS11" i="8"/>
  <c r="BR11" i="8"/>
  <c r="BQ11" i="8"/>
  <c r="BM11" i="8"/>
  <c r="BL11" i="8"/>
  <c r="BK11" i="8"/>
  <c r="BG11" i="8"/>
  <c r="BF11" i="8"/>
  <c r="BE11" i="8"/>
  <c r="BA11" i="8"/>
  <c r="AZ11" i="8"/>
  <c r="AY11" i="8"/>
  <c r="AU11" i="8"/>
  <c r="AT11" i="8"/>
  <c r="AS11" i="8"/>
  <c r="AO11" i="8"/>
  <c r="AN11" i="8"/>
  <c r="AM11" i="8"/>
  <c r="AI11" i="8"/>
  <c r="AH11" i="8"/>
  <c r="AG11" i="8"/>
  <c r="AC11" i="8"/>
  <c r="AB11" i="8"/>
  <c r="AA11" i="8"/>
  <c r="W11" i="8"/>
  <c r="V11" i="8"/>
  <c r="U11" i="8"/>
  <c r="Q11" i="8"/>
  <c r="P11" i="8"/>
  <c r="O11" i="8"/>
  <c r="K11" i="8"/>
  <c r="J11" i="8"/>
  <c r="I11" i="8"/>
  <c r="E11" i="8"/>
  <c r="D11" i="8"/>
  <c r="C11" i="8"/>
  <c r="CQ10" i="8"/>
  <c r="CP10" i="8"/>
  <c r="CO10" i="8"/>
  <c r="CK10" i="8"/>
  <c r="CJ10" i="8"/>
  <c r="CI10" i="8"/>
  <c r="CE10" i="8"/>
  <c r="CD10" i="8"/>
  <c r="CC10" i="8"/>
  <c r="BY10" i="8"/>
  <c r="BX10" i="8"/>
  <c r="BW10" i="8"/>
  <c r="BS10" i="8"/>
  <c r="BR10" i="8"/>
  <c r="BQ10" i="8"/>
  <c r="BM10" i="8"/>
  <c r="BL10" i="8"/>
  <c r="BK10" i="8"/>
  <c r="BG10" i="8"/>
  <c r="BF10" i="8"/>
  <c r="BE10" i="8"/>
  <c r="BA10" i="8"/>
  <c r="AZ10" i="8"/>
  <c r="AY10" i="8"/>
  <c r="AU10" i="8"/>
  <c r="AT10" i="8"/>
  <c r="AS10" i="8"/>
  <c r="AO10" i="8"/>
  <c r="AN10" i="8"/>
  <c r="AM10" i="8"/>
  <c r="AI10" i="8"/>
  <c r="AH10" i="8"/>
  <c r="AG10" i="8"/>
  <c r="AC10" i="8"/>
  <c r="AB10" i="8"/>
  <c r="AA10" i="8"/>
  <c r="W10" i="8"/>
  <c r="V10" i="8"/>
  <c r="U10" i="8"/>
  <c r="Q10" i="8"/>
  <c r="P10" i="8"/>
  <c r="O10" i="8"/>
  <c r="K10" i="8"/>
  <c r="J10" i="8"/>
  <c r="I10" i="8"/>
  <c r="E10" i="8"/>
  <c r="D10" i="8"/>
  <c r="C10" i="8"/>
  <c r="CQ9" i="8"/>
  <c r="CP9" i="8"/>
  <c r="CO9" i="8"/>
  <c r="CK9" i="8"/>
  <c r="CJ9" i="8"/>
  <c r="CI9" i="8"/>
  <c r="CE9" i="8"/>
  <c r="CD9" i="8"/>
  <c r="CC9" i="8"/>
  <c r="BY9" i="8"/>
  <c r="BX9" i="8"/>
  <c r="BW9" i="8"/>
  <c r="BS9" i="8"/>
  <c r="BR9" i="8"/>
  <c r="BQ9" i="8"/>
  <c r="BM9" i="8"/>
  <c r="BL9" i="8"/>
  <c r="BK9" i="8"/>
  <c r="BG9" i="8"/>
  <c r="BF9" i="8"/>
  <c r="BE9" i="8"/>
  <c r="BA9" i="8"/>
  <c r="AZ9" i="8"/>
  <c r="AY9" i="8"/>
  <c r="AU9" i="8"/>
  <c r="AT9" i="8"/>
  <c r="AS9" i="8"/>
  <c r="AO9" i="8"/>
  <c r="AN9" i="8"/>
  <c r="AM9" i="8"/>
  <c r="AI9" i="8"/>
  <c r="AH9" i="8"/>
  <c r="AG9" i="8"/>
  <c r="AC9" i="8"/>
  <c r="AB9" i="8"/>
  <c r="AA9" i="8"/>
  <c r="W9" i="8"/>
  <c r="V9" i="8"/>
  <c r="U9" i="8"/>
  <c r="Q9" i="8"/>
  <c r="P9" i="8"/>
  <c r="O9" i="8"/>
  <c r="K9" i="8"/>
  <c r="J9" i="8"/>
  <c r="I9" i="8"/>
  <c r="E9" i="8"/>
  <c r="D9" i="8"/>
  <c r="C9" i="8"/>
  <c r="CQ8" i="8"/>
  <c r="CP8" i="8"/>
  <c r="CO8" i="8"/>
  <c r="CK8" i="8"/>
  <c r="CJ8" i="8"/>
  <c r="CI8" i="8"/>
  <c r="CE8" i="8"/>
  <c r="CD8" i="8"/>
  <c r="CC8" i="8"/>
  <c r="BY8" i="8"/>
  <c r="BX8" i="8"/>
  <c r="BW8" i="8"/>
  <c r="BS8" i="8"/>
  <c r="BR8" i="8"/>
  <c r="BQ8" i="8"/>
  <c r="BM8" i="8"/>
  <c r="BL8" i="8"/>
  <c r="BK8" i="8"/>
  <c r="BG8" i="8"/>
  <c r="BF8" i="8"/>
  <c r="BE8" i="8"/>
  <c r="BA8" i="8"/>
  <c r="AZ8" i="8"/>
  <c r="AY8" i="8"/>
  <c r="AU8" i="8"/>
  <c r="AT8" i="8"/>
  <c r="AS8" i="8"/>
  <c r="AO8" i="8"/>
  <c r="AN8" i="8"/>
  <c r="AM8" i="8"/>
  <c r="AI8" i="8"/>
  <c r="AH8" i="8"/>
  <c r="AG8" i="8"/>
  <c r="AC8" i="8"/>
  <c r="AB8" i="8"/>
  <c r="AA8" i="8"/>
  <c r="W8" i="8"/>
  <c r="V8" i="8"/>
  <c r="U8" i="8"/>
  <c r="Q8" i="8"/>
  <c r="P8" i="8"/>
  <c r="O8" i="8"/>
  <c r="K8" i="8"/>
  <c r="J8" i="8"/>
  <c r="I8" i="8"/>
  <c r="E8" i="8"/>
  <c r="D8" i="8"/>
  <c r="C8" i="8"/>
  <c r="CO4" i="8"/>
  <c r="CI4" i="8"/>
  <c r="CC4" i="8"/>
  <c r="BW4" i="8"/>
  <c r="BQ4" i="8"/>
  <c r="BK4" i="8"/>
  <c r="BE4" i="8"/>
  <c r="AY4" i="8"/>
  <c r="AS4" i="8"/>
  <c r="AM4" i="8"/>
  <c r="AG4" i="8"/>
  <c r="AA4" i="8"/>
  <c r="U4" i="8"/>
  <c r="O4" i="8"/>
  <c r="I4" i="8"/>
  <c r="C4" i="8"/>
  <c r="A6" i="7"/>
  <c r="B6" i="7"/>
  <c r="C6" i="7"/>
  <c r="D6" i="7"/>
  <c r="E6" i="7"/>
  <c r="F6" i="7"/>
  <c r="G6" i="7"/>
  <c r="H6" i="7"/>
  <c r="I6" i="7"/>
  <c r="J6" i="7"/>
  <c r="K6" i="7"/>
  <c r="L6" i="7"/>
  <c r="M6" i="7"/>
  <c r="N6" i="7"/>
  <c r="O6" i="7"/>
  <c r="P6" i="7"/>
  <c r="Q6" i="7"/>
  <c r="A7" i="7"/>
  <c r="B7" i="7"/>
  <c r="C7" i="7"/>
  <c r="D7" i="7"/>
  <c r="E7" i="7"/>
  <c r="F7" i="7"/>
  <c r="G7" i="7"/>
  <c r="H7" i="7"/>
  <c r="I7" i="7"/>
  <c r="J7" i="7"/>
  <c r="K7" i="7"/>
  <c r="L7" i="7"/>
  <c r="M7" i="7"/>
  <c r="N7" i="7"/>
  <c r="O7" i="7"/>
  <c r="P7" i="7"/>
  <c r="Q7" i="7"/>
  <c r="A8" i="7"/>
  <c r="B8" i="7"/>
  <c r="C8" i="7"/>
  <c r="D8" i="7"/>
  <c r="E8" i="7"/>
  <c r="F8" i="7"/>
  <c r="G8" i="7"/>
  <c r="H8" i="7"/>
  <c r="I8" i="7"/>
  <c r="J8" i="7"/>
  <c r="K8" i="7"/>
  <c r="L8" i="7"/>
  <c r="M8" i="7"/>
  <c r="N8" i="7"/>
  <c r="O8" i="7"/>
  <c r="P8" i="7"/>
  <c r="Q8" i="7"/>
  <c r="A9" i="7"/>
  <c r="B9" i="7"/>
  <c r="C9" i="7"/>
  <c r="D9" i="7"/>
  <c r="E9" i="7"/>
  <c r="F9" i="7"/>
  <c r="G9" i="7"/>
  <c r="H9" i="7"/>
  <c r="I9" i="7"/>
  <c r="J9" i="7"/>
  <c r="K9" i="7"/>
  <c r="L9" i="7"/>
  <c r="M9" i="7"/>
  <c r="N9" i="7"/>
  <c r="O9" i="7"/>
  <c r="P9" i="7"/>
  <c r="Q9" i="7"/>
  <c r="A10" i="7"/>
  <c r="B10" i="7"/>
  <c r="C10" i="7"/>
  <c r="D10" i="7"/>
  <c r="E10" i="7"/>
  <c r="F10" i="7"/>
  <c r="G10" i="7"/>
  <c r="H10" i="7"/>
  <c r="I10" i="7"/>
  <c r="J10" i="7"/>
  <c r="K10" i="7"/>
  <c r="L10" i="7"/>
  <c r="M10" i="7"/>
  <c r="N10" i="7"/>
  <c r="O10" i="7"/>
  <c r="P10" i="7"/>
  <c r="Q10" i="7"/>
  <c r="A11" i="7"/>
  <c r="B11" i="7"/>
  <c r="C11" i="7"/>
  <c r="D11" i="7"/>
  <c r="E11" i="7"/>
  <c r="F11" i="7"/>
  <c r="G11" i="7"/>
  <c r="H11" i="7"/>
  <c r="I11" i="7"/>
  <c r="J11" i="7"/>
  <c r="K11" i="7"/>
  <c r="L11" i="7"/>
  <c r="M11" i="7"/>
  <c r="N11" i="7"/>
  <c r="O11" i="7"/>
  <c r="P11" i="7"/>
  <c r="Q11" i="7"/>
  <c r="A12" i="7"/>
  <c r="B12" i="7"/>
  <c r="C12" i="7"/>
  <c r="D12" i="7"/>
  <c r="E12" i="7"/>
  <c r="F12" i="7"/>
  <c r="G12" i="7"/>
  <c r="H12" i="7"/>
  <c r="I12" i="7"/>
  <c r="J12" i="7"/>
  <c r="K12" i="7"/>
  <c r="L12" i="7"/>
  <c r="M12" i="7"/>
  <c r="N12" i="7"/>
  <c r="O12" i="7"/>
  <c r="P12" i="7"/>
  <c r="Q12" i="7"/>
  <c r="A13" i="7"/>
  <c r="B13" i="7"/>
  <c r="C13" i="7"/>
  <c r="D13" i="7"/>
  <c r="E13" i="7"/>
  <c r="F13" i="7"/>
  <c r="G13" i="7"/>
  <c r="H13" i="7"/>
  <c r="I13" i="7"/>
  <c r="J13" i="7"/>
  <c r="K13" i="7"/>
  <c r="L13" i="7"/>
  <c r="M13" i="7"/>
  <c r="N13" i="7"/>
  <c r="O13" i="7"/>
  <c r="P13" i="7"/>
  <c r="Q13" i="7"/>
  <c r="A14" i="7"/>
  <c r="B14" i="7"/>
  <c r="C14" i="7"/>
  <c r="D14" i="7"/>
  <c r="E14" i="7"/>
  <c r="F14" i="7"/>
  <c r="G14" i="7"/>
  <c r="H14" i="7"/>
  <c r="I14" i="7"/>
  <c r="J14" i="7"/>
  <c r="K14" i="7"/>
  <c r="L14" i="7"/>
  <c r="M14" i="7"/>
  <c r="N14" i="7"/>
  <c r="O14" i="7"/>
  <c r="P14" i="7"/>
  <c r="Q14" i="7"/>
  <c r="A15" i="7"/>
  <c r="B15" i="7"/>
  <c r="C15" i="7"/>
  <c r="D15" i="7"/>
  <c r="E15" i="7"/>
  <c r="F15" i="7"/>
  <c r="G15" i="7"/>
  <c r="H15" i="7"/>
  <c r="I15" i="7"/>
  <c r="J15" i="7"/>
  <c r="K15" i="7"/>
  <c r="L15" i="7"/>
  <c r="M15" i="7"/>
  <c r="N15" i="7"/>
  <c r="O15" i="7"/>
  <c r="P15" i="7"/>
  <c r="Q15" i="7"/>
  <c r="A16" i="7"/>
  <c r="B16" i="7"/>
  <c r="C16" i="7"/>
  <c r="D16" i="7"/>
  <c r="E16" i="7"/>
  <c r="F16" i="7"/>
  <c r="G16" i="7"/>
  <c r="H16" i="7"/>
  <c r="I16" i="7"/>
  <c r="J16" i="7"/>
  <c r="K16" i="7"/>
  <c r="L16" i="7"/>
  <c r="M16" i="7"/>
  <c r="N16" i="7"/>
  <c r="O16" i="7"/>
  <c r="P16" i="7"/>
  <c r="Q16" i="7"/>
  <c r="A17" i="7"/>
  <c r="B17" i="7"/>
  <c r="C17" i="7"/>
  <c r="D17" i="7"/>
  <c r="E17" i="7"/>
  <c r="F17" i="7"/>
  <c r="G17" i="7"/>
  <c r="H17" i="7"/>
  <c r="I17" i="7"/>
  <c r="J17" i="7"/>
  <c r="K17" i="7"/>
  <c r="L17" i="7"/>
  <c r="M17" i="7"/>
  <c r="N17" i="7"/>
  <c r="O17" i="7"/>
  <c r="P17" i="7"/>
  <c r="Q17" i="7"/>
  <c r="A18" i="7"/>
  <c r="B18" i="7"/>
  <c r="C18" i="7"/>
  <c r="D18" i="7"/>
  <c r="E18" i="7"/>
  <c r="F18" i="7"/>
  <c r="G18" i="7"/>
  <c r="H18" i="7"/>
  <c r="I18" i="7"/>
  <c r="J18" i="7"/>
  <c r="K18" i="7"/>
  <c r="L18" i="7"/>
  <c r="M18" i="7"/>
  <c r="N18" i="7"/>
  <c r="O18" i="7"/>
  <c r="P18" i="7"/>
  <c r="Q18" i="7"/>
  <c r="A19" i="7"/>
  <c r="B19" i="7"/>
  <c r="C19" i="7"/>
  <c r="D19" i="7"/>
  <c r="E19" i="7"/>
  <c r="F19" i="7"/>
  <c r="G19" i="7"/>
  <c r="H19" i="7"/>
  <c r="I19" i="7"/>
  <c r="J19" i="7"/>
  <c r="K19" i="7"/>
  <c r="L19" i="7"/>
  <c r="M19" i="7"/>
  <c r="N19" i="7"/>
  <c r="O19" i="7"/>
  <c r="P19" i="7"/>
  <c r="Q19" i="7"/>
  <c r="A20" i="7"/>
  <c r="B20" i="7"/>
  <c r="C20" i="7"/>
  <c r="D20" i="7"/>
  <c r="E20" i="7"/>
  <c r="F20" i="7"/>
  <c r="G20" i="7"/>
  <c r="H20" i="7"/>
  <c r="I20" i="7"/>
  <c r="J20" i="7"/>
  <c r="K20" i="7"/>
  <c r="L20" i="7"/>
  <c r="M20" i="7"/>
  <c r="N20" i="7"/>
  <c r="O20" i="7"/>
  <c r="P20" i="7"/>
  <c r="Q20" i="7"/>
  <c r="A21" i="7"/>
  <c r="B21" i="7"/>
  <c r="C21" i="7"/>
  <c r="D21" i="7"/>
  <c r="E21" i="7"/>
  <c r="F21" i="7"/>
  <c r="G21" i="7"/>
  <c r="H21" i="7"/>
  <c r="I21" i="7"/>
  <c r="J21" i="7"/>
  <c r="K21" i="7"/>
  <c r="L21" i="7"/>
  <c r="M21" i="7"/>
  <c r="N21" i="7"/>
  <c r="O21" i="7"/>
  <c r="P21" i="7"/>
  <c r="Q21" i="7"/>
  <c r="A22" i="7"/>
  <c r="B22" i="7"/>
  <c r="C22" i="7"/>
  <c r="D22" i="7"/>
  <c r="E22" i="7"/>
  <c r="F22" i="7"/>
  <c r="G22" i="7"/>
  <c r="H22" i="7"/>
  <c r="I22" i="7"/>
  <c r="J22" i="7"/>
  <c r="K22" i="7"/>
  <c r="L22" i="7"/>
  <c r="M22" i="7"/>
  <c r="N22" i="7"/>
  <c r="O22" i="7"/>
  <c r="P22" i="7"/>
  <c r="Q22" i="7"/>
  <c r="A23" i="7"/>
  <c r="B23" i="7"/>
  <c r="C23" i="7"/>
  <c r="D23" i="7"/>
  <c r="E23" i="7"/>
  <c r="F23" i="7"/>
  <c r="G23" i="7"/>
  <c r="H23" i="7"/>
  <c r="I23" i="7"/>
  <c r="J23" i="7"/>
  <c r="K23" i="7"/>
  <c r="L23" i="7"/>
  <c r="M23" i="7"/>
  <c r="N23" i="7"/>
  <c r="O23" i="7"/>
  <c r="P23" i="7"/>
  <c r="Q23" i="7"/>
  <c r="A24" i="7"/>
  <c r="B24" i="7"/>
  <c r="C24" i="7"/>
  <c r="D24" i="7"/>
  <c r="E24" i="7"/>
  <c r="F24" i="7"/>
  <c r="G24" i="7"/>
  <c r="H24" i="7"/>
  <c r="I24" i="7"/>
  <c r="J24" i="7"/>
  <c r="K24" i="7"/>
  <c r="L24" i="7"/>
  <c r="M24" i="7"/>
  <c r="N24" i="7"/>
  <c r="O24" i="7"/>
  <c r="P24" i="7"/>
  <c r="Q24" i="7"/>
  <c r="A25" i="7"/>
  <c r="B25" i="7"/>
  <c r="C25" i="7"/>
  <c r="D25" i="7"/>
  <c r="E25" i="7"/>
  <c r="F25" i="7"/>
  <c r="G25" i="7"/>
  <c r="H25" i="7"/>
  <c r="I25" i="7"/>
  <c r="J25" i="7"/>
  <c r="K25" i="7"/>
  <c r="L25" i="7"/>
  <c r="M25" i="7"/>
  <c r="N25" i="7"/>
  <c r="O25" i="7"/>
  <c r="P25" i="7"/>
  <c r="Q25" i="7"/>
  <c r="A26" i="7"/>
  <c r="B26" i="7"/>
  <c r="C26" i="7"/>
  <c r="D26" i="7"/>
  <c r="E26" i="7"/>
  <c r="F26" i="7"/>
  <c r="G26" i="7"/>
  <c r="H26" i="7"/>
  <c r="I26" i="7"/>
  <c r="J26" i="7"/>
  <c r="K26" i="7"/>
  <c r="L26" i="7"/>
  <c r="M26" i="7"/>
  <c r="N26" i="7"/>
  <c r="O26" i="7"/>
  <c r="P26" i="7"/>
  <c r="Q26" i="7"/>
  <c r="A27" i="7"/>
  <c r="B27" i="7"/>
  <c r="C27" i="7"/>
  <c r="D27" i="7"/>
  <c r="E27" i="7"/>
  <c r="F27" i="7"/>
  <c r="G27" i="7"/>
  <c r="H27" i="7"/>
  <c r="I27" i="7"/>
  <c r="J27" i="7"/>
  <c r="K27" i="7"/>
  <c r="L27" i="7"/>
  <c r="M27" i="7"/>
  <c r="N27" i="7"/>
  <c r="O27" i="7"/>
  <c r="P27" i="7"/>
  <c r="Q27" i="7"/>
  <c r="A28" i="7"/>
  <c r="B28" i="7"/>
  <c r="C28" i="7"/>
  <c r="D28" i="7"/>
  <c r="E28" i="7"/>
  <c r="F28" i="7"/>
  <c r="G28" i="7"/>
  <c r="H28" i="7"/>
  <c r="I28" i="7"/>
  <c r="J28" i="7"/>
  <c r="K28" i="7"/>
  <c r="L28" i="7"/>
  <c r="M28" i="7"/>
  <c r="N28" i="7"/>
  <c r="O28" i="7"/>
  <c r="P28" i="7"/>
  <c r="Q28" i="7"/>
  <c r="A29" i="7"/>
  <c r="B29" i="7"/>
  <c r="C29" i="7"/>
  <c r="D29" i="7"/>
  <c r="E29" i="7"/>
  <c r="F29" i="7"/>
  <c r="G29" i="7"/>
  <c r="H29" i="7"/>
  <c r="I29" i="7"/>
  <c r="J29" i="7"/>
  <c r="K29" i="7"/>
  <c r="L29" i="7"/>
  <c r="M29" i="7"/>
  <c r="N29" i="7"/>
  <c r="O29" i="7"/>
  <c r="P29" i="7"/>
  <c r="Q29" i="7"/>
  <c r="A30" i="7"/>
  <c r="B30" i="7"/>
  <c r="C30" i="7"/>
  <c r="D30" i="7"/>
  <c r="E30" i="7"/>
  <c r="F30" i="7"/>
  <c r="G30" i="7"/>
  <c r="H30" i="7"/>
  <c r="I30" i="7"/>
  <c r="J30" i="7"/>
  <c r="K30" i="7"/>
  <c r="L30" i="7"/>
  <c r="M30" i="7"/>
  <c r="N30" i="7"/>
  <c r="O30" i="7"/>
  <c r="P30" i="7"/>
  <c r="Q30" i="7"/>
  <c r="A31" i="7"/>
  <c r="B31" i="7"/>
  <c r="C31" i="7"/>
  <c r="D31" i="7"/>
  <c r="E31" i="7"/>
  <c r="F31" i="7"/>
  <c r="G31" i="7"/>
  <c r="H31" i="7"/>
  <c r="I31" i="7"/>
  <c r="J31" i="7"/>
  <c r="K31" i="7"/>
  <c r="L31" i="7"/>
  <c r="M31" i="7"/>
  <c r="N31" i="7"/>
  <c r="O31" i="7"/>
  <c r="P31" i="7"/>
  <c r="Q31" i="7"/>
  <c r="A32" i="7"/>
  <c r="B32" i="7"/>
  <c r="C32" i="7"/>
  <c r="D32" i="7"/>
  <c r="E32" i="7"/>
  <c r="F32" i="7"/>
  <c r="G32" i="7"/>
  <c r="H32" i="7"/>
  <c r="I32" i="7"/>
  <c r="J32" i="7"/>
  <c r="K32" i="7"/>
  <c r="L32" i="7"/>
  <c r="M32" i="7"/>
  <c r="N32" i="7"/>
  <c r="O32" i="7"/>
  <c r="P32" i="7"/>
  <c r="Q32" i="7"/>
  <c r="A33" i="7"/>
  <c r="B33" i="7"/>
  <c r="C33" i="7"/>
  <c r="D33" i="7"/>
  <c r="E33" i="7"/>
  <c r="F33" i="7"/>
  <c r="G33" i="7"/>
  <c r="H33" i="7"/>
  <c r="I33" i="7"/>
  <c r="J33" i="7"/>
  <c r="K33" i="7"/>
  <c r="L33" i="7"/>
  <c r="M33" i="7"/>
  <c r="N33" i="7"/>
  <c r="O33" i="7"/>
  <c r="P33" i="7"/>
  <c r="Q33" i="7"/>
  <c r="A34" i="7"/>
  <c r="B34" i="7"/>
  <c r="C34" i="7"/>
  <c r="D34" i="7"/>
  <c r="E34" i="7"/>
  <c r="F34" i="7"/>
  <c r="G34" i="7"/>
  <c r="H34" i="7"/>
  <c r="I34" i="7"/>
  <c r="J34" i="7"/>
  <c r="K34" i="7"/>
  <c r="L34" i="7"/>
  <c r="M34" i="7"/>
  <c r="N34" i="7"/>
  <c r="O34" i="7"/>
  <c r="P34" i="7"/>
  <c r="Q34" i="7"/>
  <c r="A35" i="7"/>
  <c r="B35" i="7"/>
  <c r="C35" i="7"/>
  <c r="D35" i="7"/>
  <c r="E35" i="7"/>
  <c r="F35" i="7"/>
  <c r="G35" i="7"/>
  <c r="H35" i="7"/>
  <c r="I35" i="7"/>
  <c r="J35" i="7"/>
  <c r="K35" i="7"/>
  <c r="L35" i="7"/>
  <c r="M35" i="7"/>
  <c r="N35" i="7"/>
  <c r="O35" i="7"/>
  <c r="P35" i="7"/>
  <c r="Q35" i="7"/>
  <c r="A36" i="7"/>
  <c r="B36" i="7"/>
  <c r="C36" i="7"/>
  <c r="D36" i="7"/>
  <c r="E36" i="7"/>
  <c r="F36" i="7"/>
  <c r="G36" i="7"/>
  <c r="H36" i="7"/>
  <c r="I36" i="7"/>
  <c r="J36" i="7"/>
  <c r="K36" i="7"/>
  <c r="L36" i="7"/>
  <c r="M36" i="7"/>
  <c r="N36" i="7"/>
  <c r="O36" i="7"/>
  <c r="P36" i="7"/>
  <c r="Q36" i="7"/>
  <c r="A37" i="7"/>
  <c r="B37" i="7"/>
  <c r="C37" i="7"/>
  <c r="D37" i="7"/>
  <c r="E37" i="7"/>
  <c r="F37" i="7"/>
  <c r="G37" i="7"/>
  <c r="H37" i="7"/>
  <c r="I37" i="7"/>
  <c r="J37" i="7"/>
  <c r="K37" i="7"/>
  <c r="L37" i="7"/>
  <c r="M37" i="7"/>
  <c r="N37" i="7"/>
  <c r="O37" i="7"/>
  <c r="P37" i="7"/>
  <c r="Q37" i="7"/>
  <c r="A38" i="7"/>
  <c r="B38" i="7"/>
  <c r="C38" i="7"/>
  <c r="D38" i="7"/>
  <c r="E38" i="7"/>
  <c r="F38" i="7"/>
  <c r="G38" i="7"/>
  <c r="H38" i="7"/>
  <c r="I38" i="7"/>
  <c r="J38" i="7"/>
  <c r="K38" i="7"/>
  <c r="L38" i="7"/>
  <c r="M38" i="7"/>
  <c r="N38" i="7"/>
  <c r="O38" i="7"/>
  <c r="P38" i="7"/>
  <c r="Q38" i="7"/>
  <c r="A39" i="7"/>
  <c r="B39" i="7"/>
  <c r="C39" i="7"/>
  <c r="D39" i="7"/>
  <c r="E39" i="7"/>
  <c r="F39" i="7"/>
  <c r="G39" i="7"/>
  <c r="H39" i="7"/>
  <c r="I39" i="7"/>
  <c r="J39" i="7"/>
  <c r="K39" i="7"/>
  <c r="L39" i="7"/>
  <c r="M39" i="7"/>
  <c r="N39" i="7"/>
  <c r="O39" i="7"/>
  <c r="P39" i="7"/>
  <c r="Q39" i="7"/>
  <c r="A40" i="7"/>
  <c r="B40" i="7"/>
  <c r="C40" i="7"/>
  <c r="D40" i="7"/>
  <c r="E40" i="7"/>
  <c r="F40" i="7"/>
  <c r="G40" i="7"/>
  <c r="H40" i="7"/>
  <c r="I40" i="7"/>
  <c r="J40" i="7"/>
  <c r="K40" i="7"/>
  <c r="L40" i="7"/>
  <c r="M40" i="7"/>
  <c r="N40" i="7"/>
  <c r="O40" i="7"/>
  <c r="P40" i="7"/>
  <c r="Q40" i="7"/>
  <c r="A41" i="7"/>
  <c r="B41" i="7"/>
  <c r="C41" i="7"/>
  <c r="D41" i="7"/>
  <c r="E41" i="7"/>
  <c r="F41" i="7"/>
  <c r="G41" i="7"/>
  <c r="H41" i="7"/>
  <c r="I41" i="7"/>
  <c r="J41" i="7"/>
  <c r="K41" i="7"/>
  <c r="L41" i="7"/>
  <c r="M41" i="7"/>
  <c r="N41" i="7"/>
  <c r="O41" i="7"/>
  <c r="P41" i="7"/>
  <c r="Q41" i="7"/>
  <c r="A42" i="7"/>
  <c r="B42" i="7"/>
  <c r="C42" i="7"/>
  <c r="D42" i="7"/>
  <c r="E42" i="7"/>
  <c r="F42" i="7"/>
  <c r="G42" i="7"/>
  <c r="H42" i="7"/>
  <c r="I42" i="7"/>
  <c r="J42" i="7"/>
  <c r="K42" i="7"/>
  <c r="L42" i="7"/>
  <c r="M42" i="7"/>
  <c r="N42" i="7"/>
  <c r="O42" i="7"/>
  <c r="P42" i="7"/>
  <c r="Q42" i="7"/>
  <c r="A43" i="7"/>
  <c r="B43" i="7"/>
  <c r="C43" i="7"/>
  <c r="D43" i="7"/>
  <c r="E43" i="7"/>
  <c r="F43" i="7"/>
  <c r="G43" i="7"/>
  <c r="H43" i="7"/>
  <c r="I43" i="7"/>
  <c r="J43" i="7"/>
  <c r="K43" i="7"/>
  <c r="L43" i="7"/>
  <c r="M43" i="7"/>
  <c r="N43" i="7"/>
  <c r="O43" i="7"/>
  <c r="P43" i="7"/>
  <c r="Q43" i="7"/>
  <c r="A44" i="7"/>
  <c r="B44" i="7"/>
  <c r="C44" i="7"/>
  <c r="D44" i="7"/>
  <c r="E44" i="7"/>
  <c r="F44" i="7"/>
  <c r="G44" i="7"/>
  <c r="H44" i="7"/>
  <c r="I44" i="7"/>
  <c r="J44" i="7"/>
  <c r="K44" i="7"/>
  <c r="L44" i="7"/>
  <c r="M44" i="7"/>
  <c r="N44" i="7"/>
  <c r="O44" i="7"/>
  <c r="P44" i="7"/>
  <c r="Q44" i="7"/>
  <c r="A45" i="7"/>
  <c r="B45" i="7"/>
  <c r="C45" i="7"/>
  <c r="D45" i="7"/>
  <c r="E45" i="7"/>
  <c r="F45" i="7"/>
  <c r="G45" i="7"/>
  <c r="H45" i="7"/>
  <c r="I45" i="7"/>
  <c r="J45" i="7"/>
  <c r="K45" i="7"/>
  <c r="L45" i="7"/>
  <c r="M45" i="7"/>
  <c r="N45" i="7"/>
  <c r="O45" i="7"/>
  <c r="P45" i="7"/>
  <c r="Q45" i="7"/>
  <c r="A46" i="7"/>
  <c r="B46" i="7"/>
  <c r="C46" i="7"/>
  <c r="D46" i="7"/>
  <c r="E46" i="7"/>
  <c r="F46" i="7"/>
  <c r="G46" i="7"/>
  <c r="H46" i="7"/>
  <c r="I46" i="7"/>
  <c r="J46" i="7"/>
  <c r="K46" i="7"/>
  <c r="L46" i="7"/>
  <c r="M46" i="7"/>
  <c r="N46" i="7"/>
  <c r="O46" i="7"/>
  <c r="P46" i="7"/>
  <c r="Q46" i="7"/>
  <c r="Q5" i="7"/>
  <c r="Q4" i="7"/>
  <c r="P5" i="7"/>
  <c r="P4" i="7"/>
  <c r="O5" i="7"/>
  <c r="O4" i="7"/>
  <c r="N5" i="7"/>
  <c r="N4" i="7"/>
  <c r="M5" i="7"/>
  <c r="M4" i="7"/>
  <c r="L5" i="7"/>
  <c r="L4" i="7"/>
  <c r="K5" i="7"/>
  <c r="K4" i="7"/>
  <c r="J5" i="7"/>
  <c r="J4" i="7"/>
  <c r="I5" i="7"/>
  <c r="I4" i="7"/>
  <c r="H5" i="7"/>
  <c r="H4" i="7"/>
  <c r="G5" i="7"/>
  <c r="G4" i="7"/>
  <c r="F5" i="7"/>
  <c r="F4" i="7"/>
  <c r="E5" i="7"/>
  <c r="E4" i="7"/>
  <c r="D5" i="7"/>
  <c r="D4" i="7"/>
  <c r="C5" i="7"/>
  <c r="C4" i="7"/>
  <c r="B5" i="7"/>
  <c r="B4" i="7"/>
  <c r="A5" i="7"/>
  <c r="A6" i="6"/>
  <c r="B6" i="6"/>
  <c r="C6" i="6"/>
  <c r="D6" i="6"/>
  <c r="E6" i="6"/>
  <c r="F6" i="6"/>
  <c r="G6" i="6"/>
  <c r="H6" i="6"/>
  <c r="I6" i="6"/>
  <c r="J6" i="6"/>
  <c r="K6" i="6"/>
  <c r="L6" i="6"/>
  <c r="M6" i="6"/>
  <c r="N6" i="6"/>
  <c r="O6" i="6"/>
  <c r="P6" i="6"/>
  <c r="Q6" i="6"/>
  <c r="A7" i="6"/>
  <c r="B7" i="6"/>
  <c r="C7" i="6"/>
  <c r="D7" i="6"/>
  <c r="E7" i="6"/>
  <c r="F7" i="6"/>
  <c r="G7" i="6"/>
  <c r="H7" i="6"/>
  <c r="I7" i="6"/>
  <c r="J7" i="6"/>
  <c r="K7" i="6"/>
  <c r="L7" i="6"/>
  <c r="M7" i="6"/>
  <c r="N7" i="6"/>
  <c r="O7" i="6"/>
  <c r="P7" i="6"/>
  <c r="Q7" i="6"/>
  <c r="A8" i="6"/>
  <c r="B8" i="6"/>
  <c r="C8" i="6"/>
  <c r="D8" i="6"/>
  <c r="E8" i="6"/>
  <c r="F8" i="6"/>
  <c r="G8" i="6"/>
  <c r="H8" i="6"/>
  <c r="I8" i="6"/>
  <c r="J8" i="6"/>
  <c r="K8" i="6"/>
  <c r="L8" i="6"/>
  <c r="M8" i="6"/>
  <c r="N8" i="6"/>
  <c r="O8" i="6"/>
  <c r="P8" i="6"/>
  <c r="Q8" i="6"/>
  <c r="A9" i="6"/>
  <c r="B9" i="6"/>
  <c r="C9" i="6"/>
  <c r="D9" i="6"/>
  <c r="E9" i="6"/>
  <c r="F9" i="6"/>
  <c r="G9" i="6"/>
  <c r="H9" i="6"/>
  <c r="I9" i="6"/>
  <c r="J9" i="6"/>
  <c r="K9" i="6"/>
  <c r="L9" i="6"/>
  <c r="M9" i="6"/>
  <c r="N9" i="6"/>
  <c r="O9" i="6"/>
  <c r="P9" i="6"/>
  <c r="Q9" i="6"/>
  <c r="A10" i="6"/>
  <c r="B10" i="6"/>
  <c r="C10" i="6"/>
  <c r="D10" i="6"/>
  <c r="E10" i="6"/>
  <c r="F10" i="6"/>
  <c r="G10" i="6"/>
  <c r="H10" i="6"/>
  <c r="I10" i="6"/>
  <c r="J10" i="6"/>
  <c r="K10" i="6"/>
  <c r="L10" i="6"/>
  <c r="M10" i="6"/>
  <c r="N10" i="6"/>
  <c r="O10" i="6"/>
  <c r="P10" i="6"/>
  <c r="Q10" i="6"/>
  <c r="A11" i="6"/>
  <c r="B11" i="6"/>
  <c r="C11" i="6"/>
  <c r="D11" i="6"/>
  <c r="E11" i="6"/>
  <c r="F11" i="6"/>
  <c r="G11" i="6"/>
  <c r="H11" i="6"/>
  <c r="I11" i="6"/>
  <c r="J11" i="6"/>
  <c r="K11" i="6"/>
  <c r="L11" i="6"/>
  <c r="M11" i="6"/>
  <c r="N11" i="6"/>
  <c r="O11" i="6"/>
  <c r="P11" i="6"/>
  <c r="Q11" i="6"/>
  <c r="A12" i="6"/>
  <c r="B12" i="6"/>
  <c r="C12" i="6"/>
  <c r="D12" i="6"/>
  <c r="E12" i="6"/>
  <c r="F12" i="6"/>
  <c r="G12" i="6"/>
  <c r="H12" i="6"/>
  <c r="I12" i="6"/>
  <c r="J12" i="6"/>
  <c r="K12" i="6"/>
  <c r="L12" i="6"/>
  <c r="M12" i="6"/>
  <c r="N12" i="6"/>
  <c r="O12" i="6"/>
  <c r="P12" i="6"/>
  <c r="Q12" i="6"/>
  <c r="A13" i="6"/>
  <c r="B13" i="6"/>
  <c r="C13" i="6"/>
  <c r="D13" i="6"/>
  <c r="E13" i="6"/>
  <c r="F13" i="6"/>
  <c r="G13" i="6"/>
  <c r="H13" i="6"/>
  <c r="I13" i="6"/>
  <c r="J13" i="6"/>
  <c r="K13" i="6"/>
  <c r="L13" i="6"/>
  <c r="M13" i="6"/>
  <c r="N13" i="6"/>
  <c r="O13" i="6"/>
  <c r="P13" i="6"/>
  <c r="Q13" i="6"/>
  <c r="A14" i="6"/>
  <c r="B14" i="6"/>
  <c r="C14" i="6"/>
  <c r="D14" i="6"/>
  <c r="E14" i="6"/>
  <c r="F14" i="6"/>
  <c r="G14" i="6"/>
  <c r="H14" i="6"/>
  <c r="I14" i="6"/>
  <c r="J14" i="6"/>
  <c r="K14" i="6"/>
  <c r="L14" i="6"/>
  <c r="M14" i="6"/>
  <c r="N14" i="6"/>
  <c r="O14" i="6"/>
  <c r="P14" i="6"/>
  <c r="Q14" i="6"/>
  <c r="A15" i="6"/>
  <c r="B15" i="6"/>
  <c r="C15" i="6"/>
  <c r="D15" i="6"/>
  <c r="E15" i="6"/>
  <c r="F15" i="6"/>
  <c r="G15" i="6"/>
  <c r="H15" i="6"/>
  <c r="I15" i="6"/>
  <c r="J15" i="6"/>
  <c r="K15" i="6"/>
  <c r="L15" i="6"/>
  <c r="M15" i="6"/>
  <c r="N15" i="6"/>
  <c r="O15" i="6"/>
  <c r="P15" i="6"/>
  <c r="Q15" i="6"/>
  <c r="A16" i="6"/>
  <c r="B16" i="6"/>
  <c r="C16" i="6"/>
  <c r="D16" i="6"/>
  <c r="E16" i="6"/>
  <c r="F16" i="6"/>
  <c r="G16" i="6"/>
  <c r="H16" i="6"/>
  <c r="I16" i="6"/>
  <c r="J16" i="6"/>
  <c r="K16" i="6"/>
  <c r="L16" i="6"/>
  <c r="M16" i="6"/>
  <c r="N16" i="6"/>
  <c r="O16" i="6"/>
  <c r="P16" i="6"/>
  <c r="Q16" i="6"/>
  <c r="A17" i="6"/>
  <c r="B17" i="6"/>
  <c r="C17" i="6"/>
  <c r="D17" i="6"/>
  <c r="E17" i="6"/>
  <c r="F17" i="6"/>
  <c r="G17" i="6"/>
  <c r="H17" i="6"/>
  <c r="I17" i="6"/>
  <c r="J17" i="6"/>
  <c r="K17" i="6"/>
  <c r="L17" i="6"/>
  <c r="M17" i="6"/>
  <c r="N17" i="6"/>
  <c r="O17" i="6"/>
  <c r="P17" i="6"/>
  <c r="Q17" i="6"/>
  <c r="A18" i="6"/>
  <c r="B18" i="6"/>
  <c r="C18" i="6"/>
  <c r="D18" i="6"/>
  <c r="E18" i="6"/>
  <c r="F18" i="6"/>
  <c r="G18" i="6"/>
  <c r="H18" i="6"/>
  <c r="I18" i="6"/>
  <c r="J18" i="6"/>
  <c r="K18" i="6"/>
  <c r="L18" i="6"/>
  <c r="M18" i="6"/>
  <c r="N18" i="6"/>
  <c r="O18" i="6"/>
  <c r="P18" i="6"/>
  <c r="Q18" i="6"/>
  <c r="A19" i="6"/>
  <c r="B19" i="6"/>
  <c r="C19" i="6"/>
  <c r="D19" i="6"/>
  <c r="E19" i="6"/>
  <c r="F19" i="6"/>
  <c r="G19" i="6"/>
  <c r="H19" i="6"/>
  <c r="I19" i="6"/>
  <c r="J19" i="6"/>
  <c r="K19" i="6"/>
  <c r="L19" i="6"/>
  <c r="M19" i="6"/>
  <c r="N19" i="6"/>
  <c r="O19" i="6"/>
  <c r="P19" i="6"/>
  <c r="Q19" i="6"/>
  <c r="A20" i="6"/>
  <c r="B20" i="6"/>
  <c r="C20" i="6"/>
  <c r="D20" i="6"/>
  <c r="E20" i="6"/>
  <c r="F20" i="6"/>
  <c r="G20" i="6"/>
  <c r="H20" i="6"/>
  <c r="I20" i="6"/>
  <c r="J20" i="6"/>
  <c r="K20" i="6"/>
  <c r="L20" i="6"/>
  <c r="M20" i="6"/>
  <c r="N20" i="6"/>
  <c r="O20" i="6"/>
  <c r="P20" i="6"/>
  <c r="Q20" i="6"/>
  <c r="A21" i="6"/>
  <c r="B21" i="6"/>
  <c r="C21" i="6"/>
  <c r="D21" i="6"/>
  <c r="E21" i="6"/>
  <c r="F21" i="6"/>
  <c r="G21" i="6"/>
  <c r="H21" i="6"/>
  <c r="I21" i="6"/>
  <c r="J21" i="6"/>
  <c r="K21" i="6"/>
  <c r="L21" i="6"/>
  <c r="M21" i="6"/>
  <c r="N21" i="6"/>
  <c r="O21" i="6"/>
  <c r="P21" i="6"/>
  <c r="Q21" i="6"/>
  <c r="A22" i="6"/>
  <c r="B22" i="6"/>
  <c r="C22" i="6"/>
  <c r="D22" i="6"/>
  <c r="E22" i="6"/>
  <c r="F22" i="6"/>
  <c r="G22" i="6"/>
  <c r="H22" i="6"/>
  <c r="I22" i="6"/>
  <c r="J22" i="6"/>
  <c r="K22" i="6"/>
  <c r="L22" i="6"/>
  <c r="M22" i="6"/>
  <c r="N22" i="6"/>
  <c r="O22" i="6"/>
  <c r="P22" i="6"/>
  <c r="Q22" i="6"/>
  <c r="A23" i="6"/>
  <c r="B23" i="6"/>
  <c r="C23" i="6"/>
  <c r="D23" i="6"/>
  <c r="E23" i="6"/>
  <c r="F23" i="6"/>
  <c r="G23" i="6"/>
  <c r="H23" i="6"/>
  <c r="I23" i="6"/>
  <c r="J23" i="6"/>
  <c r="K23" i="6"/>
  <c r="L23" i="6"/>
  <c r="M23" i="6"/>
  <c r="N23" i="6"/>
  <c r="O23" i="6"/>
  <c r="P23" i="6"/>
  <c r="Q23" i="6"/>
  <c r="A24" i="6"/>
  <c r="B24" i="6"/>
  <c r="C24" i="6"/>
  <c r="D24" i="6"/>
  <c r="E24" i="6"/>
  <c r="F24" i="6"/>
  <c r="G24" i="6"/>
  <c r="H24" i="6"/>
  <c r="I24" i="6"/>
  <c r="J24" i="6"/>
  <c r="K24" i="6"/>
  <c r="L24" i="6"/>
  <c r="M24" i="6"/>
  <c r="N24" i="6"/>
  <c r="O24" i="6"/>
  <c r="P24" i="6"/>
  <c r="Q24" i="6"/>
  <c r="A25" i="6"/>
  <c r="B25" i="6"/>
  <c r="C25" i="6"/>
  <c r="D25" i="6"/>
  <c r="E25" i="6"/>
  <c r="F25" i="6"/>
  <c r="G25" i="6"/>
  <c r="H25" i="6"/>
  <c r="I25" i="6"/>
  <c r="J25" i="6"/>
  <c r="K25" i="6"/>
  <c r="L25" i="6"/>
  <c r="M25" i="6"/>
  <c r="N25" i="6"/>
  <c r="O25" i="6"/>
  <c r="P25" i="6"/>
  <c r="Q25" i="6"/>
  <c r="A26" i="6"/>
  <c r="B26" i="6"/>
  <c r="C26" i="6"/>
  <c r="D26" i="6"/>
  <c r="E26" i="6"/>
  <c r="F26" i="6"/>
  <c r="G26" i="6"/>
  <c r="H26" i="6"/>
  <c r="I26" i="6"/>
  <c r="J26" i="6"/>
  <c r="K26" i="6"/>
  <c r="L26" i="6"/>
  <c r="M26" i="6"/>
  <c r="N26" i="6"/>
  <c r="O26" i="6"/>
  <c r="P26" i="6"/>
  <c r="Q26" i="6"/>
  <c r="A27" i="6"/>
  <c r="B27" i="6"/>
  <c r="C27" i="6"/>
  <c r="D27" i="6"/>
  <c r="E27" i="6"/>
  <c r="F27" i="6"/>
  <c r="G27" i="6"/>
  <c r="H27" i="6"/>
  <c r="I27" i="6"/>
  <c r="J27" i="6"/>
  <c r="K27" i="6"/>
  <c r="L27" i="6"/>
  <c r="M27" i="6"/>
  <c r="N27" i="6"/>
  <c r="O27" i="6"/>
  <c r="P27" i="6"/>
  <c r="Q27" i="6"/>
  <c r="A28" i="6"/>
  <c r="B28" i="6"/>
  <c r="C28" i="6"/>
  <c r="D28" i="6"/>
  <c r="E28" i="6"/>
  <c r="F28" i="6"/>
  <c r="G28" i="6"/>
  <c r="H28" i="6"/>
  <c r="I28" i="6"/>
  <c r="J28" i="6"/>
  <c r="K28" i="6"/>
  <c r="L28" i="6"/>
  <c r="M28" i="6"/>
  <c r="N28" i="6"/>
  <c r="O28" i="6"/>
  <c r="P28" i="6"/>
  <c r="Q28" i="6"/>
  <c r="A29" i="6"/>
  <c r="B29" i="6"/>
  <c r="C29" i="6"/>
  <c r="D29" i="6"/>
  <c r="E29" i="6"/>
  <c r="F29" i="6"/>
  <c r="G29" i="6"/>
  <c r="H29" i="6"/>
  <c r="I29" i="6"/>
  <c r="J29" i="6"/>
  <c r="K29" i="6"/>
  <c r="L29" i="6"/>
  <c r="M29" i="6"/>
  <c r="N29" i="6"/>
  <c r="O29" i="6"/>
  <c r="P29" i="6"/>
  <c r="Q29" i="6"/>
  <c r="A30" i="6"/>
  <c r="B30" i="6"/>
  <c r="C30" i="6"/>
  <c r="D30" i="6"/>
  <c r="E30" i="6"/>
  <c r="F30" i="6"/>
  <c r="G30" i="6"/>
  <c r="H30" i="6"/>
  <c r="I30" i="6"/>
  <c r="J30" i="6"/>
  <c r="K30" i="6"/>
  <c r="L30" i="6"/>
  <c r="M30" i="6"/>
  <c r="N30" i="6"/>
  <c r="O30" i="6"/>
  <c r="P30" i="6"/>
  <c r="Q30" i="6"/>
  <c r="A31" i="6"/>
  <c r="B31" i="6"/>
  <c r="C31" i="6"/>
  <c r="D31" i="6"/>
  <c r="E31" i="6"/>
  <c r="F31" i="6"/>
  <c r="G31" i="6"/>
  <c r="H31" i="6"/>
  <c r="I31" i="6"/>
  <c r="J31" i="6"/>
  <c r="K31" i="6"/>
  <c r="L31" i="6"/>
  <c r="M31" i="6"/>
  <c r="N31" i="6"/>
  <c r="O31" i="6"/>
  <c r="P31" i="6"/>
  <c r="Q31" i="6"/>
  <c r="A32" i="6"/>
  <c r="B32" i="6"/>
  <c r="C32" i="6"/>
  <c r="D32" i="6"/>
  <c r="E32" i="6"/>
  <c r="F32" i="6"/>
  <c r="G32" i="6"/>
  <c r="H32" i="6"/>
  <c r="I32" i="6"/>
  <c r="J32" i="6"/>
  <c r="K32" i="6"/>
  <c r="L32" i="6"/>
  <c r="M32" i="6"/>
  <c r="N32" i="6"/>
  <c r="O32" i="6"/>
  <c r="P32" i="6"/>
  <c r="Q32" i="6"/>
  <c r="A33" i="6"/>
  <c r="B33" i="6"/>
  <c r="C33" i="6"/>
  <c r="D33" i="6"/>
  <c r="E33" i="6"/>
  <c r="F33" i="6"/>
  <c r="G33" i="6"/>
  <c r="H33" i="6"/>
  <c r="I33" i="6"/>
  <c r="J33" i="6"/>
  <c r="K33" i="6"/>
  <c r="L33" i="6"/>
  <c r="M33" i="6"/>
  <c r="N33" i="6"/>
  <c r="O33" i="6"/>
  <c r="P33" i="6"/>
  <c r="Q33" i="6"/>
  <c r="A34" i="6"/>
  <c r="B34" i="6"/>
  <c r="C34" i="6"/>
  <c r="D34" i="6"/>
  <c r="E34" i="6"/>
  <c r="F34" i="6"/>
  <c r="G34" i="6"/>
  <c r="H34" i="6"/>
  <c r="I34" i="6"/>
  <c r="J34" i="6"/>
  <c r="K34" i="6"/>
  <c r="L34" i="6"/>
  <c r="M34" i="6"/>
  <c r="N34" i="6"/>
  <c r="O34" i="6"/>
  <c r="P34" i="6"/>
  <c r="Q34" i="6"/>
  <c r="A35" i="6"/>
  <c r="B35" i="6"/>
  <c r="C35" i="6"/>
  <c r="D35" i="6"/>
  <c r="E35" i="6"/>
  <c r="F35" i="6"/>
  <c r="G35" i="6"/>
  <c r="H35" i="6"/>
  <c r="I35" i="6"/>
  <c r="J35" i="6"/>
  <c r="K35" i="6"/>
  <c r="L35" i="6"/>
  <c r="M35" i="6"/>
  <c r="N35" i="6"/>
  <c r="O35" i="6"/>
  <c r="P35" i="6"/>
  <c r="Q35" i="6"/>
  <c r="A36" i="6"/>
  <c r="B36" i="6"/>
  <c r="C36" i="6"/>
  <c r="D36" i="6"/>
  <c r="E36" i="6"/>
  <c r="F36" i="6"/>
  <c r="G36" i="6"/>
  <c r="H36" i="6"/>
  <c r="I36" i="6"/>
  <c r="J36" i="6"/>
  <c r="K36" i="6"/>
  <c r="L36" i="6"/>
  <c r="M36" i="6"/>
  <c r="N36" i="6"/>
  <c r="O36" i="6"/>
  <c r="P36" i="6"/>
  <c r="Q36" i="6"/>
  <c r="A37" i="6"/>
  <c r="B37" i="6"/>
  <c r="C37" i="6"/>
  <c r="D37" i="6"/>
  <c r="E37" i="6"/>
  <c r="F37" i="6"/>
  <c r="G37" i="6"/>
  <c r="H37" i="6"/>
  <c r="I37" i="6"/>
  <c r="J37" i="6"/>
  <c r="K37" i="6"/>
  <c r="L37" i="6"/>
  <c r="M37" i="6"/>
  <c r="N37" i="6"/>
  <c r="O37" i="6"/>
  <c r="P37" i="6"/>
  <c r="Q37" i="6"/>
  <c r="A38" i="6"/>
  <c r="B38" i="6"/>
  <c r="C38" i="6"/>
  <c r="D38" i="6"/>
  <c r="E38" i="6"/>
  <c r="F38" i="6"/>
  <c r="G38" i="6"/>
  <c r="H38" i="6"/>
  <c r="I38" i="6"/>
  <c r="J38" i="6"/>
  <c r="K38" i="6"/>
  <c r="L38" i="6"/>
  <c r="M38" i="6"/>
  <c r="N38" i="6"/>
  <c r="O38" i="6"/>
  <c r="P38" i="6"/>
  <c r="Q38" i="6"/>
  <c r="A39" i="6"/>
  <c r="B39" i="6"/>
  <c r="C39" i="6"/>
  <c r="D39" i="6"/>
  <c r="E39" i="6"/>
  <c r="F39" i="6"/>
  <c r="G39" i="6"/>
  <c r="H39" i="6"/>
  <c r="I39" i="6"/>
  <c r="J39" i="6"/>
  <c r="K39" i="6"/>
  <c r="L39" i="6"/>
  <c r="M39" i="6"/>
  <c r="N39" i="6"/>
  <c r="O39" i="6"/>
  <c r="P39" i="6"/>
  <c r="Q39" i="6"/>
  <c r="A40" i="6"/>
  <c r="B40" i="6"/>
  <c r="C40" i="6"/>
  <c r="D40" i="6"/>
  <c r="E40" i="6"/>
  <c r="F40" i="6"/>
  <c r="G40" i="6"/>
  <c r="H40" i="6"/>
  <c r="I40" i="6"/>
  <c r="J40" i="6"/>
  <c r="K40" i="6"/>
  <c r="L40" i="6"/>
  <c r="M40" i="6"/>
  <c r="N40" i="6"/>
  <c r="O40" i="6"/>
  <c r="P40" i="6"/>
  <c r="Q40" i="6"/>
  <c r="A41" i="6"/>
  <c r="B41" i="6"/>
  <c r="C41" i="6"/>
  <c r="D41" i="6"/>
  <c r="E41" i="6"/>
  <c r="F41" i="6"/>
  <c r="G41" i="6"/>
  <c r="H41" i="6"/>
  <c r="I41" i="6"/>
  <c r="J41" i="6"/>
  <c r="K41" i="6"/>
  <c r="L41" i="6"/>
  <c r="M41" i="6"/>
  <c r="N41" i="6"/>
  <c r="O41" i="6"/>
  <c r="P41" i="6"/>
  <c r="Q41" i="6"/>
  <c r="A42" i="6"/>
  <c r="B42" i="6"/>
  <c r="C42" i="6"/>
  <c r="D42" i="6"/>
  <c r="E42" i="6"/>
  <c r="F42" i="6"/>
  <c r="G42" i="6"/>
  <c r="H42" i="6"/>
  <c r="I42" i="6"/>
  <c r="J42" i="6"/>
  <c r="K42" i="6"/>
  <c r="L42" i="6"/>
  <c r="M42" i="6"/>
  <c r="N42" i="6"/>
  <c r="O42" i="6"/>
  <c r="P42" i="6"/>
  <c r="Q42" i="6"/>
  <c r="A43" i="6"/>
  <c r="B43" i="6"/>
  <c r="C43" i="6"/>
  <c r="D43" i="6"/>
  <c r="E43" i="6"/>
  <c r="F43" i="6"/>
  <c r="G43" i="6"/>
  <c r="H43" i="6"/>
  <c r="I43" i="6"/>
  <c r="J43" i="6"/>
  <c r="K43" i="6"/>
  <c r="L43" i="6"/>
  <c r="M43" i="6"/>
  <c r="N43" i="6"/>
  <c r="O43" i="6"/>
  <c r="P43" i="6"/>
  <c r="Q43" i="6"/>
  <c r="A44" i="6"/>
  <c r="B44" i="6"/>
  <c r="C44" i="6"/>
  <c r="D44" i="6"/>
  <c r="E44" i="6"/>
  <c r="F44" i="6"/>
  <c r="G44" i="6"/>
  <c r="H44" i="6"/>
  <c r="I44" i="6"/>
  <c r="J44" i="6"/>
  <c r="K44" i="6"/>
  <c r="L44" i="6"/>
  <c r="M44" i="6"/>
  <c r="N44" i="6"/>
  <c r="O44" i="6"/>
  <c r="P44" i="6"/>
  <c r="Q44" i="6"/>
  <c r="A45" i="6"/>
  <c r="B45" i="6"/>
  <c r="C45" i="6"/>
  <c r="D45" i="6"/>
  <c r="E45" i="6"/>
  <c r="F45" i="6"/>
  <c r="G45" i="6"/>
  <c r="H45" i="6"/>
  <c r="I45" i="6"/>
  <c r="J45" i="6"/>
  <c r="K45" i="6"/>
  <c r="L45" i="6"/>
  <c r="M45" i="6"/>
  <c r="N45" i="6"/>
  <c r="O45" i="6"/>
  <c r="P45" i="6"/>
  <c r="Q45" i="6"/>
  <c r="A46" i="6"/>
  <c r="B46" i="6"/>
  <c r="C46" i="6"/>
  <c r="D46" i="6"/>
  <c r="E46" i="6"/>
  <c r="F46" i="6"/>
  <c r="G46" i="6"/>
  <c r="H46" i="6"/>
  <c r="I46" i="6"/>
  <c r="J46" i="6"/>
  <c r="K46" i="6"/>
  <c r="L46" i="6"/>
  <c r="M46" i="6"/>
  <c r="N46" i="6"/>
  <c r="O46" i="6"/>
  <c r="P46" i="6"/>
  <c r="Q46" i="6"/>
  <c r="Q5" i="6"/>
  <c r="Q4" i="6"/>
  <c r="P5" i="6"/>
  <c r="P4" i="6"/>
  <c r="O5" i="6"/>
  <c r="O4" i="6"/>
  <c r="N5" i="6"/>
  <c r="N4" i="6"/>
  <c r="M5" i="6"/>
  <c r="M4" i="6"/>
  <c r="L5" i="6"/>
  <c r="L4" i="6"/>
  <c r="K5" i="6"/>
  <c r="K4" i="6"/>
  <c r="J5" i="6"/>
  <c r="J4" i="6"/>
  <c r="I5" i="6"/>
  <c r="I4" i="6"/>
  <c r="H5" i="6"/>
  <c r="H4" i="6"/>
  <c r="G5" i="6"/>
  <c r="G4" i="6"/>
  <c r="F5" i="6"/>
  <c r="F4" i="6"/>
  <c r="E5" i="6"/>
  <c r="E4" i="6"/>
  <c r="D5" i="6"/>
  <c r="D4" i="6"/>
  <c r="C5" i="6"/>
  <c r="C4" i="6"/>
  <c r="B5" i="6"/>
  <c r="B4" i="6"/>
  <c r="A5" i="6"/>
  <c r="A6" i="4"/>
  <c r="B6" i="4"/>
  <c r="C6" i="4"/>
  <c r="D6" i="4"/>
  <c r="E6" i="4"/>
  <c r="F6" i="4"/>
  <c r="G6" i="4"/>
  <c r="H6" i="4"/>
  <c r="I6" i="4"/>
  <c r="J6" i="4"/>
  <c r="K6" i="4"/>
  <c r="L6" i="4"/>
  <c r="M6" i="4"/>
  <c r="N6" i="4"/>
  <c r="O6" i="4"/>
  <c r="P6" i="4"/>
  <c r="Q6" i="4"/>
  <c r="A7" i="4"/>
  <c r="B7" i="4"/>
  <c r="C7" i="4"/>
  <c r="D7" i="4"/>
  <c r="E7" i="4"/>
  <c r="F7" i="4"/>
  <c r="G7" i="4"/>
  <c r="H7" i="4"/>
  <c r="I7" i="4"/>
  <c r="J7" i="4"/>
  <c r="K7" i="4"/>
  <c r="L7" i="4"/>
  <c r="M7" i="4"/>
  <c r="N7" i="4"/>
  <c r="O7" i="4"/>
  <c r="P7" i="4"/>
  <c r="Q7" i="4"/>
  <c r="A8" i="4"/>
  <c r="B8" i="4"/>
  <c r="C8" i="4"/>
  <c r="D8" i="4"/>
  <c r="E8" i="4"/>
  <c r="F8" i="4"/>
  <c r="G8" i="4"/>
  <c r="H8" i="4"/>
  <c r="I8" i="4"/>
  <c r="J8" i="4"/>
  <c r="K8" i="4"/>
  <c r="L8" i="4"/>
  <c r="M8" i="4"/>
  <c r="N8" i="4"/>
  <c r="O8" i="4"/>
  <c r="P8" i="4"/>
  <c r="Q8" i="4"/>
  <c r="A9" i="4"/>
  <c r="B9" i="4"/>
  <c r="C9" i="4"/>
  <c r="D9" i="4"/>
  <c r="E9" i="4"/>
  <c r="F9" i="4"/>
  <c r="G9" i="4"/>
  <c r="H9" i="4"/>
  <c r="I9" i="4"/>
  <c r="J9" i="4"/>
  <c r="K9" i="4"/>
  <c r="L9" i="4"/>
  <c r="M9" i="4"/>
  <c r="N9" i="4"/>
  <c r="O9" i="4"/>
  <c r="P9" i="4"/>
  <c r="Q9" i="4"/>
  <c r="A10" i="4"/>
  <c r="B10" i="4"/>
  <c r="C10" i="4"/>
  <c r="D10" i="4"/>
  <c r="E10" i="4"/>
  <c r="F10" i="4"/>
  <c r="G10" i="4"/>
  <c r="H10" i="4"/>
  <c r="I10" i="4"/>
  <c r="J10" i="4"/>
  <c r="K10" i="4"/>
  <c r="L10" i="4"/>
  <c r="M10" i="4"/>
  <c r="N10" i="4"/>
  <c r="O10" i="4"/>
  <c r="P10" i="4"/>
  <c r="Q10" i="4"/>
  <c r="A11" i="4"/>
  <c r="B11" i="4"/>
  <c r="C11" i="4"/>
  <c r="D11" i="4"/>
  <c r="E11" i="4"/>
  <c r="F11" i="4"/>
  <c r="G11" i="4"/>
  <c r="H11" i="4"/>
  <c r="I11" i="4"/>
  <c r="J11" i="4"/>
  <c r="K11" i="4"/>
  <c r="L11" i="4"/>
  <c r="M11" i="4"/>
  <c r="N11" i="4"/>
  <c r="O11" i="4"/>
  <c r="P11" i="4"/>
  <c r="Q11" i="4"/>
  <c r="A12" i="4"/>
  <c r="B12" i="4"/>
  <c r="C12" i="4"/>
  <c r="D12" i="4"/>
  <c r="E12" i="4"/>
  <c r="F12" i="4"/>
  <c r="G12" i="4"/>
  <c r="H12" i="4"/>
  <c r="I12" i="4"/>
  <c r="J12" i="4"/>
  <c r="K12" i="4"/>
  <c r="L12" i="4"/>
  <c r="M12" i="4"/>
  <c r="N12" i="4"/>
  <c r="O12" i="4"/>
  <c r="P12" i="4"/>
  <c r="Q12" i="4"/>
  <c r="A13" i="4"/>
  <c r="B13" i="4"/>
  <c r="C13" i="4"/>
  <c r="D13" i="4"/>
  <c r="E13" i="4"/>
  <c r="F13" i="4"/>
  <c r="G13" i="4"/>
  <c r="H13" i="4"/>
  <c r="I13" i="4"/>
  <c r="J13" i="4"/>
  <c r="K13" i="4"/>
  <c r="L13" i="4"/>
  <c r="M13" i="4"/>
  <c r="N13" i="4"/>
  <c r="O13" i="4"/>
  <c r="P13" i="4"/>
  <c r="Q13" i="4"/>
  <c r="A14" i="4"/>
  <c r="B14" i="4"/>
  <c r="C14" i="4"/>
  <c r="D14" i="4"/>
  <c r="E14" i="4"/>
  <c r="F14" i="4"/>
  <c r="G14" i="4"/>
  <c r="H14" i="4"/>
  <c r="I14" i="4"/>
  <c r="J14" i="4"/>
  <c r="K14" i="4"/>
  <c r="L14" i="4"/>
  <c r="M14" i="4"/>
  <c r="N14" i="4"/>
  <c r="O14" i="4"/>
  <c r="P14" i="4"/>
  <c r="Q14" i="4"/>
  <c r="A15" i="4"/>
  <c r="B15" i="4"/>
  <c r="C15" i="4"/>
  <c r="D15" i="4"/>
  <c r="E15" i="4"/>
  <c r="F15" i="4"/>
  <c r="G15" i="4"/>
  <c r="H15" i="4"/>
  <c r="I15" i="4"/>
  <c r="J15" i="4"/>
  <c r="K15" i="4"/>
  <c r="L15" i="4"/>
  <c r="M15" i="4"/>
  <c r="N15" i="4"/>
  <c r="O15" i="4"/>
  <c r="P15" i="4"/>
  <c r="Q15" i="4"/>
  <c r="A16" i="4"/>
  <c r="B16" i="4"/>
  <c r="C16" i="4"/>
  <c r="D16" i="4"/>
  <c r="E16" i="4"/>
  <c r="F16" i="4"/>
  <c r="G16" i="4"/>
  <c r="H16" i="4"/>
  <c r="I16" i="4"/>
  <c r="J16" i="4"/>
  <c r="K16" i="4"/>
  <c r="L16" i="4"/>
  <c r="M16" i="4"/>
  <c r="N16" i="4"/>
  <c r="O16" i="4"/>
  <c r="P16" i="4"/>
  <c r="Q16" i="4"/>
  <c r="A17" i="4"/>
  <c r="B17" i="4"/>
  <c r="C17" i="4"/>
  <c r="D17" i="4"/>
  <c r="E17" i="4"/>
  <c r="F17" i="4"/>
  <c r="G17" i="4"/>
  <c r="H17" i="4"/>
  <c r="I17" i="4"/>
  <c r="J17" i="4"/>
  <c r="K17" i="4"/>
  <c r="L17" i="4"/>
  <c r="M17" i="4"/>
  <c r="N17" i="4"/>
  <c r="O17" i="4"/>
  <c r="P17" i="4"/>
  <c r="Q17" i="4"/>
  <c r="A18" i="4"/>
  <c r="B18" i="4"/>
  <c r="C18" i="4"/>
  <c r="D18" i="4"/>
  <c r="E18" i="4"/>
  <c r="F18" i="4"/>
  <c r="G18" i="4"/>
  <c r="H18" i="4"/>
  <c r="I18" i="4"/>
  <c r="J18" i="4"/>
  <c r="K18" i="4"/>
  <c r="L18" i="4"/>
  <c r="M18" i="4"/>
  <c r="N18" i="4"/>
  <c r="O18" i="4"/>
  <c r="P18" i="4"/>
  <c r="Q18" i="4"/>
  <c r="A19" i="4"/>
  <c r="B19" i="4"/>
  <c r="C19" i="4"/>
  <c r="D19" i="4"/>
  <c r="E19" i="4"/>
  <c r="F19" i="4"/>
  <c r="G19" i="4"/>
  <c r="H19" i="4"/>
  <c r="I19" i="4"/>
  <c r="J19" i="4"/>
  <c r="K19" i="4"/>
  <c r="L19" i="4"/>
  <c r="M19" i="4"/>
  <c r="N19" i="4"/>
  <c r="O19" i="4"/>
  <c r="P19" i="4"/>
  <c r="Q19" i="4"/>
  <c r="A20" i="4"/>
  <c r="B20" i="4"/>
  <c r="C20" i="4"/>
  <c r="D20" i="4"/>
  <c r="E20" i="4"/>
  <c r="F20" i="4"/>
  <c r="G20" i="4"/>
  <c r="H20" i="4"/>
  <c r="I20" i="4"/>
  <c r="J20" i="4"/>
  <c r="K20" i="4"/>
  <c r="L20" i="4"/>
  <c r="M20" i="4"/>
  <c r="N20" i="4"/>
  <c r="O20" i="4"/>
  <c r="P20" i="4"/>
  <c r="Q20" i="4"/>
  <c r="A21" i="4"/>
  <c r="B21" i="4"/>
  <c r="C21" i="4"/>
  <c r="D21" i="4"/>
  <c r="E21" i="4"/>
  <c r="F21" i="4"/>
  <c r="G21" i="4"/>
  <c r="H21" i="4"/>
  <c r="I21" i="4"/>
  <c r="J21" i="4"/>
  <c r="K21" i="4"/>
  <c r="L21" i="4"/>
  <c r="M21" i="4"/>
  <c r="N21" i="4"/>
  <c r="O21" i="4"/>
  <c r="P21" i="4"/>
  <c r="Q21" i="4"/>
  <c r="A22" i="4"/>
  <c r="B22" i="4"/>
  <c r="C22" i="4"/>
  <c r="D22" i="4"/>
  <c r="E22" i="4"/>
  <c r="F22" i="4"/>
  <c r="G22" i="4"/>
  <c r="H22" i="4"/>
  <c r="I22" i="4"/>
  <c r="J22" i="4"/>
  <c r="K22" i="4"/>
  <c r="L22" i="4"/>
  <c r="M22" i="4"/>
  <c r="N22" i="4"/>
  <c r="O22" i="4"/>
  <c r="P22" i="4"/>
  <c r="Q22" i="4"/>
  <c r="A23" i="4"/>
  <c r="B23" i="4"/>
  <c r="C23" i="4"/>
  <c r="D23" i="4"/>
  <c r="E23" i="4"/>
  <c r="F23" i="4"/>
  <c r="G23" i="4"/>
  <c r="H23" i="4"/>
  <c r="I23" i="4"/>
  <c r="J23" i="4"/>
  <c r="K23" i="4"/>
  <c r="L23" i="4"/>
  <c r="M23" i="4"/>
  <c r="N23" i="4"/>
  <c r="O23" i="4"/>
  <c r="P23" i="4"/>
  <c r="Q23" i="4"/>
  <c r="A24" i="4"/>
  <c r="B24" i="4"/>
  <c r="C24" i="4"/>
  <c r="D24" i="4"/>
  <c r="E24" i="4"/>
  <c r="F24" i="4"/>
  <c r="G24" i="4"/>
  <c r="H24" i="4"/>
  <c r="I24" i="4"/>
  <c r="J24" i="4"/>
  <c r="K24" i="4"/>
  <c r="L24" i="4"/>
  <c r="M24" i="4"/>
  <c r="N24" i="4"/>
  <c r="O24" i="4"/>
  <c r="P24" i="4"/>
  <c r="Q24" i="4"/>
  <c r="A25" i="4"/>
  <c r="B25" i="4"/>
  <c r="C25" i="4"/>
  <c r="D25" i="4"/>
  <c r="E25" i="4"/>
  <c r="F25" i="4"/>
  <c r="G25" i="4"/>
  <c r="H25" i="4"/>
  <c r="I25" i="4"/>
  <c r="J25" i="4"/>
  <c r="K25" i="4"/>
  <c r="L25" i="4"/>
  <c r="M25" i="4"/>
  <c r="N25" i="4"/>
  <c r="O25" i="4"/>
  <c r="P25" i="4"/>
  <c r="Q25" i="4"/>
  <c r="A26" i="4"/>
  <c r="B26" i="4"/>
  <c r="C26" i="4"/>
  <c r="D26" i="4"/>
  <c r="E26" i="4"/>
  <c r="F26" i="4"/>
  <c r="G26" i="4"/>
  <c r="H26" i="4"/>
  <c r="I26" i="4"/>
  <c r="J26" i="4"/>
  <c r="K26" i="4"/>
  <c r="L26" i="4"/>
  <c r="M26" i="4"/>
  <c r="N26" i="4"/>
  <c r="O26" i="4"/>
  <c r="P26" i="4"/>
  <c r="Q26" i="4"/>
  <c r="A27" i="4"/>
  <c r="B27" i="4"/>
  <c r="C27" i="4"/>
  <c r="D27" i="4"/>
  <c r="E27" i="4"/>
  <c r="F27" i="4"/>
  <c r="G27" i="4"/>
  <c r="H27" i="4"/>
  <c r="I27" i="4"/>
  <c r="J27" i="4"/>
  <c r="K27" i="4"/>
  <c r="L27" i="4"/>
  <c r="M27" i="4"/>
  <c r="N27" i="4"/>
  <c r="O27" i="4"/>
  <c r="P27" i="4"/>
  <c r="Q27" i="4"/>
  <c r="A28" i="4"/>
  <c r="B28" i="4"/>
  <c r="C28" i="4"/>
  <c r="D28" i="4"/>
  <c r="E28" i="4"/>
  <c r="F28" i="4"/>
  <c r="G28" i="4"/>
  <c r="H28" i="4"/>
  <c r="I28" i="4"/>
  <c r="J28" i="4"/>
  <c r="K28" i="4"/>
  <c r="L28" i="4"/>
  <c r="M28" i="4"/>
  <c r="N28" i="4"/>
  <c r="O28" i="4"/>
  <c r="P28" i="4"/>
  <c r="Q28" i="4"/>
  <c r="A29" i="4"/>
  <c r="B29" i="4"/>
  <c r="C29" i="4"/>
  <c r="D29" i="4"/>
  <c r="E29" i="4"/>
  <c r="F29" i="4"/>
  <c r="G29" i="4"/>
  <c r="H29" i="4"/>
  <c r="I29" i="4"/>
  <c r="J29" i="4"/>
  <c r="K29" i="4"/>
  <c r="L29" i="4"/>
  <c r="M29" i="4"/>
  <c r="N29" i="4"/>
  <c r="O29" i="4"/>
  <c r="P29" i="4"/>
  <c r="Q29" i="4"/>
  <c r="A30" i="4"/>
  <c r="B30" i="4"/>
  <c r="C30" i="4"/>
  <c r="D30" i="4"/>
  <c r="E30" i="4"/>
  <c r="F30" i="4"/>
  <c r="G30" i="4"/>
  <c r="H30" i="4"/>
  <c r="I30" i="4"/>
  <c r="J30" i="4"/>
  <c r="K30" i="4"/>
  <c r="L30" i="4"/>
  <c r="M30" i="4"/>
  <c r="N30" i="4"/>
  <c r="O30" i="4"/>
  <c r="P30" i="4"/>
  <c r="Q30" i="4"/>
  <c r="A31" i="4"/>
  <c r="B31" i="4"/>
  <c r="C31" i="4"/>
  <c r="D31" i="4"/>
  <c r="E31" i="4"/>
  <c r="F31" i="4"/>
  <c r="G31" i="4"/>
  <c r="H31" i="4"/>
  <c r="I31" i="4"/>
  <c r="J31" i="4"/>
  <c r="K31" i="4"/>
  <c r="L31" i="4"/>
  <c r="M31" i="4"/>
  <c r="N31" i="4"/>
  <c r="O31" i="4"/>
  <c r="P31" i="4"/>
  <c r="Q31" i="4"/>
  <c r="A32" i="4"/>
  <c r="B32" i="4"/>
  <c r="C32" i="4"/>
  <c r="D32" i="4"/>
  <c r="E32" i="4"/>
  <c r="F32" i="4"/>
  <c r="G32" i="4"/>
  <c r="H32" i="4"/>
  <c r="I32" i="4"/>
  <c r="J32" i="4"/>
  <c r="K32" i="4"/>
  <c r="L32" i="4"/>
  <c r="M32" i="4"/>
  <c r="N32" i="4"/>
  <c r="O32" i="4"/>
  <c r="P32" i="4"/>
  <c r="Q32" i="4"/>
  <c r="A33" i="4"/>
  <c r="B33" i="4"/>
  <c r="C33" i="4"/>
  <c r="D33" i="4"/>
  <c r="E33" i="4"/>
  <c r="F33" i="4"/>
  <c r="G33" i="4"/>
  <c r="H33" i="4"/>
  <c r="I33" i="4"/>
  <c r="J33" i="4"/>
  <c r="K33" i="4"/>
  <c r="L33" i="4"/>
  <c r="M33" i="4"/>
  <c r="N33" i="4"/>
  <c r="O33" i="4"/>
  <c r="P33" i="4"/>
  <c r="Q33" i="4"/>
  <c r="A34" i="4"/>
  <c r="B34" i="4"/>
  <c r="C34" i="4"/>
  <c r="D34" i="4"/>
  <c r="E34" i="4"/>
  <c r="F34" i="4"/>
  <c r="G34" i="4"/>
  <c r="H34" i="4"/>
  <c r="I34" i="4"/>
  <c r="J34" i="4"/>
  <c r="K34" i="4"/>
  <c r="L34" i="4"/>
  <c r="M34" i="4"/>
  <c r="N34" i="4"/>
  <c r="O34" i="4"/>
  <c r="P34" i="4"/>
  <c r="Q34" i="4"/>
  <c r="A35" i="4"/>
  <c r="B35" i="4"/>
  <c r="C35" i="4"/>
  <c r="D35" i="4"/>
  <c r="E35" i="4"/>
  <c r="F35" i="4"/>
  <c r="G35" i="4"/>
  <c r="H35" i="4"/>
  <c r="I35" i="4"/>
  <c r="J35" i="4"/>
  <c r="K35" i="4"/>
  <c r="L35" i="4"/>
  <c r="M35" i="4"/>
  <c r="N35" i="4"/>
  <c r="O35" i="4"/>
  <c r="P35" i="4"/>
  <c r="Q35" i="4"/>
  <c r="A36" i="4"/>
  <c r="B36" i="4"/>
  <c r="C36" i="4"/>
  <c r="D36" i="4"/>
  <c r="E36" i="4"/>
  <c r="F36" i="4"/>
  <c r="G36" i="4"/>
  <c r="H36" i="4"/>
  <c r="I36" i="4"/>
  <c r="J36" i="4"/>
  <c r="K36" i="4"/>
  <c r="L36" i="4"/>
  <c r="M36" i="4"/>
  <c r="N36" i="4"/>
  <c r="O36" i="4"/>
  <c r="P36" i="4"/>
  <c r="Q36" i="4"/>
  <c r="A37" i="4"/>
  <c r="B37" i="4"/>
  <c r="C37" i="4"/>
  <c r="D37" i="4"/>
  <c r="E37" i="4"/>
  <c r="F37" i="4"/>
  <c r="G37" i="4"/>
  <c r="H37" i="4"/>
  <c r="I37" i="4"/>
  <c r="J37" i="4"/>
  <c r="K37" i="4"/>
  <c r="L37" i="4"/>
  <c r="M37" i="4"/>
  <c r="N37" i="4"/>
  <c r="O37" i="4"/>
  <c r="P37" i="4"/>
  <c r="Q37" i="4"/>
  <c r="A38" i="4"/>
  <c r="B38" i="4"/>
  <c r="C38" i="4"/>
  <c r="D38" i="4"/>
  <c r="E38" i="4"/>
  <c r="F38" i="4"/>
  <c r="G38" i="4"/>
  <c r="H38" i="4"/>
  <c r="I38" i="4"/>
  <c r="J38" i="4"/>
  <c r="K38" i="4"/>
  <c r="L38" i="4"/>
  <c r="M38" i="4"/>
  <c r="N38" i="4"/>
  <c r="O38" i="4"/>
  <c r="P38" i="4"/>
  <c r="Q38" i="4"/>
  <c r="A39" i="4"/>
  <c r="B39" i="4"/>
  <c r="C39" i="4"/>
  <c r="D39" i="4"/>
  <c r="E39" i="4"/>
  <c r="F39" i="4"/>
  <c r="G39" i="4"/>
  <c r="H39" i="4"/>
  <c r="I39" i="4"/>
  <c r="J39" i="4"/>
  <c r="K39" i="4"/>
  <c r="L39" i="4"/>
  <c r="M39" i="4"/>
  <c r="N39" i="4"/>
  <c r="O39" i="4"/>
  <c r="P39" i="4"/>
  <c r="Q39" i="4"/>
  <c r="A40" i="4"/>
  <c r="B40" i="4"/>
  <c r="C40" i="4"/>
  <c r="D40" i="4"/>
  <c r="E40" i="4"/>
  <c r="F40" i="4"/>
  <c r="G40" i="4"/>
  <c r="H40" i="4"/>
  <c r="I40" i="4"/>
  <c r="J40" i="4"/>
  <c r="K40" i="4"/>
  <c r="L40" i="4"/>
  <c r="M40" i="4"/>
  <c r="N40" i="4"/>
  <c r="O40" i="4"/>
  <c r="P40" i="4"/>
  <c r="Q40" i="4"/>
  <c r="A41" i="4"/>
  <c r="B41" i="4"/>
  <c r="C41" i="4"/>
  <c r="D41" i="4"/>
  <c r="E41" i="4"/>
  <c r="F41" i="4"/>
  <c r="G41" i="4"/>
  <c r="H41" i="4"/>
  <c r="I41" i="4"/>
  <c r="J41" i="4"/>
  <c r="K41" i="4"/>
  <c r="L41" i="4"/>
  <c r="M41" i="4"/>
  <c r="N41" i="4"/>
  <c r="O41" i="4"/>
  <c r="P41" i="4"/>
  <c r="Q41" i="4"/>
  <c r="A42" i="4"/>
  <c r="B42" i="4"/>
  <c r="C42" i="4"/>
  <c r="D42" i="4"/>
  <c r="E42" i="4"/>
  <c r="F42" i="4"/>
  <c r="G42" i="4"/>
  <c r="H42" i="4"/>
  <c r="I42" i="4"/>
  <c r="J42" i="4"/>
  <c r="K42" i="4"/>
  <c r="L42" i="4"/>
  <c r="M42" i="4"/>
  <c r="N42" i="4"/>
  <c r="O42" i="4"/>
  <c r="P42" i="4"/>
  <c r="Q42" i="4"/>
  <c r="A43" i="4"/>
  <c r="B43" i="4"/>
  <c r="C43" i="4"/>
  <c r="D43" i="4"/>
  <c r="E43" i="4"/>
  <c r="F43" i="4"/>
  <c r="G43" i="4"/>
  <c r="H43" i="4"/>
  <c r="I43" i="4"/>
  <c r="J43" i="4"/>
  <c r="K43" i="4"/>
  <c r="L43" i="4"/>
  <c r="M43" i="4"/>
  <c r="N43" i="4"/>
  <c r="O43" i="4"/>
  <c r="P43" i="4"/>
  <c r="Q43" i="4"/>
  <c r="A44" i="4"/>
  <c r="B44" i="4"/>
  <c r="C44" i="4"/>
  <c r="D44" i="4"/>
  <c r="E44" i="4"/>
  <c r="F44" i="4"/>
  <c r="G44" i="4"/>
  <c r="H44" i="4"/>
  <c r="I44" i="4"/>
  <c r="J44" i="4"/>
  <c r="K44" i="4"/>
  <c r="L44" i="4"/>
  <c r="M44" i="4"/>
  <c r="N44" i="4"/>
  <c r="O44" i="4"/>
  <c r="P44" i="4"/>
  <c r="Q44" i="4"/>
  <c r="A45" i="4"/>
  <c r="B45" i="4"/>
  <c r="C45" i="4"/>
  <c r="D45" i="4"/>
  <c r="E45" i="4"/>
  <c r="F45" i="4"/>
  <c r="G45" i="4"/>
  <c r="H45" i="4"/>
  <c r="I45" i="4"/>
  <c r="J45" i="4"/>
  <c r="K45" i="4"/>
  <c r="L45" i="4"/>
  <c r="M45" i="4"/>
  <c r="N45" i="4"/>
  <c r="O45" i="4"/>
  <c r="P45" i="4"/>
  <c r="Q45" i="4"/>
  <c r="A46" i="4"/>
  <c r="B46" i="4"/>
  <c r="C46" i="4"/>
  <c r="D46" i="4"/>
  <c r="E46" i="4"/>
  <c r="F46" i="4"/>
  <c r="G46" i="4"/>
  <c r="H46" i="4"/>
  <c r="I46" i="4"/>
  <c r="J46" i="4"/>
  <c r="K46" i="4"/>
  <c r="L46" i="4"/>
  <c r="M46" i="4"/>
  <c r="N46" i="4"/>
  <c r="O46" i="4"/>
  <c r="P46" i="4"/>
  <c r="Q46" i="4"/>
  <c r="Q5" i="4"/>
  <c r="P5" i="4"/>
  <c r="O5" i="4"/>
  <c r="N5" i="4"/>
  <c r="M5" i="4"/>
  <c r="L5" i="4"/>
  <c r="K5" i="4"/>
  <c r="J5" i="4"/>
  <c r="I5" i="4"/>
  <c r="H5" i="4"/>
  <c r="G5" i="4"/>
  <c r="F5" i="4"/>
  <c r="E5" i="4"/>
  <c r="D5" i="4"/>
  <c r="C5" i="4"/>
  <c r="B5" i="4"/>
  <c r="A5" i="4"/>
  <c r="Q4" i="4"/>
  <c r="P4" i="4"/>
  <c r="O4" i="4"/>
  <c r="N4" i="4"/>
  <c r="M4" i="4"/>
  <c r="L4" i="4"/>
  <c r="K4" i="4"/>
  <c r="J4" i="4"/>
  <c r="I4" i="4"/>
  <c r="H4" i="4"/>
  <c r="G4" i="4"/>
  <c r="F4" i="4"/>
  <c r="E4" i="4"/>
  <c r="D4" i="4"/>
  <c r="C4" i="4"/>
  <c r="B4" i="4"/>
  <c r="CS47" i="3"/>
  <c r="CS46" i="3"/>
  <c r="CS45" i="3"/>
  <c r="CS44" i="3"/>
  <c r="CS43" i="3"/>
  <c r="CS42" i="3"/>
  <c r="CS41" i="3"/>
  <c r="CS40" i="3"/>
  <c r="CS39" i="3"/>
  <c r="CS38" i="3"/>
  <c r="CS37" i="3"/>
  <c r="CS36" i="3"/>
  <c r="CS35" i="3"/>
  <c r="CS34" i="3"/>
  <c r="CS33" i="3"/>
  <c r="CS32" i="3"/>
  <c r="CS31" i="3"/>
  <c r="CS30" i="3"/>
  <c r="CS29" i="3"/>
  <c r="CS28" i="3"/>
  <c r="CS27" i="3"/>
  <c r="CS26" i="3"/>
  <c r="CS25" i="3"/>
  <c r="CS24" i="3"/>
  <c r="CS23" i="3"/>
  <c r="CS22" i="3"/>
  <c r="CS21" i="3"/>
  <c r="CS20" i="3"/>
  <c r="CS19" i="3"/>
  <c r="CS18" i="3"/>
  <c r="CS17" i="3"/>
  <c r="CS16" i="3"/>
  <c r="CS15" i="3"/>
  <c r="CS14" i="3"/>
  <c r="CS13" i="3"/>
  <c r="CS12" i="3"/>
  <c r="CS11" i="3"/>
  <c r="CS10" i="3"/>
  <c r="CS9" i="3"/>
  <c r="CS8" i="3"/>
  <c r="CM47" i="3"/>
  <c r="CM46" i="3"/>
  <c r="CM45" i="3"/>
  <c r="CM44" i="3"/>
  <c r="CM43" i="3"/>
  <c r="CM42" i="3"/>
  <c r="CM41" i="3"/>
  <c r="CM40" i="3"/>
  <c r="CM39" i="3"/>
  <c r="CM38" i="3"/>
  <c r="CM37" i="3"/>
  <c r="CM36" i="3"/>
  <c r="CM35" i="3"/>
  <c r="CM34" i="3"/>
  <c r="CM33" i="3"/>
  <c r="CM32" i="3"/>
  <c r="CM31" i="3"/>
  <c r="CM30" i="3"/>
  <c r="CM29" i="3"/>
  <c r="CM28" i="3"/>
  <c r="CM27" i="3"/>
  <c r="CM26" i="3"/>
  <c r="CM25" i="3"/>
  <c r="CM24" i="3"/>
  <c r="CM23" i="3"/>
  <c r="CM22" i="3"/>
  <c r="CM21" i="3"/>
  <c r="CM20" i="3"/>
  <c r="CM19" i="3"/>
  <c r="CM18" i="3"/>
  <c r="CM17" i="3"/>
  <c r="CM16" i="3"/>
  <c r="CM15" i="3"/>
  <c r="CM14" i="3"/>
  <c r="CM13" i="3"/>
  <c r="CM12" i="3"/>
  <c r="CM11" i="3"/>
  <c r="CM10" i="3"/>
  <c r="CM9" i="3"/>
  <c r="CM8" i="3"/>
  <c r="CG47" i="3"/>
  <c r="CG46" i="3"/>
  <c r="CG45" i="3"/>
  <c r="CG44" i="3"/>
  <c r="CG43" i="3"/>
  <c r="CG42" i="3"/>
  <c r="CG41" i="3"/>
  <c r="CG40" i="3"/>
  <c r="CG39" i="3"/>
  <c r="CG38" i="3"/>
  <c r="CG37" i="3"/>
  <c r="CG36" i="3"/>
  <c r="CG35" i="3"/>
  <c r="CG34" i="3"/>
  <c r="CG33" i="3"/>
  <c r="CG32" i="3"/>
  <c r="CG31" i="3"/>
  <c r="CG30" i="3"/>
  <c r="CG29" i="3"/>
  <c r="CG28" i="3"/>
  <c r="CG27" i="3"/>
  <c r="CG26" i="3"/>
  <c r="CG25" i="3"/>
  <c r="CG24" i="3"/>
  <c r="CG23" i="3"/>
  <c r="CG22" i="3"/>
  <c r="CG21" i="3"/>
  <c r="CG20" i="3"/>
  <c r="CG19" i="3"/>
  <c r="CG18" i="3"/>
  <c r="CG17" i="3"/>
  <c r="CG16" i="3"/>
  <c r="CG15" i="3"/>
  <c r="CG14" i="3"/>
  <c r="CG13" i="3"/>
  <c r="CG12" i="3"/>
  <c r="CG11" i="3"/>
  <c r="CG10" i="3"/>
  <c r="CG9" i="3"/>
  <c r="CG8" i="3"/>
  <c r="CA47" i="3"/>
  <c r="CA46" i="3"/>
  <c r="CA45" i="3"/>
  <c r="CA44" i="3"/>
  <c r="CA43" i="3"/>
  <c r="CA42" i="3"/>
  <c r="CA41" i="3"/>
  <c r="CA40" i="3"/>
  <c r="CA39" i="3"/>
  <c r="CA38" i="3"/>
  <c r="CA37" i="3"/>
  <c r="CA36" i="3"/>
  <c r="CA35" i="3"/>
  <c r="CA34" i="3"/>
  <c r="CA33" i="3"/>
  <c r="CA32" i="3"/>
  <c r="CA31" i="3"/>
  <c r="CA30" i="3"/>
  <c r="CA29" i="3"/>
  <c r="CA28" i="3"/>
  <c r="CA27" i="3"/>
  <c r="CA26" i="3"/>
  <c r="CA25" i="3"/>
  <c r="CA24" i="3"/>
  <c r="CA23" i="3"/>
  <c r="CA22" i="3"/>
  <c r="CA21" i="3"/>
  <c r="CA20" i="3"/>
  <c r="CA19" i="3"/>
  <c r="CA18" i="3"/>
  <c r="CA17" i="3"/>
  <c r="CA16" i="3"/>
  <c r="CA15" i="3"/>
  <c r="CA14" i="3"/>
  <c r="CA13" i="3"/>
  <c r="CA12" i="3"/>
  <c r="CA11" i="3"/>
  <c r="CA10" i="3"/>
  <c r="CA9" i="3"/>
  <c r="CA8" i="3"/>
  <c r="BU47" i="3"/>
  <c r="BU46" i="3"/>
  <c r="BU45" i="3"/>
  <c r="BU44" i="3"/>
  <c r="BU43" i="3"/>
  <c r="BU42" i="3"/>
  <c r="BU41" i="3"/>
  <c r="BU40" i="3"/>
  <c r="BU39" i="3"/>
  <c r="BU38" i="3"/>
  <c r="BU37" i="3"/>
  <c r="BU36" i="3"/>
  <c r="BU35" i="3"/>
  <c r="BU34" i="3"/>
  <c r="BU33" i="3"/>
  <c r="BU32" i="3"/>
  <c r="BU31" i="3"/>
  <c r="BU30" i="3"/>
  <c r="BU29" i="3"/>
  <c r="BU28" i="3"/>
  <c r="BU27" i="3"/>
  <c r="BU26" i="3"/>
  <c r="BU25" i="3"/>
  <c r="BU24" i="3"/>
  <c r="BU23" i="3"/>
  <c r="BU22" i="3"/>
  <c r="BU21" i="3"/>
  <c r="BU20" i="3"/>
  <c r="BU19" i="3"/>
  <c r="BU18" i="3"/>
  <c r="BU17" i="3"/>
  <c r="BU16" i="3"/>
  <c r="BU15" i="3"/>
  <c r="BU14" i="3"/>
  <c r="BU13" i="3"/>
  <c r="BU12" i="3"/>
  <c r="BU11" i="3"/>
  <c r="BU10" i="3"/>
  <c r="BU9" i="3"/>
  <c r="BU8" i="3"/>
  <c r="BO47" i="3"/>
  <c r="BO46" i="3"/>
  <c r="BO45" i="3"/>
  <c r="BO44" i="3"/>
  <c r="BO43" i="3"/>
  <c r="BO42" i="3"/>
  <c r="BO41" i="3"/>
  <c r="BO40" i="3"/>
  <c r="BO39" i="3"/>
  <c r="BO38" i="3"/>
  <c r="BO37" i="3"/>
  <c r="BO36" i="3"/>
  <c r="BO35" i="3"/>
  <c r="BO34" i="3"/>
  <c r="BO33" i="3"/>
  <c r="BO32" i="3"/>
  <c r="BO31" i="3"/>
  <c r="BO30" i="3"/>
  <c r="BO29" i="3"/>
  <c r="BO28" i="3"/>
  <c r="BO27" i="3"/>
  <c r="BO26" i="3"/>
  <c r="BO25" i="3"/>
  <c r="BO24" i="3"/>
  <c r="BO23" i="3"/>
  <c r="BO22" i="3"/>
  <c r="BO21" i="3"/>
  <c r="BO20" i="3"/>
  <c r="BO19" i="3"/>
  <c r="BO18" i="3"/>
  <c r="BO17" i="3"/>
  <c r="BO16" i="3"/>
  <c r="BO15" i="3"/>
  <c r="BO14" i="3"/>
  <c r="BO13" i="3"/>
  <c r="BO12" i="3"/>
  <c r="BO11" i="3"/>
  <c r="BO10" i="3"/>
  <c r="BO9" i="3"/>
  <c r="BO8" i="3"/>
  <c r="BI47" i="3"/>
  <c r="BI46" i="3"/>
  <c r="BI45" i="3"/>
  <c r="BI44" i="3"/>
  <c r="BI43" i="3"/>
  <c r="BI42" i="3"/>
  <c r="BI41" i="3"/>
  <c r="BI40" i="3"/>
  <c r="BI39" i="3"/>
  <c r="BI38" i="3"/>
  <c r="BI37" i="3"/>
  <c r="BI36" i="3"/>
  <c r="BI35" i="3"/>
  <c r="BI34" i="3"/>
  <c r="BI33" i="3"/>
  <c r="BI32" i="3"/>
  <c r="BI31" i="3"/>
  <c r="BI30" i="3"/>
  <c r="BI29" i="3"/>
  <c r="BI28" i="3"/>
  <c r="BI27" i="3"/>
  <c r="BI26" i="3"/>
  <c r="BI25" i="3"/>
  <c r="BI24" i="3"/>
  <c r="BI23" i="3"/>
  <c r="BI22" i="3"/>
  <c r="BI21" i="3"/>
  <c r="BI20" i="3"/>
  <c r="BI19" i="3"/>
  <c r="BI18" i="3"/>
  <c r="BI17" i="3"/>
  <c r="BI16" i="3"/>
  <c r="BI15" i="3"/>
  <c r="BI14" i="3"/>
  <c r="BI13" i="3"/>
  <c r="BI12" i="3"/>
  <c r="BI11" i="3"/>
  <c r="BI10" i="3"/>
  <c r="BI9" i="3"/>
  <c r="BI8" i="3"/>
  <c r="BC47" i="3"/>
  <c r="BC46" i="3"/>
  <c r="BC45" i="3"/>
  <c r="BC44" i="3"/>
  <c r="BC43" i="3"/>
  <c r="BC42" i="3"/>
  <c r="BC41" i="3"/>
  <c r="BC40" i="3"/>
  <c r="BC39" i="3"/>
  <c r="BC38" i="3"/>
  <c r="BC37" i="3"/>
  <c r="BC36" i="3"/>
  <c r="BC35" i="3"/>
  <c r="BC34" i="3"/>
  <c r="BC33" i="3"/>
  <c r="BC32" i="3"/>
  <c r="BC31" i="3"/>
  <c r="BC30" i="3"/>
  <c r="BC29" i="3"/>
  <c r="BC28" i="3"/>
  <c r="BC27" i="3"/>
  <c r="BC26" i="3"/>
  <c r="BC25" i="3"/>
  <c r="BC24" i="3"/>
  <c r="BC23" i="3"/>
  <c r="BC22" i="3"/>
  <c r="BC21" i="3"/>
  <c r="BC20" i="3"/>
  <c r="BC19" i="3"/>
  <c r="BC18" i="3"/>
  <c r="BC17" i="3"/>
  <c r="BC16" i="3"/>
  <c r="BC15" i="3"/>
  <c r="BC14" i="3"/>
  <c r="BC13" i="3"/>
  <c r="BC12" i="3"/>
  <c r="BC11" i="3"/>
  <c r="BC10" i="3"/>
  <c r="BC9" i="3"/>
  <c r="BC8" i="3"/>
  <c r="AW47" i="3"/>
  <c r="AW46" i="3"/>
  <c r="AW45" i="3"/>
  <c r="AW44" i="3"/>
  <c r="AW43" i="3"/>
  <c r="AW42" i="3"/>
  <c r="AW41" i="3"/>
  <c r="AW40" i="3"/>
  <c r="AW39" i="3"/>
  <c r="AW38" i="3"/>
  <c r="AW37" i="3"/>
  <c r="AW36" i="3"/>
  <c r="AW35" i="3"/>
  <c r="AW34" i="3"/>
  <c r="AW33" i="3"/>
  <c r="AW32" i="3"/>
  <c r="AW31" i="3"/>
  <c r="AW30" i="3"/>
  <c r="AW29" i="3"/>
  <c r="AW28" i="3"/>
  <c r="AW27" i="3"/>
  <c r="AW26" i="3"/>
  <c r="AW25" i="3"/>
  <c r="AW24" i="3"/>
  <c r="AW23" i="3"/>
  <c r="AW22" i="3"/>
  <c r="AW21" i="3"/>
  <c r="AW20" i="3"/>
  <c r="AW19" i="3"/>
  <c r="AW18" i="3"/>
  <c r="AW17" i="3"/>
  <c r="AW16" i="3"/>
  <c r="AW15" i="3"/>
  <c r="AW14" i="3"/>
  <c r="AW13" i="3"/>
  <c r="AW12" i="3"/>
  <c r="AW11" i="3"/>
  <c r="AW10" i="3"/>
  <c r="AW9" i="3"/>
  <c r="AW8" i="3"/>
  <c r="AQ47" i="3"/>
  <c r="AQ46" i="3"/>
  <c r="AQ45" i="3"/>
  <c r="AQ44" i="3"/>
  <c r="AQ43" i="3"/>
  <c r="AQ42" i="3"/>
  <c r="AQ41" i="3"/>
  <c r="AQ40" i="3"/>
  <c r="AQ39" i="3"/>
  <c r="AQ38" i="3"/>
  <c r="AQ37" i="3"/>
  <c r="AQ36" i="3"/>
  <c r="AQ35" i="3"/>
  <c r="AQ34" i="3"/>
  <c r="AQ33" i="3"/>
  <c r="AQ32" i="3"/>
  <c r="AQ31" i="3"/>
  <c r="AQ30" i="3"/>
  <c r="AQ29" i="3"/>
  <c r="AQ28" i="3"/>
  <c r="AQ27" i="3"/>
  <c r="AQ26" i="3"/>
  <c r="AQ25" i="3"/>
  <c r="AQ24" i="3"/>
  <c r="AQ23" i="3"/>
  <c r="AQ22" i="3"/>
  <c r="AQ21" i="3"/>
  <c r="AQ20" i="3"/>
  <c r="AQ19" i="3"/>
  <c r="AQ18" i="3"/>
  <c r="AQ17" i="3"/>
  <c r="AQ16" i="3"/>
  <c r="AQ15" i="3"/>
  <c r="AQ14" i="3"/>
  <c r="AQ13" i="3"/>
  <c r="AQ12" i="3"/>
  <c r="AQ11" i="3"/>
  <c r="AQ10" i="3"/>
  <c r="AQ9" i="3"/>
  <c r="AQ8" i="3"/>
  <c r="AK47" i="3"/>
  <c r="AK46" i="3"/>
  <c r="AK45" i="3"/>
  <c r="AK44" i="3"/>
  <c r="AK43" i="3"/>
  <c r="AK42" i="3"/>
  <c r="AK41" i="3"/>
  <c r="AK40" i="3"/>
  <c r="AK39" i="3"/>
  <c r="AK38" i="3"/>
  <c r="AK37" i="3"/>
  <c r="AK36" i="3"/>
  <c r="AK35" i="3"/>
  <c r="AK34" i="3"/>
  <c r="AK33" i="3"/>
  <c r="AK32" i="3"/>
  <c r="AK31" i="3"/>
  <c r="AK30" i="3"/>
  <c r="AK29" i="3"/>
  <c r="AK28" i="3"/>
  <c r="AK27" i="3"/>
  <c r="AK26" i="3"/>
  <c r="AK25" i="3"/>
  <c r="AK24" i="3"/>
  <c r="AK23" i="3"/>
  <c r="AK22" i="3"/>
  <c r="AK21" i="3"/>
  <c r="AK20" i="3"/>
  <c r="AK19" i="3"/>
  <c r="AK18" i="3"/>
  <c r="AK17" i="3"/>
  <c r="AK16" i="3"/>
  <c r="AK15" i="3"/>
  <c r="AK14" i="3"/>
  <c r="AK13" i="3"/>
  <c r="AK12" i="3"/>
  <c r="AK11" i="3"/>
  <c r="AK10" i="3"/>
  <c r="AK9" i="3"/>
  <c r="AK8" i="3"/>
  <c r="AE47" i="3"/>
  <c r="AE46" i="3"/>
  <c r="AE45" i="3"/>
  <c r="AE44" i="3"/>
  <c r="AE43" i="3"/>
  <c r="AE42" i="3"/>
  <c r="AE41" i="3"/>
  <c r="AE40" i="3"/>
  <c r="AE39" i="3"/>
  <c r="AE38" i="3"/>
  <c r="AE37" i="3"/>
  <c r="AE36" i="3"/>
  <c r="AE35" i="3"/>
  <c r="AE34" i="3"/>
  <c r="AE33" i="3"/>
  <c r="AE32" i="3"/>
  <c r="AE31" i="3"/>
  <c r="AE30" i="3"/>
  <c r="AE29" i="3"/>
  <c r="AE28" i="3"/>
  <c r="AE27" i="3"/>
  <c r="AE26" i="3"/>
  <c r="AE25" i="3"/>
  <c r="AE24" i="3"/>
  <c r="AE23" i="3"/>
  <c r="AE22" i="3"/>
  <c r="AE21" i="3"/>
  <c r="AE20" i="3"/>
  <c r="AE19" i="3"/>
  <c r="AE18" i="3"/>
  <c r="AE17" i="3"/>
  <c r="AE16" i="3"/>
  <c r="AE15" i="3"/>
  <c r="AE14" i="3"/>
  <c r="AE13" i="3"/>
  <c r="AE12" i="3"/>
  <c r="AE11" i="3"/>
  <c r="AE10" i="3"/>
  <c r="AE9" i="3"/>
  <c r="AE8" i="3"/>
  <c r="Y47" i="3"/>
  <c r="Y46" i="3"/>
  <c r="Y45" i="3"/>
  <c r="Y44" i="3"/>
  <c r="Y43" i="3"/>
  <c r="Y42" i="3"/>
  <c r="Y41" i="3"/>
  <c r="Y40" i="3"/>
  <c r="Y39" i="3"/>
  <c r="Y38" i="3"/>
  <c r="Y37" i="3"/>
  <c r="Y36" i="3"/>
  <c r="Y35" i="3"/>
  <c r="Y34" i="3"/>
  <c r="Y33" i="3"/>
  <c r="Y32" i="3"/>
  <c r="Y31" i="3"/>
  <c r="Y30" i="3"/>
  <c r="Y29" i="3"/>
  <c r="Y28" i="3"/>
  <c r="Y27" i="3"/>
  <c r="Y26" i="3"/>
  <c r="Y25" i="3"/>
  <c r="Y24" i="3"/>
  <c r="Y23" i="3"/>
  <c r="Y22" i="3"/>
  <c r="Y21" i="3"/>
  <c r="Y20" i="3"/>
  <c r="Y19" i="3"/>
  <c r="Y18" i="3"/>
  <c r="Y17" i="3"/>
  <c r="Y16" i="3"/>
  <c r="Y15" i="3"/>
  <c r="Y14" i="3"/>
  <c r="Y13" i="3"/>
  <c r="Y12" i="3"/>
  <c r="Y11" i="3"/>
  <c r="Y10" i="3"/>
  <c r="Y9" i="3"/>
  <c r="Y8" i="3"/>
  <c r="S47" i="3"/>
  <c r="S46" i="3"/>
  <c r="S45" i="3"/>
  <c r="S44" i="3"/>
  <c r="S43" i="3"/>
  <c r="S42" i="3"/>
  <c r="S41" i="3"/>
  <c r="S40" i="3"/>
  <c r="S39" i="3"/>
  <c r="S38" i="3"/>
  <c r="S37" i="3"/>
  <c r="S36" i="3"/>
  <c r="S35" i="3"/>
  <c r="S34" i="3"/>
  <c r="S33" i="3"/>
  <c r="S32" i="3"/>
  <c r="S31" i="3"/>
  <c r="S30" i="3"/>
  <c r="S29" i="3"/>
  <c r="S28" i="3"/>
  <c r="S27" i="3"/>
  <c r="S26" i="3"/>
  <c r="S25" i="3"/>
  <c r="S24" i="3"/>
  <c r="S23" i="3"/>
  <c r="S22" i="3"/>
  <c r="S21" i="3"/>
  <c r="S20" i="3"/>
  <c r="S19" i="3"/>
  <c r="S18" i="3"/>
  <c r="S17" i="3"/>
  <c r="S16" i="3"/>
  <c r="S15" i="3"/>
  <c r="S14" i="3"/>
  <c r="S13" i="3"/>
  <c r="S12" i="3"/>
  <c r="S11" i="3"/>
  <c r="S10" i="3"/>
  <c r="S9" i="3"/>
  <c r="S8" i="3"/>
  <c r="M47" i="3"/>
  <c r="M46" i="3"/>
  <c r="M45" i="3"/>
  <c r="M44" i="3"/>
  <c r="M43" i="3"/>
  <c r="M42" i="3"/>
  <c r="M41" i="3"/>
  <c r="M40" i="3"/>
  <c r="M39" i="3"/>
  <c r="M38" i="3"/>
  <c r="M37" i="3"/>
  <c r="M36" i="3"/>
  <c r="M35" i="3"/>
  <c r="M34" i="3"/>
  <c r="M33" i="3"/>
  <c r="M32" i="3"/>
  <c r="M31" i="3"/>
  <c r="M30" i="3"/>
  <c r="M29" i="3"/>
  <c r="M28" i="3"/>
  <c r="M27" i="3"/>
  <c r="M26" i="3"/>
  <c r="M25" i="3"/>
  <c r="M24" i="3"/>
  <c r="M23" i="3"/>
  <c r="M22" i="3"/>
  <c r="M21" i="3"/>
  <c r="M20" i="3"/>
  <c r="M19" i="3"/>
  <c r="M18" i="3"/>
  <c r="M17" i="3"/>
  <c r="M16" i="3"/>
  <c r="M15" i="3"/>
  <c r="M14" i="3"/>
  <c r="M13" i="3"/>
  <c r="M12" i="3"/>
  <c r="M11" i="3"/>
  <c r="M10" i="3"/>
  <c r="M9" i="3"/>
  <c r="M8" i="3"/>
  <c r="G9" i="3"/>
  <c r="G10" i="3"/>
  <c r="G11" i="3"/>
  <c r="G12" i="3"/>
  <c r="G13" i="3"/>
  <c r="G14" i="3"/>
  <c r="G15" i="3"/>
  <c r="G16" i="3"/>
  <c r="G17" i="3"/>
  <c r="G18" i="3"/>
  <c r="G19" i="3"/>
  <c r="G20" i="3"/>
  <c r="G21" i="3"/>
  <c r="G22" i="3"/>
  <c r="G23" i="3"/>
  <c r="G24" i="3"/>
  <c r="G25" i="3"/>
  <c r="G26" i="3"/>
  <c r="G27" i="3"/>
  <c r="G28" i="3"/>
  <c r="G29" i="3"/>
  <c r="G30" i="3"/>
  <c r="G31" i="3"/>
  <c r="G32" i="3"/>
  <c r="G33" i="3"/>
  <c r="G34" i="3"/>
  <c r="G35" i="3"/>
  <c r="G36" i="3"/>
  <c r="G37" i="3"/>
  <c r="G38" i="3"/>
  <c r="G39" i="3"/>
  <c r="G40" i="3"/>
  <c r="G41" i="3"/>
  <c r="G42" i="3"/>
  <c r="G43" i="3"/>
  <c r="G44" i="3"/>
  <c r="G45" i="3"/>
  <c r="G46" i="3"/>
  <c r="G47" i="3"/>
  <c r="G8" i="3"/>
  <c r="CR47" i="3"/>
  <c r="CR46" i="3"/>
  <c r="CR45" i="3"/>
  <c r="CR44" i="3"/>
  <c r="CR43" i="3"/>
  <c r="CR42" i="3"/>
  <c r="CR41" i="3"/>
  <c r="CR40" i="3"/>
  <c r="CR39" i="3"/>
  <c r="CR38" i="3"/>
  <c r="CR37" i="3"/>
  <c r="CR36" i="3"/>
  <c r="CR35" i="3"/>
  <c r="CR34" i="3"/>
  <c r="CR33" i="3"/>
  <c r="CR32" i="3"/>
  <c r="CR31" i="3"/>
  <c r="CR30" i="3"/>
  <c r="CR29" i="3"/>
  <c r="CR28" i="3"/>
  <c r="CR27" i="3"/>
  <c r="CR26" i="3"/>
  <c r="CR25" i="3"/>
  <c r="CR24" i="3"/>
  <c r="CR23" i="3"/>
  <c r="CR22" i="3"/>
  <c r="CR21" i="3"/>
  <c r="CR20" i="3"/>
  <c r="CR19" i="3"/>
  <c r="CR18" i="3"/>
  <c r="CR17" i="3"/>
  <c r="CR16" i="3"/>
  <c r="CR15" i="3"/>
  <c r="CR14" i="3"/>
  <c r="CR13" i="3"/>
  <c r="CR12" i="3"/>
  <c r="CR11" i="3"/>
  <c r="CR10" i="3"/>
  <c r="CR9" i="3"/>
  <c r="CR8" i="3"/>
  <c r="CL47" i="3"/>
  <c r="CL46" i="3"/>
  <c r="CL45" i="3"/>
  <c r="CL44" i="3"/>
  <c r="CL43" i="3"/>
  <c r="CL42" i="3"/>
  <c r="CL41" i="3"/>
  <c r="CL40" i="3"/>
  <c r="CL39" i="3"/>
  <c r="CL38" i="3"/>
  <c r="CL37" i="3"/>
  <c r="CL36" i="3"/>
  <c r="CL35" i="3"/>
  <c r="CL34" i="3"/>
  <c r="CL33" i="3"/>
  <c r="CL32" i="3"/>
  <c r="CL31" i="3"/>
  <c r="CL30" i="3"/>
  <c r="CL29" i="3"/>
  <c r="CL28" i="3"/>
  <c r="CL27" i="3"/>
  <c r="CL26" i="3"/>
  <c r="CL25" i="3"/>
  <c r="CL24" i="3"/>
  <c r="CL23" i="3"/>
  <c r="CL22" i="3"/>
  <c r="CL21" i="3"/>
  <c r="CL20" i="3"/>
  <c r="CL19" i="3"/>
  <c r="CL18" i="3"/>
  <c r="CL17" i="3"/>
  <c r="CL16" i="3"/>
  <c r="CL15" i="3"/>
  <c r="CL14" i="3"/>
  <c r="CL13" i="3"/>
  <c r="CL12" i="3"/>
  <c r="CL11" i="3"/>
  <c r="CL10" i="3"/>
  <c r="CL9" i="3"/>
  <c r="CL8" i="3"/>
  <c r="CF47" i="3"/>
  <c r="CF46" i="3"/>
  <c r="CF45" i="3"/>
  <c r="CF44" i="3"/>
  <c r="CF43" i="3"/>
  <c r="CF42" i="3"/>
  <c r="CF41" i="3"/>
  <c r="CF40" i="3"/>
  <c r="CF39" i="3"/>
  <c r="CF38" i="3"/>
  <c r="CF37" i="3"/>
  <c r="CF36" i="3"/>
  <c r="CF35" i="3"/>
  <c r="CF34" i="3"/>
  <c r="CF33" i="3"/>
  <c r="CF32" i="3"/>
  <c r="CF31" i="3"/>
  <c r="CF30" i="3"/>
  <c r="CF29" i="3"/>
  <c r="CF28" i="3"/>
  <c r="CF27" i="3"/>
  <c r="CF26" i="3"/>
  <c r="CF25" i="3"/>
  <c r="CF24" i="3"/>
  <c r="CF23" i="3"/>
  <c r="CF22" i="3"/>
  <c r="CF21" i="3"/>
  <c r="CF20" i="3"/>
  <c r="CF19" i="3"/>
  <c r="CF18" i="3"/>
  <c r="CF17" i="3"/>
  <c r="CF16" i="3"/>
  <c r="CF15" i="3"/>
  <c r="CF14" i="3"/>
  <c r="CF13" i="3"/>
  <c r="CF12" i="3"/>
  <c r="CF11" i="3"/>
  <c r="CF10" i="3"/>
  <c r="CF9" i="3"/>
  <c r="CF8" i="3"/>
  <c r="BZ47" i="3"/>
  <c r="BZ46" i="3"/>
  <c r="BZ45" i="3"/>
  <c r="BZ44" i="3"/>
  <c r="BZ43" i="3"/>
  <c r="BZ42" i="3"/>
  <c r="BZ41" i="3"/>
  <c r="BZ40" i="3"/>
  <c r="BZ39" i="3"/>
  <c r="BZ38" i="3"/>
  <c r="BZ37" i="3"/>
  <c r="BZ36" i="3"/>
  <c r="BZ35" i="3"/>
  <c r="BZ34" i="3"/>
  <c r="BZ33" i="3"/>
  <c r="BZ32" i="3"/>
  <c r="BZ31" i="3"/>
  <c r="BZ30" i="3"/>
  <c r="BZ29" i="3"/>
  <c r="BZ28" i="3"/>
  <c r="BZ27" i="3"/>
  <c r="BZ26" i="3"/>
  <c r="BZ25" i="3"/>
  <c r="BZ24" i="3"/>
  <c r="BZ23" i="3"/>
  <c r="BZ22" i="3"/>
  <c r="BZ21" i="3"/>
  <c r="BZ20" i="3"/>
  <c r="BZ19" i="3"/>
  <c r="BZ18" i="3"/>
  <c r="BZ17" i="3"/>
  <c r="BZ16" i="3"/>
  <c r="BZ15" i="3"/>
  <c r="BZ14" i="3"/>
  <c r="BZ13" i="3"/>
  <c r="BZ12" i="3"/>
  <c r="BZ11" i="3"/>
  <c r="BZ10" i="3"/>
  <c r="BZ9" i="3"/>
  <c r="BZ8" i="3"/>
  <c r="BT47" i="3"/>
  <c r="BT46" i="3"/>
  <c r="BT45" i="3"/>
  <c r="BT44" i="3"/>
  <c r="BT43" i="3"/>
  <c r="BT42" i="3"/>
  <c r="BT41" i="3"/>
  <c r="BT40" i="3"/>
  <c r="BT39" i="3"/>
  <c r="BT38" i="3"/>
  <c r="BT37" i="3"/>
  <c r="BT36" i="3"/>
  <c r="BT35" i="3"/>
  <c r="BT34" i="3"/>
  <c r="BT33" i="3"/>
  <c r="BT32" i="3"/>
  <c r="BT31" i="3"/>
  <c r="BT30" i="3"/>
  <c r="BT29" i="3"/>
  <c r="BT28" i="3"/>
  <c r="BT27" i="3"/>
  <c r="BT26" i="3"/>
  <c r="BT25" i="3"/>
  <c r="BT24" i="3"/>
  <c r="BT23" i="3"/>
  <c r="BT22" i="3"/>
  <c r="BT21" i="3"/>
  <c r="BT20" i="3"/>
  <c r="BT19" i="3"/>
  <c r="BT18" i="3"/>
  <c r="BT17" i="3"/>
  <c r="BT16" i="3"/>
  <c r="BT15" i="3"/>
  <c r="BT14" i="3"/>
  <c r="BT13" i="3"/>
  <c r="BT12" i="3"/>
  <c r="BT11" i="3"/>
  <c r="BT10" i="3"/>
  <c r="BT9" i="3"/>
  <c r="BT8" i="3"/>
  <c r="BN47" i="3"/>
  <c r="BN46" i="3"/>
  <c r="BN45" i="3"/>
  <c r="BN44" i="3"/>
  <c r="BN43" i="3"/>
  <c r="BN42" i="3"/>
  <c r="BN41" i="3"/>
  <c r="BN40" i="3"/>
  <c r="BN39" i="3"/>
  <c r="BN38" i="3"/>
  <c r="BN37" i="3"/>
  <c r="BN36" i="3"/>
  <c r="BN35" i="3"/>
  <c r="BN34" i="3"/>
  <c r="BN33" i="3"/>
  <c r="BN32" i="3"/>
  <c r="BN31" i="3"/>
  <c r="BN30" i="3"/>
  <c r="BN29" i="3"/>
  <c r="BN28" i="3"/>
  <c r="BN27" i="3"/>
  <c r="BN26" i="3"/>
  <c r="BN25" i="3"/>
  <c r="BN24" i="3"/>
  <c r="BN23" i="3"/>
  <c r="BN22" i="3"/>
  <c r="BN21" i="3"/>
  <c r="BN20" i="3"/>
  <c r="BN19" i="3"/>
  <c r="BN18" i="3"/>
  <c r="BN17" i="3"/>
  <c r="BN16" i="3"/>
  <c r="BN15" i="3"/>
  <c r="BN14" i="3"/>
  <c r="BN13" i="3"/>
  <c r="BN12" i="3"/>
  <c r="BN11" i="3"/>
  <c r="BN10" i="3"/>
  <c r="BN9" i="3"/>
  <c r="BN8" i="3"/>
  <c r="BH47" i="3"/>
  <c r="BH46" i="3"/>
  <c r="BH45" i="3"/>
  <c r="BH44" i="3"/>
  <c r="BH43" i="3"/>
  <c r="BH42" i="3"/>
  <c r="BH41" i="3"/>
  <c r="BH40" i="3"/>
  <c r="BH39" i="3"/>
  <c r="BH38" i="3"/>
  <c r="BH37" i="3"/>
  <c r="BH36" i="3"/>
  <c r="BH35" i="3"/>
  <c r="BH34" i="3"/>
  <c r="BH33" i="3"/>
  <c r="BH32" i="3"/>
  <c r="BH31" i="3"/>
  <c r="BH30" i="3"/>
  <c r="BH29" i="3"/>
  <c r="BH28" i="3"/>
  <c r="BH27" i="3"/>
  <c r="BH26" i="3"/>
  <c r="BH25" i="3"/>
  <c r="BH24" i="3"/>
  <c r="BH23" i="3"/>
  <c r="BH22" i="3"/>
  <c r="BH21" i="3"/>
  <c r="BH20" i="3"/>
  <c r="BH19" i="3"/>
  <c r="BH18" i="3"/>
  <c r="BH17" i="3"/>
  <c r="BH16" i="3"/>
  <c r="BH15" i="3"/>
  <c r="BH14" i="3"/>
  <c r="BH13" i="3"/>
  <c r="BH12" i="3"/>
  <c r="BH11" i="3"/>
  <c r="BH10" i="3"/>
  <c r="BH9" i="3"/>
  <c r="BH8" i="3"/>
  <c r="BB47" i="3"/>
  <c r="BB46" i="3"/>
  <c r="BB45" i="3"/>
  <c r="BB44" i="3"/>
  <c r="BB43" i="3"/>
  <c r="BB42" i="3"/>
  <c r="BB41" i="3"/>
  <c r="BB40" i="3"/>
  <c r="BB39" i="3"/>
  <c r="BB38" i="3"/>
  <c r="BB37" i="3"/>
  <c r="BB36" i="3"/>
  <c r="BB35" i="3"/>
  <c r="BB34" i="3"/>
  <c r="BB33" i="3"/>
  <c r="BB32" i="3"/>
  <c r="BB31" i="3"/>
  <c r="BB30" i="3"/>
  <c r="BB29" i="3"/>
  <c r="BB28" i="3"/>
  <c r="BB27" i="3"/>
  <c r="BB26" i="3"/>
  <c r="BB25" i="3"/>
  <c r="BB24" i="3"/>
  <c r="BB23" i="3"/>
  <c r="BB22" i="3"/>
  <c r="BB21" i="3"/>
  <c r="BB20" i="3"/>
  <c r="BB19" i="3"/>
  <c r="BB18" i="3"/>
  <c r="BB17" i="3"/>
  <c r="BB16" i="3"/>
  <c r="BB15" i="3"/>
  <c r="BB14" i="3"/>
  <c r="BB13" i="3"/>
  <c r="BB12" i="3"/>
  <c r="BB11" i="3"/>
  <c r="BB10" i="3"/>
  <c r="BB9" i="3"/>
  <c r="BB8" i="3"/>
  <c r="AV47" i="3"/>
  <c r="AV46" i="3"/>
  <c r="AV45" i="3"/>
  <c r="AV44" i="3"/>
  <c r="AV43" i="3"/>
  <c r="AV42" i="3"/>
  <c r="AV41" i="3"/>
  <c r="AV40" i="3"/>
  <c r="AV39" i="3"/>
  <c r="AV38" i="3"/>
  <c r="AV37" i="3"/>
  <c r="AV36" i="3"/>
  <c r="AV35" i="3"/>
  <c r="AV34" i="3"/>
  <c r="AV33" i="3"/>
  <c r="AV32" i="3"/>
  <c r="AV31" i="3"/>
  <c r="AV30" i="3"/>
  <c r="AV29" i="3"/>
  <c r="AV28" i="3"/>
  <c r="AV27" i="3"/>
  <c r="AV26" i="3"/>
  <c r="AV25" i="3"/>
  <c r="AV24" i="3"/>
  <c r="AV23" i="3"/>
  <c r="AV22" i="3"/>
  <c r="AV21" i="3"/>
  <c r="AV20" i="3"/>
  <c r="AV19" i="3"/>
  <c r="AV18" i="3"/>
  <c r="AV17" i="3"/>
  <c r="AV16" i="3"/>
  <c r="AV15" i="3"/>
  <c r="AV14" i="3"/>
  <c r="AV13" i="3"/>
  <c r="AV12" i="3"/>
  <c r="AV11" i="3"/>
  <c r="AV10" i="3"/>
  <c r="AV9" i="3"/>
  <c r="AV8" i="3"/>
  <c r="AP47" i="3"/>
  <c r="AP46" i="3"/>
  <c r="AP45" i="3"/>
  <c r="AP44" i="3"/>
  <c r="AP43" i="3"/>
  <c r="AP42" i="3"/>
  <c r="AP41" i="3"/>
  <c r="AP40" i="3"/>
  <c r="AP39" i="3"/>
  <c r="AP38" i="3"/>
  <c r="AP37" i="3"/>
  <c r="AP36" i="3"/>
  <c r="AP35" i="3"/>
  <c r="AP34" i="3"/>
  <c r="AP33" i="3"/>
  <c r="AP32" i="3"/>
  <c r="AP31" i="3"/>
  <c r="AP30" i="3"/>
  <c r="AP29" i="3"/>
  <c r="AP28" i="3"/>
  <c r="AP27" i="3"/>
  <c r="AP26" i="3"/>
  <c r="AP25" i="3"/>
  <c r="AP24" i="3"/>
  <c r="AP23" i="3"/>
  <c r="AP22" i="3"/>
  <c r="AP21" i="3"/>
  <c r="AP20" i="3"/>
  <c r="AP19" i="3"/>
  <c r="AP18" i="3"/>
  <c r="AP17" i="3"/>
  <c r="AP16" i="3"/>
  <c r="AP15" i="3"/>
  <c r="AP14" i="3"/>
  <c r="AP13" i="3"/>
  <c r="AP12" i="3"/>
  <c r="AP11" i="3"/>
  <c r="AP10" i="3"/>
  <c r="AP9" i="3"/>
  <c r="AP8" i="3"/>
  <c r="AJ47" i="3"/>
  <c r="AJ46" i="3"/>
  <c r="AJ45" i="3"/>
  <c r="AJ44" i="3"/>
  <c r="AJ43" i="3"/>
  <c r="AJ42" i="3"/>
  <c r="AJ41" i="3"/>
  <c r="AJ40" i="3"/>
  <c r="AJ39" i="3"/>
  <c r="AJ38" i="3"/>
  <c r="AJ37" i="3"/>
  <c r="AJ36" i="3"/>
  <c r="AJ35" i="3"/>
  <c r="AJ34" i="3"/>
  <c r="AJ33" i="3"/>
  <c r="AJ32" i="3"/>
  <c r="AJ31" i="3"/>
  <c r="AJ30" i="3"/>
  <c r="AJ29" i="3"/>
  <c r="AJ28" i="3"/>
  <c r="AJ27" i="3"/>
  <c r="AJ26" i="3"/>
  <c r="AJ25" i="3"/>
  <c r="AJ24" i="3"/>
  <c r="AJ23" i="3"/>
  <c r="AJ22" i="3"/>
  <c r="AJ21" i="3"/>
  <c r="AJ20" i="3"/>
  <c r="AJ19" i="3"/>
  <c r="AJ18" i="3"/>
  <c r="AJ17" i="3"/>
  <c r="AJ16" i="3"/>
  <c r="AJ15" i="3"/>
  <c r="AJ14" i="3"/>
  <c r="AJ13" i="3"/>
  <c r="AJ12" i="3"/>
  <c r="AJ11" i="3"/>
  <c r="AJ10" i="3"/>
  <c r="AJ9" i="3"/>
  <c r="AJ8" i="3"/>
  <c r="AD47" i="3"/>
  <c r="AD46" i="3"/>
  <c r="AD45" i="3"/>
  <c r="AD44" i="3"/>
  <c r="AD43" i="3"/>
  <c r="AD42" i="3"/>
  <c r="AD41" i="3"/>
  <c r="AD40" i="3"/>
  <c r="AD39" i="3"/>
  <c r="AD38" i="3"/>
  <c r="AD37" i="3"/>
  <c r="AD36" i="3"/>
  <c r="AD35" i="3"/>
  <c r="AD34" i="3"/>
  <c r="AD33" i="3"/>
  <c r="AD32" i="3"/>
  <c r="AD31" i="3"/>
  <c r="AD30" i="3"/>
  <c r="AD29" i="3"/>
  <c r="AD28" i="3"/>
  <c r="AD27" i="3"/>
  <c r="AD26" i="3"/>
  <c r="AD25" i="3"/>
  <c r="AD24" i="3"/>
  <c r="AD23" i="3"/>
  <c r="AD22" i="3"/>
  <c r="AD21" i="3"/>
  <c r="AD20" i="3"/>
  <c r="AD19" i="3"/>
  <c r="AD18" i="3"/>
  <c r="AD17" i="3"/>
  <c r="AD16" i="3"/>
  <c r="AD15" i="3"/>
  <c r="AD14" i="3"/>
  <c r="AD13" i="3"/>
  <c r="AD12" i="3"/>
  <c r="AD11" i="3"/>
  <c r="AD10" i="3"/>
  <c r="AD9" i="3"/>
  <c r="AD8" i="3"/>
  <c r="X47" i="3"/>
  <c r="X46" i="3"/>
  <c r="X45" i="3"/>
  <c r="X44" i="3"/>
  <c r="X43" i="3"/>
  <c r="X42" i="3"/>
  <c r="X41" i="3"/>
  <c r="X40" i="3"/>
  <c r="X39" i="3"/>
  <c r="X38" i="3"/>
  <c r="X37" i="3"/>
  <c r="X36" i="3"/>
  <c r="X35" i="3"/>
  <c r="X34" i="3"/>
  <c r="X33" i="3"/>
  <c r="X32" i="3"/>
  <c r="X31" i="3"/>
  <c r="X30" i="3"/>
  <c r="X29" i="3"/>
  <c r="X28" i="3"/>
  <c r="X27" i="3"/>
  <c r="X26" i="3"/>
  <c r="X25" i="3"/>
  <c r="X24" i="3"/>
  <c r="X23" i="3"/>
  <c r="X22" i="3"/>
  <c r="X21" i="3"/>
  <c r="X20" i="3"/>
  <c r="X19" i="3"/>
  <c r="X18" i="3"/>
  <c r="X17" i="3"/>
  <c r="X16" i="3"/>
  <c r="X15" i="3"/>
  <c r="X14" i="3"/>
  <c r="X13" i="3"/>
  <c r="X12" i="3"/>
  <c r="X11" i="3"/>
  <c r="X10" i="3"/>
  <c r="X9" i="3"/>
  <c r="X8" i="3"/>
  <c r="R47" i="3"/>
  <c r="R46" i="3"/>
  <c r="R45" i="3"/>
  <c r="R44" i="3"/>
  <c r="R43" i="3"/>
  <c r="R42" i="3"/>
  <c r="R41" i="3"/>
  <c r="R40" i="3"/>
  <c r="R39" i="3"/>
  <c r="R38" i="3"/>
  <c r="R37" i="3"/>
  <c r="R36" i="3"/>
  <c r="R35" i="3"/>
  <c r="R34" i="3"/>
  <c r="R33" i="3"/>
  <c r="R32" i="3"/>
  <c r="R31" i="3"/>
  <c r="R30" i="3"/>
  <c r="R29" i="3"/>
  <c r="R28" i="3"/>
  <c r="R27" i="3"/>
  <c r="R26" i="3"/>
  <c r="R25" i="3"/>
  <c r="R24" i="3"/>
  <c r="R23" i="3"/>
  <c r="R22" i="3"/>
  <c r="R21" i="3"/>
  <c r="R20" i="3"/>
  <c r="R19" i="3"/>
  <c r="R18" i="3"/>
  <c r="R17" i="3"/>
  <c r="R16" i="3"/>
  <c r="R15" i="3"/>
  <c r="R14" i="3"/>
  <c r="R13" i="3"/>
  <c r="R12" i="3"/>
  <c r="R11" i="3"/>
  <c r="R10" i="3"/>
  <c r="R9" i="3"/>
  <c r="R8" i="3"/>
  <c r="L47" i="3"/>
  <c r="L46" i="3"/>
  <c r="L45" i="3"/>
  <c r="L44" i="3"/>
  <c r="L43" i="3"/>
  <c r="L42" i="3"/>
  <c r="L41" i="3"/>
  <c r="L40" i="3"/>
  <c r="L39" i="3"/>
  <c r="L38" i="3"/>
  <c r="L37" i="3"/>
  <c r="L36" i="3"/>
  <c r="L35" i="3"/>
  <c r="L34" i="3"/>
  <c r="L33" i="3"/>
  <c r="L32" i="3"/>
  <c r="L31" i="3"/>
  <c r="L30" i="3"/>
  <c r="L29" i="3"/>
  <c r="L28" i="3"/>
  <c r="L27" i="3"/>
  <c r="L26" i="3"/>
  <c r="L25" i="3"/>
  <c r="L24" i="3"/>
  <c r="L23" i="3"/>
  <c r="L22" i="3"/>
  <c r="L21" i="3"/>
  <c r="L20" i="3"/>
  <c r="L19" i="3"/>
  <c r="L18" i="3"/>
  <c r="L17" i="3"/>
  <c r="L16" i="3"/>
  <c r="L15" i="3"/>
  <c r="L14" i="3"/>
  <c r="L13" i="3"/>
  <c r="L12" i="3"/>
  <c r="L11" i="3"/>
  <c r="L10" i="3"/>
  <c r="L9" i="3"/>
  <c r="L8" i="3"/>
  <c r="F9" i="3"/>
  <c r="F10" i="3"/>
  <c r="F11" i="3"/>
  <c r="F12" i="3"/>
  <c r="F13" i="3"/>
  <c r="F14" i="3"/>
  <c r="F15" i="3"/>
  <c r="F16" i="3"/>
  <c r="F17" i="3"/>
  <c r="F18" i="3"/>
  <c r="F19" i="3"/>
  <c r="F20" i="3"/>
  <c r="F21" i="3"/>
  <c r="F22" i="3"/>
  <c r="F23" i="3"/>
  <c r="F24" i="3"/>
  <c r="F25" i="3"/>
  <c r="F26" i="3"/>
  <c r="F27" i="3"/>
  <c r="F28" i="3"/>
  <c r="F29" i="3"/>
  <c r="F30" i="3"/>
  <c r="F31" i="3"/>
  <c r="F32" i="3"/>
  <c r="F33" i="3"/>
  <c r="F34" i="3"/>
  <c r="F35" i="3"/>
  <c r="F36" i="3"/>
  <c r="F37" i="3"/>
  <c r="F38" i="3"/>
  <c r="F39" i="3"/>
  <c r="F40" i="3"/>
  <c r="F41" i="3"/>
  <c r="F42" i="3"/>
  <c r="F43" i="3"/>
  <c r="F44" i="3"/>
  <c r="F45" i="3"/>
  <c r="F46" i="3"/>
  <c r="F47" i="3"/>
  <c r="F8" i="3"/>
  <c r="CR7" i="3"/>
  <c r="CS7" i="3"/>
  <c r="CR6" i="3"/>
  <c r="CS6" i="3"/>
  <c r="CL7" i="3"/>
  <c r="CM7" i="3"/>
  <c r="CL6" i="3"/>
  <c r="CM6" i="3"/>
  <c r="CF7" i="3"/>
  <c r="CG7" i="3"/>
  <c r="CF6" i="3"/>
  <c r="CG6" i="3"/>
  <c r="BZ7" i="3"/>
  <c r="CA7" i="3"/>
  <c r="BZ6" i="3"/>
  <c r="CA6" i="3"/>
  <c r="BT7" i="3"/>
  <c r="BU7" i="3"/>
  <c r="BT6" i="3"/>
  <c r="BU6" i="3"/>
  <c r="BN7" i="3"/>
  <c r="BO7" i="3"/>
  <c r="BN6" i="3"/>
  <c r="BO6" i="3"/>
  <c r="BH7" i="3"/>
  <c r="BI7" i="3"/>
  <c r="BH6" i="3"/>
  <c r="BI6" i="3"/>
  <c r="BB7" i="3"/>
  <c r="BC7" i="3"/>
  <c r="BB6" i="3"/>
  <c r="BC6" i="3"/>
  <c r="AV7" i="3"/>
  <c r="AW7" i="3"/>
  <c r="AV6" i="3"/>
  <c r="AW6" i="3"/>
  <c r="AP7" i="3"/>
  <c r="AQ7" i="3"/>
  <c r="AP6" i="3"/>
  <c r="AQ6" i="3"/>
  <c r="AJ7" i="3"/>
  <c r="AK7" i="3"/>
  <c r="AJ6" i="3"/>
  <c r="AK6" i="3"/>
  <c r="AD7" i="3"/>
  <c r="AE7" i="3"/>
  <c r="AD6" i="3"/>
  <c r="AE6" i="3"/>
  <c r="X7" i="3"/>
  <c r="Y7" i="3"/>
  <c r="X6" i="3"/>
  <c r="Y6" i="3"/>
  <c r="R7" i="3"/>
  <c r="S7" i="3"/>
  <c r="R6" i="3"/>
  <c r="S6" i="3"/>
  <c r="L7" i="3"/>
  <c r="M7" i="3"/>
  <c r="L6" i="3"/>
  <c r="M6" i="3"/>
  <c r="F7" i="3"/>
  <c r="G7" i="3"/>
  <c r="F6" i="3"/>
  <c r="G6" i="3"/>
  <c r="CQ47" i="3"/>
  <c r="CP47" i="3"/>
  <c r="CO47" i="3"/>
  <c r="CK47" i="3"/>
  <c r="CJ47" i="3"/>
  <c r="CI47" i="3"/>
  <c r="CE47" i="3"/>
  <c r="CD47" i="3"/>
  <c r="CC47" i="3"/>
  <c r="BY47" i="3"/>
  <c r="BX47" i="3"/>
  <c r="BW47" i="3"/>
  <c r="BS47" i="3"/>
  <c r="BR47" i="3"/>
  <c r="BQ47" i="3"/>
  <c r="BM47" i="3"/>
  <c r="BL47" i="3"/>
  <c r="BK47" i="3"/>
  <c r="BG47" i="3"/>
  <c r="BF47" i="3"/>
  <c r="BE47" i="3"/>
  <c r="BA47" i="3"/>
  <c r="AZ47" i="3"/>
  <c r="AY47" i="3"/>
  <c r="AU47" i="3"/>
  <c r="AT47" i="3"/>
  <c r="AS47" i="3"/>
  <c r="AO47" i="3"/>
  <c r="AN47" i="3"/>
  <c r="AM47" i="3"/>
  <c r="AI47" i="3"/>
  <c r="AH47" i="3"/>
  <c r="AG47" i="3"/>
  <c r="AC47" i="3"/>
  <c r="AB47" i="3"/>
  <c r="AA47" i="3"/>
  <c r="W47" i="3"/>
  <c r="V47" i="3"/>
  <c r="U47" i="3"/>
  <c r="Q47" i="3"/>
  <c r="P47" i="3"/>
  <c r="O47" i="3"/>
  <c r="K47" i="3"/>
  <c r="J47" i="3"/>
  <c r="I47" i="3"/>
  <c r="E47" i="3"/>
  <c r="D47" i="3"/>
  <c r="C47" i="3"/>
  <c r="CQ46" i="3"/>
  <c r="CP46" i="3"/>
  <c r="CO46" i="3"/>
  <c r="CK46" i="3"/>
  <c r="CJ46" i="3"/>
  <c r="CI46" i="3"/>
  <c r="CE46" i="3"/>
  <c r="CD46" i="3"/>
  <c r="CC46" i="3"/>
  <c r="BY46" i="3"/>
  <c r="BX46" i="3"/>
  <c r="BW46" i="3"/>
  <c r="BS46" i="3"/>
  <c r="BR46" i="3"/>
  <c r="BQ46" i="3"/>
  <c r="BM46" i="3"/>
  <c r="BL46" i="3"/>
  <c r="BK46" i="3"/>
  <c r="BG46" i="3"/>
  <c r="BF46" i="3"/>
  <c r="BE46" i="3"/>
  <c r="BA46" i="3"/>
  <c r="AZ46" i="3"/>
  <c r="AY46" i="3"/>
  <c r="AU46" i="3"/>
  <c r="AT46" i="3"/>
  <c r="AS46" i="3"/>
  <c r="AO46" i="3"/>
  <c r="AN46" i="3"/>
  <c r="AM46" i="3"/>
  <c r="AI46" i="3"/>
  <c r="AH46" i="3"/>
  <c r="AG46" i="3"/>
  <c r="AC46" i="3"/>
  <c r="AB46" i="3"/>
  <c r="AA46" i="3"/>
  <c r="W46" i="3"/>
  <c r="V46" i="3"/>
  <c r="U46" i="3"/>
  <c r="Q46" i="3"/>
  <c r="P46" i="3"/>
  <c r="O46" i="3"/>
  <c r="K46" i="3"/>
  <c r="J46" i="3"/>
  <c r="I46" i="3"/>
  <c r="E46" i="3"/>
  <c r="D46" i="3"/>
  <c r="C46" i="3"/>
  <c r="CQ45" i="3"/>
  <c r="CP45" i="3"/>
  <c r="CO45" i="3"/>
  <c r="CK45" i="3"/>
  <c r="CJ45" i="3"/>
  <c r="CI45" i="3"/>
  <c r="CE45" i="3"/>
  <c r="CD45" i="3"/>
  <c r="CC45" i="3"/>
  <c r="BY45" i="3"/>
  <c r="BX45" i="3"/>
  <c r="BW45" i="3"/>
  <c r="BS45" i="3"/>
  <c r="BR45" i="3"/>
  <c r="BQ45" i="3"/>
  <c r="BM45" i="3"/>
  <c r="BL45" i="3"/>
  <c r="BK45" i="3"/>
  <c r="BG45" i="3"/>
  <c r="BF45" i="3"/>
  <c r="BE45" i="3"/>
  <c r="BA45" i="3"/>
  <c r="AZ45" i="3"/>
  <c r="AY45" i="3"/>
  <c r="AU45" i="3"/>
  <c r="AT45" i="3"/>
  <c r="AS45" i="3"/>
  <c r="AO45" i="3"/>
  <c r="AN45" i="3"/>
  <c r="AM45" i="3"/>
  <c r="AI45" i="3"/>
  <c r="AH45" i="3"/>
  <c r="AG45" i="3"/>
  <c r="AC45" i="3"/>
  <c r="AB45" i="3"/>
  <c r="AA45" i="3"/>
  <c r="W45" i="3"/>
  <c r="V45" i="3"/>
  <c r="U45" i="3"/>
  <c r="Q45" i="3"/>
  <c r="P45" i="3"/>
  <c r="O45" i="3"/>
  <c r="K45" i="3"/>
  <c r="J45" i="3"/>
  <c r="I45" i="3"/>
  <c r="E45" i="3"/>
  <c r="D45" i="3"/>
  <c r="C45" i="3"/>
  <c r="CQ44" i="3"/>
  <c r="CP44" i="3"/>
  <c r="CO44" i="3"/>
  <c r="CK44" i="3"/>
  <c r="CJ44" i="3"/>
  <c r="CI44" i="3"/>
  <c r="CE44" i="3"/>
  <c r="CD44" i="3"/>
  <c r="CC44" i="3"/>
  <c r="BY44" i="3"/>
  <c r="BX44" i="3"/>
  <c r="BW44" i="3"/>
  <c r="BS44" i="3"/>
  <c r="BR44" i="3"/>
  <c r="BQ44" i="3"/>
  <c r="BM44" i="3"/>
  <c r="BL44" i="3"/>
  <c r="BK44" i="3"/>
  <c r="BG44" i="3"/>
  <c r="BF44" i="3"/>
  <c r="BE44" i="3"/>
  <c r="BA44" i="3"/>
  <c r="AZ44" i="3"/>
  <c r="AY44" i="3"/>
  <c r="AU44" i="3"/>
  <c r="AT44" i="3"/>
  <c r="AS44" i="3"/>
  <c r="AO44" i="3"/>
  <c r="AN44" i="3"/>
  <c r="AM44" i="3"/>
  <c r="AI44" i="3"/>
  <c r="AH44" i="3"/>
  <c r="AG44" i="3"/>
  <c r="AC44" i="3"/>
  <c r="AB44" i="3"/>
  <c r="AA44" i="3"/>
  <c r="W44" i="3"/>
  <c r="V44" i="3"/>
  <c r="U44" i="3"/>
  <c r="Q44" i="3"/>
  <c r="P44" i="3"/>
  <c r="O44" i="3"/>
  <c r="K44" i="3"/>
  <c r="J44" i="3"/>
  <c r="I44" i="3"/>
  <c r="E44" i="3"/>
  <c r="D44" i="3"/>
  <c r="C44" i="3"/>
  <c r="CQ43" i="3"/>
  <c r="CP43" i="3"/>
  <c r="CO43" i="3"/>
  <c r="CK43" i="3"/>
  <c r="CJ43" i="3"/>
  <c r="CI43" i="3"/>
  <c r="CE43" i="3"/>
  <c r="CD43" i="3"/>
  <c r="CC43" i="3"/>
  <c r="BY43" i="3"/>
  <c r="BX43" i="3"/>
  <c r="BW43" i="3"/>
  <c r="BS43" i="3"/>
  <c r="BR43" i="3"/>
  <c r="BQ43" i="3"/>
  <c r="BM43" i="3"/>
  <c r="BL43" i="3"/>
  <c r="BK43" i="3"/>
  <c r="BG43" i="3"/>
  <c r="BF43" i="3"/>
  <c r="BE43" i="3"/>
  <c r="BA43" i="3"/>
  <c r="AZ43" i="3"/>
  <c r="AY43" i="3"/>
  <c r="AU43" i="3"/>
  <c r="AT43" i="3"/>
  <c r="AS43" i="3"/>
  <c r="AO43" i="3"/>
  <c r="AN43" i="3"/>
  <c r="AM43" i="3"/>
  <c r="AI43" i="3"/>
  <c r="AH43" i="3"/>
  <c r="AG43" i="3"/>
  <c r="AC43" i="3"/>
  <c r="AB43" i="3"/>
  <c r="AA43" i="3"/>
  <c r="W43" i="3"/>
  <c r="V43" i="3"/>
  <c r="U43" i="3"/>
  <c r="Q43" i="3"/>
  <c r="P43" i="3"/>
  <c r="O43" i="3"/>
  <c r="K43" i="3"/>
  <c r="J43" i="3"/>
  <c r="I43" i="3"/>
  <c r="E43" i="3"/>
  <c r="D43" i="3"/>
  <c r="C43" i="3"/>
  <c r="CQ42" i="3"/>
  <c r="CP42" i="3"/>
  <c r="CO42" i="3"/>
  <c r="CK42" i="3"/>
  <c r="CJ42" i="3"/>
  <c r="CI42" i="3"/>
  <c r="CE42" i="3"/>
  <c r="CD42" i="3"/>
  <c r="CC42" i="3"/>
  <c r="BY42" i="3"/>
  <c r="BX42" i="3"/>
  <c r="BW42" i="3"/>
  <c r="BS42" i="3"/>
  <c r="BR42" i="3"/>
  <c r="BQ42" i="3"/>
  <c r="BM42" i="3"/>
  <c r="BL42" i="3"/>
  <c r="BK42" i="3"/>
  <c r="BG42" i="3"/>
  <c r="BF42" i="3"/>
  <c r="BE42" i="3"/>
  <c r="BA42" i="3"/>
  <c r="AZ42" i="3"/>
  <c r="AY42" i="3"/>
  <c r="AU42" i="3"/>
  <c r="AT42" i="3"/>
  <c r="AS42" i="3"/>
  <c r="AO42" i="3"/>
  <c r="AN42" i="3"/>
  <c r="AM42" i="3"/>
  <c r="AI42" i="3"/>
  <c r="AH42" i="3"/>
  <c r="AG42" i="3"/>
  <c r="AC42" i="3"/>
  <c r="AB42" i="3"/>
  <c r="AA42" i="3"/>
  <c r="W42" i="3"/>
  <c r="V42" i="3"/>
  <c r="U42" i="3"/>
  <c r="Q42" i="3"/>
  <c r="P42" i="3"/>
  <c r="O42" i="3"/>
  <c r="K42" i="3"/>
  <c r="J42" i="3"/>
  <c r="I42" i="3"/>
  <c r="E42" i="3"/>
  <c r="D42" i="3"/>
  <c r="C42" i="3"/>
  <c r="CQ41" i="3"/>
  <c r="CP41" i="3"/>
  <c r="CO41" i="3"/>
  <c r="CK41" i="3"/>
  <c r="CJ41" i="3"/>
  <c r="CI41" i="3"/>
  <c r="CE41" i="3"/>
  <c r="CD41" i="3"/>
  <c r="CC41" i="3"/>
  <c r="BY41" i="3"/>
  <c r="BX41" i="3"/>
  <c r="BW41" i="3"/>
  <c r="BS41" i="3"/>
  <c r="BR41" i="3"/>
  <c r="BQ41" i="3"/>
  <c r="BM41" i="3"/>
  <c r="BL41" i="3"/>
  <c r="BK41" i="3"/>
  <c r="BG41" i="3"/>
  <c r="BF41" i="3"/>
  <c r="BE41" i="3"/>
  <c r="BA41" i="3"/>
  <c r="AZ41" i="3"/>
  <c r="AY41" i="3"/>
  <c r="AU41" i="3"/>
  <c r="AT41" i="3"/>
  <c r="AS41" i="3"/>
  <c r="AO41" i="3"/>
  <c r="AN41" i="3"/>
  <c r="AM41" i="3"/>
  <c r="AI41" i="3"/>
  <c r="AH41" i="3"/>
  <c r="AG41" i="3"/>
  <c r="AC41" i="3"/>
  <c r="AB41" i="3"/>
  <c r="AA41" i="3"/>
  <c r="W41" i="3"/>
  <c r="V41" i="3"/>
  <c r="U41" i="3"/>
  <c r="Q41" i="3"/>
  <c r="P41" i="3"/>
  <c r="O41" i="3"/>
  <c r="K41" i="3"/>
  <c r="J41" i="3"/>
  <c r="I41" i="3"/>
  <c r="E41" i="3"/>
  <c r="D41" i="3"/>
  <c r="C41" i="3"/>
  <c r="CQ40" i="3"/>
  <c r="CP40" i="3"/>
  <c r="CO40" i="3"/>
  <c r="CK40" i="3"/>
  <c r="CJ40" i="3"/>
  <c r="CI40" i="3"/>
  <c r="CE40" i="3"/>
  <c r="CD40" i="3"/>
  <c r="CC40" i="3"/>
  <c r="BY40" i="3"/>
  <c r="BX40" i="3"/>
  <c r="BW40" i="3"/>
  <c r="BS40" i="3"/>
  <c r="BR40" i="3"/>
  <c r="BQ40" i="3"/>
  <c r="BM40" i="3"/>
  <c r="BL40" i="3"/>
  <c r="BK40" i="3"/>
  <c r="BG40" i="3"/>
  <c r="BF40" i="3"/>
  <c r="BE40" i="3"/>
  <c r="BA40" i="3"/>
  <c r="AZ40" i="3"/>
  <c r="AY40" i="3"/>
  <c r="AU40" i="3"/>
  <c r="AT40" i="3"/>
  <c r="AS40" i="3"/>
  <c r="AO40" i="3"/>
  <c r="AN40" i="3"/>
  <c r="AM40" i="3"/>
  <c r="AI40" i="3"/>
  <c r="AH40" i="3"/>
  <c r="AG40" i="3"/>
  <c r="AC40" i="3"/>
  <c r="AB40" i="3"/>
  <c r="AA40" i="3"/>
  <c r="W40" i="3"/>
  <c r="V40" i="3"/>
  <c r="U40" i="3"/>
  <c r="Q40" i="3"/>
  <c r="P40" i="3"/>
  <c r="O40" i="3"/>
  <c r="K40" i="3"/>
  <c r="J40" i="3"/>
  <c r="I40" i="3"/>
  <c r="E40" i="3"/>
  <c r="D40" i="3"/>
  <c r="C40" i="3"/>
  <c r="CQ39" i="3"/>
  <c r="CP39" i="3"/>
  <c r="CO39" i="3"/>
  <c r="CK39" i="3"/>
  <c r="CJ39" i="3"/>
  <c r="CI39" i="3"/>
  <c r="CE39" i="3"/>
  <c r="CD39" i="3"/>
  <c r="CC39" i="3"/>
  <c r="BY39" i="3"/>
  <c r="BX39" i="3"/>
  <c r="BW39" i="3"/>
  <c r="BS39" i="3"/>
  <c r="BR39" i="3"/>
  <c r="BQ39" i="3"/>
  <c r="BM39" i="3"/>
  <c r="BL39" i="3"/>
  <c r="BK39" i="3"/>
  <c r="BG39" i="3"/>
  <c r="BF39" i="3"/>
  <c r="BE39" i="3"/>
  <c r="BA39" i="3"/>
  <c r="AZ39" i="3"/>
  <c r="AY39" i="3"/>
  <c r="AU39" i="3"/>
  <c r="AT39" i="3"/>
  <c r="AS39" i="3"/>
  <c r="AO39" i="3"/>
  <c r="AN39" i="3"/>
  <c r="AM39" i="3"/>
  <c r="AI39" i="3"/>
  <c r="AH39" i="3"/>
  <c r="AG39" i="3"/>
  <c r="AC39" i="3"/>
  <c r="AB39" i="3"/>
  <c r="AA39" i="3"/>
  <c r="W39" i="3"/>
  <c r="V39" i="3"/>
  <c r="U39" i="3"/>
  <c r="Q39" i="3"/>
  <c r="P39" i="3"/>
  <c r="O39" i="3"/>
  <c r="K39" i="3"/>
  <c r="J39" i="3"/>
  <c r="I39" i="3"/>
  <c r="E39" i="3"/>
  <c r="D39" i="3"/>
  <c r="C39" i="3"/>
  <c r="CQ38" i="3"/>
  <c r="CP38" i="3"/>
  <c r="CO38" i="3"/>
  <c r="CK38" i="3"/>
  <c r="CJ38" i="3"/>
  <c r="CI38" i="3"/>
  <c r="CE38" i="3"/>
  <c r="CD38" i="3"/>
  <c r="CC38" i="3"/>
  <c r="BY38" i="3"/>
  <c r="BX38" i="3"/>
  <c r="BW38" i="3"/>
  <c r="BS38" i="3"/>
  <c r="BR38" i="3"/>
  <c r="BQ38" i="3"/>
  <c r="BM38" i="3"/>
  <c r="BL38" i="3"/>
  <c r="BK38" i="3"/>
  <c r="BG38" i="3"/>
  <c r="BF38" i="3"/>
  <c r="BE38" i="3"/>
  <c r="BA38" i="3"/>
  <c r="AZ38" i="3"/>
  <c r="AY38" i="3"/>
  <c r="AU38" i="3"/>
  <c r="AT38" i="3"/>
  <c r="AS38" i="3"/>
  <c r="AO38" i="3"/>
  <c r="AN38" i="3"/>
  <c r="AM38" i="3"/>
  <c r="AI38" i="3"/>
  <c r="AH38" i="3"/>
  <c r="AG38" i="3"/>
  <c r="AC38" i="3"/>
  <c r="AB38" i="3"/>
  <c r="AA38" i="3"/>
  <c r="W38" i="3"/>
  <c r="V38" i="3"/>
  <c r="U38" i="3"/>
  <c r="Q38" i="3"/>
  <c r="P38" i="3"/>
  <c r="O38" i="3"/>
  <c r="K38" i="3"/>
  <c r="J38" i="3"/>
  <c r="I38" i="3"/>
  <c r="E38" i="3"/>
  <c r="D38" i="3"/>
  <c r="C38" i="3"/>
  <c r="CQ37" i="3"/>
  <c r="CP37" i="3"/>
  <c r="CO37" i="3"/>
  <c r="CK37" i="3"/>
  <c r="CJ37" i="3"/>
  <c r="CI37" i="3"/>
  <c r="CE37" i="3"/>
  <c r="CD37" i="3"/>
  <c r="CC37" i="3"/>
  <c r="BY37" i="3"/>
  <c r="BX37" i="3"/>
  <c r="BW37" i="3"/>
  <c r="BS37" i="3"/>
  <c r="BR37" i="3"/>
  <c r="BQ37" i="3"/>
  <c r="BM37" i="3"/>
  <c r="BL37" i="3"/>
  <c r="BK37" i="3"/>
  <c r="BG37" i="3"/>
  <c r="BF37" i="3"/>
  <c r="BE37" i="3"/>
  <c r="BA37" i="3"/>
  <c r="AZ37" i="3"/>
  <c r="AY37" i="3"/>
  <c r="AU37" i="3"/>
  <c r="AT37" i="3"/>
  <c r="AS37" i="3"/>
  <c r="AO37" i="3"/>
  <c r="AN37" i="3"/>
  <c r="AM37" i="3"/>
  <c r="AI37" i="3"/>
  <c r="AH37" i="3"/>
  <c r="AG37" i="3"/>
  <c r="AC37" i="3"/>
  <c r="AB37" i="3"/>
  <c r="AA37" i="3"/>
  <c r="W37" i="3"/>
  <c r="V37" i="3"/>
  <c r="U37" i="3"/>
  <c r="Q37" i="3"/>
  <c r="P37" i="3"/>
  <c r="O37" i="3"/>
  <c r="K37" i="3"/>
  <c r="J37" i="3"/>
  <c r="I37" i="3"/>
  <c r="E37" i="3"/>
  <c r="D37" i="3"/>
  <c r="C37" i="3"/>
  <c r="CQ36" i="3"/>
  <c r="CP36" i="3"/>
  <c r="CO36" i="3"/>
  <c r="CK36" i="3"/>
  <c r="CJ36" i="3"/>
  <c r="CI36" i="3"/>
  <c r="CE36" i="3"/>
  <c r="CD36" i="3"/>
  <c r="CC36" i="3"/>
  <c r="BY36" i="3"/>
  <c r="BX36" i="3"/>
  <c r="BW36" i="3"/>
  <c r="BS36" i="3"/>
  <c r="BR36" i="3"/>
  <c r="BQ36" i="3"/>
  <c r="BM36" i="3"/>
  <c r="BL36" i="3"/>
  <c r="BK36" i="3"/>
  <c r="BG36" i="3"/>
  <c r="BF36" i="3"/>
  <c r="BE36" i="3"/>
  <c r="BA36" i="3"/>
  <c r="AZ36" i="3"/>
  <c r="AY36" i="3"/>
  <c r="AU36" i="3"/>
  <c r="AT36" i="3"/>
  <c r="AS36" i="3"/>
  <c r="AO36" i="3"/>
  <c r="AN36" i="3"/>
  <c r="AM36" i="3"/>
  <c r="AI36" i="3"/>
  <c r="AH36" i="3"/>
  <c r="AG36" i="3"/>
  <c r="AC36" i="3"/>
  <c r="AB36" i="3"/>
  <c r="AA36" i="3"/>
  <c r="W36" i="3"/>
  <c r="V36" i="3"/>
  <c r="U36" i="3"/>
  <c r="Q36" i="3"/>
  <c r="P36" i="3"/>
  <c r="O36" i="3"/>
  <c r="K36" i="3"/>
  <c r="J36" i="3"/>
  <c r="I36" i="3"/>
  <c r="E36" i="3"/>
  <c r="D36" i="3"/>
  <c r="C36" i="3"/>
  <c r="CQ35" i="3"/>
  <c r="CP35" i="3"/>
  <c r="CO35" i="3"/>
  <c r="CK35" i="3"/>
  <c r="CJ35" i="3"/>
  <c r="CI35" i="3"/>
  <c r="CE35" i="3"/>
  <c r="CD35" i="3"/>
  <c r="CC35" i="3"/>
  <c r="BY35" i="3"/>
  <c r="BX35" i="3"/>
  <c r="BW35" i="3"/>
  <c r="BS35" i="3"/>
  <c r="BR35" i="3"/>
  <c r="BQ35" i="3"/>
  <c r="BM35" i="3"/>
  <c r="BL35" i="3"/>
  <c r="BK35" i="3"/>
  <c r="BG35" i="3"/>
  <c r="BF35" i="3"/>
  <c r="BE35" i="3"/>
  <c r="BA35" i="3"/>
  <c r="AZ35" i="3"/>
  <c r="AY35" i="3"/>
  <c r="AU35" i="3"/>
  <c r="AT35" i="3"/>
  <c r="AS35" i="3"/>
  <c r="AO35" i="3"/>
  <c r="AN35" i="3"/>
  <c r="AM35" i="3"/>
  <c r="AI35" i="3"/>
  <c r="AH35" i="3"/>
  <c r="AG35" i="3"/>
  <c r="AC35" i="3"/>
  <c r="AB35" i="3"/>
  <c r="AA35" i="3"/>
  <c r="W35" i="3"/>
  <c r="V35" i="3"/>
  <c r="U35" i="3"/>
  <c r="Q35" i="3"/>
  <c r="P35" i="3"/>
  <c r="O35" i="3"/>
  <c r="K35" i="3"/>
  <c r="J35" i="3"/>
  <c r="I35" i="3"/>
  <c r="E35" i="3"/>
  <c r="D35" i="3"/>
  <c r="C35" i="3"/>
  <c r="CQ34" i="3"/>
  <c r="CP34" i="3"/>
  <c r="CO34" i="3"/>
  <c r="CK34" i="3"/>
  <c r="CJ34" i="3"/>
  <c r="CI34" i="3"/>
  <c r="CE34" i="3"/>
  <c r="CD34" i="3"/>
  <c r="CC34" i="3"/>
  <c r="BY34" i="3"/>
  <c r="BX34" i="3"/>
  <c r="BW34" i="3"/>
  <c r="BS34" i="3"/>
  <c r="BR34" i="3"/>
  <c r="BQ34" i="3"/>
  <c r="BM34" i="3"/>
  <c r="BL34" i="3"/>
  <c r="BK34" i="3"/>
  <c r="BG34" i="3"/>
  <c r="BF34" i="3"/>
  <c r="BE34" i="3"/>
  <c r="BA34" i="3"/>
  <c r="AZ34" i="3"/>
  <c r="AY34" i="3"/>
  <c r="AU34" i="3"/>
  <c r="AT34" i="3"/>
  <c r="AS34" i="3"/>
  <c r="AO34" i="3"/>
  <c r="AN34" i="3"/>
  <c r="AM34" i="3"/>
  <c r="AI34" i="3"/>
  <c r="AH34" i="3"/>
  <c r="AG34" i="3"/>
  <c r="AC34" i="3"/>
  <c r="AB34" i="3"/>
  <c r="AA34" i="3"/>
  <c r="W34" i="3"/>
  <c r="V34" i="3"/>
  <c r="U34" i="3"/>
  <c r="Q34" i="3"/>
  <c r="P34" i="3"/>
  <c r="O34" i="3"/>
  <c r="K34" i="3"/>
  <c r="J34" i="3"/>
  <c r="I34" i="3"/>
  <c r="E34" i="3"/>
  <c r="D34" i="3"/>
  <c r="C34" i="3"/>
  <c r="CQ33" i="3"/>
  <c r="CP33" i="3"/>
  <c r="CO33" i="3"/>
  <c r="CK33" i="3"/>
  <c r="CJ33" i="3"/>
  <c r="CI33" i="3"/>
  <c r="CE33" i="3"/>
  <c r="CD33" i="3"/>
  <c r="CC33" i="3"/>
  <c r="BY33" i="3"/>
  <c r="BX33" i="3"/>
  <c r="BW33" i="3"/>
  <c r="BS33" i="3"/>
  <c r="BR33" i="3"/>
  <c r="BQ33" i="3"/>
  <c r="BM33" i="3"/>
  <c r="BL33" i="3"/>
  <c r="BK33" i="3"/>
  <c r="BG33" i="3"/>
  <c r="BF33" i="3"/>
  <c r="BE33" i="3"/>
  <c r="BA33" i="3"/>
  <c r="AZ33" i="3"/>
  <c r="AY33" i="3"/>
  <c r="AU33" i="3"/>
  <c r="AT33" i="3"/>
  <c r="AS33" i="3"/>
  <c r="AO33" i="3"/>
  <c r="AN33" i="3"/>
  <c r="AM33" i="3"/>
  <c r="AI33" i="3"/>
  <c r="AH33" i="3"/>
  <c r="AG33" i="3"/>
  <c r="AC33" i="3"/>
  <c r="AB33" i="3"/>
  <c r="AA33" i="3"/>
  <c r="W33" i="3"/>
  <c r="V33" i="3"/>
  <c r="U33" i="3"/>
  <c r="Q33" i="3"/>
  <c r="P33" i="3"/>
  <c r="O33" i="3"/>
  <c r="K33" i="3"/>
  <c r="J33" i="3"/>
  <c r="I33" i="3"/>
  <c r="E33" i="3"/>
  <c r="D33" i="3"/>
  <c r="C33" i="3"/>
  <c r="CQ32" i="3"/>
  <c r="CP32" i="3"/>
  <c r="CO32" i="3"/>
  <c r="CK32" i="3"/>
  <c r="CJ32" i="3"/>
  <c r="CI32" i="3"/>
  <c r="CE32" i="3"/>
  <c r="CD32" i="3"/>
  <c r="CC32" i="3"/>
  <c r="BY32" i="3"/>
  <c r="BX32" i="3"/>
  <c r="BW32" i="3"/>
  <c r="BS32" i="3"/>
  <c r="BR32" i="3"/>
  <c r="BQ32" i="3"/>
  <c r="BM32" i="3"/>
  <c r="BL32" i="3"/>
  <c r="BK32" i="3"/>
  <c r="BG32" i="3"/>
  <c r="BF32" i="3"/>
  <c r="BE32" i="3"/>
  <c r="BA32" i="3"/>
  <c r="AZ32" i="3"/>
  <c r="AY32" i="3"/>
  <c r="AU32" i="3"/>
  <c r="AT32" i="3"/>
  <c r="AS32" i="3"/>
  <c r="AO32" i="3"/>
  <c r="AN32" i="3"/>
  <c r="AM32" i="3"/>
  <c r="AI32" i="3"/>
  <c r="AH32" i="3"/>
  <c r="AG32" i="3"/>
  <c r="AC32" i="3"/>
  <c r="AB32" i="3"/>
  <c r="AA32" i="3"/>
  <c r="W32" i="3"/>
  <c r="V32" i="3"/>
  <c r="U32" i="3"/>
  <c r="Q32" i="3"/>
  <c r="P32" i="3"/>
  <c r="O32" i="3"/>
  <c r="K32" i="3"/>
  <c r="J32" i="3"/>
  <c r="I32" i="3"/>
  <c r="E32" i="3"/>
  <c r="D32" i="3"/>
  <c r="C32" i="3"/>
  <c r="CQ31" i="3"/>
  <c r="CP31" i="3"/>
  <c r="CO31" i="3"/>
  <c r="CK31" i="3"/>
  <c r="CJ31" i="3"/>
  <c r="CI31" i="3"/>
  <c r="CE31" i="3"/>
  <c r="CD31" i="3"/>
  <c r="CC31" i="3"/>
  <c r="BY31" i="3"/>
  <c r="BX31" i="3"/>
  <c r="BW31" i="3"/>
  <c r="BS31" i="3"/>
  <c r="BR31" i="3"/>
  <c r="BQ31" i="3"/>
  <c r="BM31" i="3"/>
  <c r="BL31" i="3"/>
  <c r="BK31" i="3"/>
  <c r="BG31" i="3"/>
  <c r="BF31" i="3"/>
  <c r="BE31" i="3"/>
  <c r="BA31" i="3"/>
  <c r="AZ31" i="3"/>
  <c r="AY31" i="3"/>
  <c r="AU31" i="3"/>
  <c r="AT31" i="3"/>
  <c r="AS31" i="3"/>
  <c r="AO31" i="3"/>
  <c r="AN31" i="3"/>
  <c r="AM31" i="3"/>
  <c r="AI31" i="3"/>
  <c r="AH31" i="3"/>
  <c r="AG31" i="3"/>
  <c r="AC31" i="3"/>
  <c r="AB31" i="3"/>
  <c r="AA31" i="3"/>
  <c r="W31" i="3"/>
  <c r="V31" i="3"/>
  <c r="U31" i="3"/>
  <c r="Q31" i="3"/>
  <c r="P31" i="3"/>
  <c r="O31" i="3"/>
  <c r="K31" i="3"/>
  <c r="J31" i="3"/>
  <c r="I31" i="3"/>
  <c r="E31" i="3"/>
  <c r="D31" i="3"/>
  <c r="C31" i="3"/>
  <c r="CQ30" i="3"/>
  <c r="CP30" i="3"/>
  <c r="CO30" i="3"/>
  <c r="CK30" i="3"/>
  <c r="CJ30" i="3"/>
  <c r="CI30" i="3"/>
  <c r="CE30" i="3"/>
  <c r="CD30" i="3"/>
  <c r="CC30" i="3"/>
  <c r="BY30" i="3"/>
  <c r="BX30" i="3"/>
  <c r="BW30" i="3"/>
  <c r="BS30" i="3"/>
  <c r="BR30" i="3"/>
  <c r="BQ30" i="3"/>
  <c r="BM30" i="3"/>
  <c r="BL30" i="3"/>
  <c r="BK30" i="3"/>
  <c r="BG30" i="3"/>
  <c r="BF30" i="3"/>
  <c r="BE30" i="3"/>
  <c r="BA30" i="3"/>
  <c r="AZ30" i="3"/>
  <c r="AY30" i="3"/>
  <c r="AU30" i="3"/>
  <c r="AT30" i="3"/>
  <c r="AS30" i="3"/>
  <c r="AO30" i="3"/>
  <c r="AN30" i="3"/>
  <c r="AM30" i="3"/>
  <c r="AI30" i="3"/>
  <c r="AH30" i="3"/>
  <c r="AG30" i="3"/>
  <c r="AC30" i="3"/>
  <c r="AB30" i="3"/>
  <c r="AA30" i="3"/>
  <c r="W30" i="3"/>
  <c r="V30" i="3"/>
  <c r="U30" i="3"/>
  <c r="Q30" i="3"/>
  <c r="P30" i="3"/>
  <c r="O30" i="3"/>
  <c r="K30" i="3"/>
  <c r="J30" i="3"/>
  <c r="I30" i="3"/>
  <c r="E30" i="3"/>
  <c r="D30" i="3"/>
  <c r="C30" i="3"/>
  <c r="CQ29" i="3"/>
  <c r="CP29" i="3"/>
  <c r="CO29" i="3"/>
  <c r="CK29" i="3"/>
  <c r="CJ29" i="3"/>
  <c r="CI29" i="3"/>
  <c r="CE29" i="3"/>
  <c r="CD29" i="3"/>
  <c r="CC29" i="3"/>
  <c r="BY29" i="3"/>
  <c r="BX29" i="3"/>
  <c r="BW29" i="3"/>
  <c r="BS29" i="3"/>
  <c r="BR29" i="3"/>
  <c r="BQ29" i="3"/>
  <c r="BM29" i="3"/>
  <c r="BL29" i="3"/>
  <c r="BK29" i="3"/>
  <c r="BG29" i="3"/>
  <c r="BF29" i="3"/>
  <c r="BE29" i="3"/>
  <c r="BA29" i="3"/>
  <c r="AZ29" i="3"/>
  <c r="AY29" i="3"/>
  <c r="AU29" i="3"/>
  <c r="AT29" i="3"/>
  <c r="AS29" i="3"/>
  <c r="AO29" i="3"/>
  <c r="AN29" i="3"/>
  <c r="AM29" i="3"/>
  <c r="AI29" i="3"/>
  <c r="AH29" i="3"/>
  <c r="AG29" i="3"/>
  <c r="AC29" i="3"/>
  <c r="AB29" i="3"/>
  <c r="AA29" i="3"/>
  <c r="W29" i="3"/>
  <c r="V29" i="3"/>
  <c r="U29" i="3"/>
  <c r="Q29" i="3"/>
  <c r="P29" i="3"/>
  <c r="O29" i="3"/>
  <c r="K29" i="3"/>
  <c r="J29" i="3"/>
  <c r="I29" i="3"/>
  <c r="E29" i="3"/>
  <c r="D29" i="3"/>
  <c r="C29" i="3"/>
  <c r="CQ28" i="3"/>
  <c r="CP28" i="3"/>
  <c r="CO28" i="3"/>
  <c r="CK28" i="3"/>
  <c r="CJ28" i="3"/>
  <c r="CI28" i="3"/>
  <c r="CE28" i="3"/>
  <c r="CD28" i="3"/>
  <c r="CC28" i="3"/>
  <c r="BY28" i="3"/>
  <c r="BX28" i="3"/>
  <c r="BW28" i="3"/>
  <c r="BS28" i="3"/>
  <c r="BR28" i="3"/>
  <c r="BQ28" i="3"/>
  <c r="BM28" i="3"/>
  <c r="BL28" i="3"/>
  <c r="BK28" i="3"/>
  <c r="BG28" i="3"/>
  <c r="BF28" i="3"/>
  <c r="BE28" i="3"/>
  <c r="BA28" i="3"/>
  <c r="AZ28" i="3"/>
  <c r="AY28" i="3"/>
  <c r="AU28" i="3"/>
  <c r="AT28" i="3"/>
  <c r="AS28" i="3"/>
  <c r="AO28" i="3"/>
  <c r="AN28" i="3"/>
  <c r="AM28" i="3"/>
  <c r="AI28" i="3"/>
  <c r="AH28" i="3"/>
  <c r="AG28" i="3"/>
  <c r="AC28" i="3"/>
  <c r="AB28" i="3"/>
  <c r="AA28" i="3"/>
  <c r="W28" i="3"/>
  <c r="V28" i="3"/>
  <c r="U28" i="3"/>
  <c r="Q28" i="3"/>
  <c r="P28" i="3"/>
  <c r="O28" i="3"/>
  <c r="K28" i="3"/>
  <c r="J28" i="3"/>
  <c r="I28" i="3"/>
  <c r="E28" i="3"/>
  <c r="D28" i="3"/>
  <c r="C28" i="3"/>
  <c r="CQ27" i="3"/>
  <c r="CP27" i="3"/>
  <c r="CO27" i="3"/>
  <c r="CK27" i="3"/>
  <c r="CJ27" i="3"/>
  <c r="CI27" i="3"/>
  <c r="CE27" i="3"/>
  <c r="CD27" i="3"/>
  <c r="CC27" i="3"/>
  <c r="BY27" i="3"/>
  <c r="BX27" i="3"/>
  <c r="BW27" i="3"/>
  <c r="BS27" i="3"/>
  <c r="BR27" i="3"/>
  <c r="BQ27" i="3"/>
  <c r="BM27" i="3"/>
  <c r="BL27" i="3"/>
  <c r="BK27" i="3"/>
  <c r="BG27" i="3"/>
  <c r="BF27" i="3"/>
  <c r="BE27" i="3"/>
  <c r="BA27" i="3"/>
  <c r="AZ27" i="3"/>
  <c r="AY27" i="3"/>
  <c r="AU27" i="3"/>
  <c r="AT27" i="3"/>
  <c r="AS27" i="3"/>
  <c r="AO27" i="3"/>
  <c r="AN27" i="3"/>
  <c r="AM27" i="3"/>
  <c r="AI27" i="3"/>
  <c r="AH27" i="3"/>
  <c r="AG27" i="3"/>
  <c r="AC27" i="3"/>
  <c r="AB27" i="3"/>
  <c r="AA27" i="3"/>
  <c r="W27" i="3"/>
  <c r="V27" i="3"/>
  <c r="U27" i="3"/>
  <c r="Q27" i="3"/>
  <c r="P27" i="3"/>
  <c r="O27" i="3"/>
  <c r="K27" i="3"/>
  <c r="J27" i="3"/>
  <c r="I27" i="3"/>
  <c r="E27" i="3"/>
  <c r="D27" i="3"/>
  <c r="C27" i="3"/>
  <c r="CQ26" i="3"/>
  <c r="CP26" i="3"/>
  <c r="CO26" i="3"/>
  <c r="CK26" i="3"/>
  <c r="CJ26" i="3"/>
  <c r="CI26" i="3"/>
  <c r="CE26" i="3"/>
  <c r="CD26" i="3"/>
  <c r="CC26" i="3"/>
  <c r="BY26" i="3"/>
  <c r="BX26" i="3"/>
  <c r="BW26" i="3"/>
  <c r="BS26" i="3"/>
  <c r="BR26" i="3"/>
  <c r="BQ26" i="3"/>
  <c r="BM26" i="3"/>
  <c r="BL26" i="3"/>
  <c r="BK26" i="3"/>
  <c r="BG26" i="3"/>
  <c r="BF26" i="3"/>
  <c r="BE26" i="3"/>
  <c r="BA26" i="3"/>
  <c r="AZ26" i="3"/>
  <c r="AY26" i="3"/>
  <c r="AU26" i="3"/>
  <c r="AT26" i="3"/>
  <c r="AS26" i="3"/>
  <c r="AO26" i="3"/>
  <c r="AN26" i="3"/>
  <c r="AM26" i="3"/>
  <c r="AI26" i="3"/>
  <c r="AH26" i="3"/>
  <c r="AG26" i="3"/>
  <c r="AC26" i="3"/>
  <c r="AB26" i="3"/>
  <c r="AA26" i="3"/>
  <c r="W26" i="3"/>
  <c r="V26" i="3"/>
  <c r="U26" i="3"/>
  <c r="Q26" i="3"/>
  <c r="P26" i="3"/>
  <c r="O26" i="3"/>
  <c r="K26" i="3"/>
  <c r="J26" i="3"/>
  <c r="I26" i="3"/>
  <c r="E26" i="3"/>
  <c r="D26" i="3"/>
  <c r="C26" i="3"/>
  <c r="CQ25" i="3"/>
  <c r="CP25" i="3"/>
  <c r="CO25" i="3"/>
  <c r="CK25" i="3"/>
  <c r="CJ25" i="3"/>
  <c r="CI25" i="3"/>
  <c r="CE25" i="3"/>
  <c r="CD25" i="3"/>
  <c r="CC25" i="3"/>
  <c r="BY25" i="3"/>
  <c r="BX25" i="3"/>
  <c r="BW25" i="3"/>
  <c r="BS25" i="3"/>
  <c r="BR25" i="3"/>
  <c r="BQ25" i="3"/>
  <c r="BM25" i="3"/>
  <c r="BL25" i="3"/>
  <c r="BK25" i="3"/>
  <c r="BG25" i="3"/>
  <c r="BF25" i="3"/>
  <c r="BE25" i="3"/>
  <c r="BA25" i="3"/>
  <c r="AZ25" i="3"/>
  <c r="AY25" i="3"/>
  <c r="AU25" i="3"/>
  <c r="AT25" i="3"/>
  <c r="AS25" i="3"/>
  <c r="AO25" i="3"/>
  <c r="AN25" i="3"/>
  <c r="AM25" i="3"/>
  <c r="AI25" i="3"/>
  <c r="AH25" i="3"/>
  <c r="AG25" i="3"/>
  <c r="AC25" i="3"/>
  <c r="AB25" i="3"/>
  <c r="AA25" i="3"/>
  <c r="W25" i="3"/>
  <c r="V25" i="3"/>
  <c r="U25" i="3"/>
  <c r="Q25" i="3"/>
  <c r="P25" i="3"/>
  <c r="O25" i="3"/>
  <c r="K25" i="3"/>
  <c r="J25" i="3"/>
  <c r="I25" i="3"/>
  <c r="E25" i="3"/>
  <c r="D25" i="3"/>
  <c r="C25" i="3"/>
  <c r="CQ24" i="3"/>
  <c r="CP24" i="3"/>
  <c r="CO24" i="3"/>
  <c r="CK24" i="3"/>
  <c r="CJ24" i="3"/>
  <c r="CI24" i="3"/>
  <c r="CE24" i="3"/>
  <c r="CD24" i="3"/>
  <c r="CC24" i="3"/>
  <c r="BY24" i="3"/>
  <c r="BX24" i="3"/>
  <c r="BW24" i="3"/>
  <c r="BS24" i="3"/>
  <c r="BR24" i="3"/>
  <c r="BQ24" i="3"/>
  <c r="BM24" i="3"/>
  <c r="BL24" i="3"/>
  <c r="BK24" i="3"/>
  <c r="BG24" i="3"/>
  <c r="BF24" i="3"/>
  <c r="BE24" i="3"/>
  <c r="BA24" i="3"/>
  <c r="AZ24" i="3"/>
  <c r="AY24" i="3"/>
  <c r="AU24" i="3"/>
  <c r="AT24" i="3"/>
  <c r="AS24" i="3"/>
  <c r="AO24" i="3"/>
  <c r="AN24" i="3"/>
  <c r="AM24" i="3"/>
  <c r="AI24" i="3"/>
  <c r="AH24" i="3"/>
  <c r="AG24" i="3"/>
  <c r="AC24" i="3"/>
  <c r="AB24" i="3"/>
  <c r="AA24" i="3"/>
  <c r="W24" i="3"/>
  <c r="V24" i="3"/>
  <c r="U24" i="3"/>
  <c r="Q24" i="3"/>
  <c r="P24" i="3"/>
  <c r="O24" i="3"/>
  <c r="K24" i="3"/>
  <c r="J24" i="3"/>
  <c r="I24" i="3"/>
  <c r="E24" i="3"/>
  <c r="D24" i="3"/>
  <c r="C24" i="3"/>
  <c r="CQ23" i="3"/>
  <c r="CP23" i="3"/>
  <c r="CO23" i="3"/>
  <c r="CK23" i="3"/>
  <c r="CJ23" i="3"/>
  <c r="CI23" i="3"/>
  <c r="CE23" i="3"/>
  <c r="CD23" i="3"/>
  <c r="CC23" i="3"/>
  <c r="BY23" i="3"/>
  <c r="BX23" i="3"/>
  <c r="BW23" i="3"/>
  <c r="BS23" i="3"/>
  <c r="BR23" i="3"/>
  <c r="BQ23" i="3"/>
  <c r="BM23" i="3"/>
  <c r="BL23" i="3"/>
  <c r="BK23" i="3"/>
  <c r="BG23" i="3"/>
  <c r="BF23" i="3"/>
  <c r="BE23" i="3"/>
  <c r="BA23" i="3"/>
  <c r="AZ23" i="3"/>
  <c r="AY23" i="3"/>
  <c r="AU23" i="3"/>
  <c r="AT23" i="3"/>
  <c r="AS23" i="3"/>
  <c r="AO23" i="3"/>
  <c r="AN23" i="3"/>
  <c r="AM23" i="3"/>
  <c r="AI23" i="3"/>
  <c r="AH23" i="3"/>
  <c r="AG23" i="3"/>
  <c r="AC23" i="3"/>
  <c r="AB23" i="3"/>
  <c r="AA23" i="3"/>
  <c r="W23" i="3"/>
  <c r="V23" i="3"/>
  <c r="U23" i="3"/>
  <c r="Q23" i="3"/>
  <c r="P23" i="3"/>
  <c r="O23" i="3"/>
  <c r="K23" i="3"/>
  <c r="J23" i="3"/>
  <c r="I23" i="3"/>
  <c r="E23" i="3"/>
  <c r="D23" i="3"/>
  <c r="C23" i="3"/>
  <c r="CQ22" i="3"/>
  <c r="CP22" i="3"/>
  <c r="CO22" i="3"/>
  <c r="CK22" i="3"/>
  <c r="CJ22" i="3"/>
  <c r="CI22" i="3"/>
  <c r="CE22" i="3"/>
  <c r="CD22" i="3"/>
  <c r="CC22" i="3"/>
  <c r="BY22" i="3"/>
  <c r="BX22" i="3"/>
  <c r="BW22" i="3"/>
  <c r="BS22" i="3"/>
  <c r="BR22" i="3"/>
  <c r="BQ22" i="3"/>
  <c r="BM22" i="3"/>
  <c r="BL22" i="3"/>
  <c r="BK22" i="3"/>
  <c r="BG22" i="3"/>
  <c r="BF22" i="3"/>
  <c r="BE22" i="3"/>
  <c r="BA22" i="3"/>
  <c r="AZ22" i="3"/>
  <c r="AY22" i="3"/>
  <c r="AU22" i="3"/>
  <c r="AT22" i="3"/>
  <c r="AS22" i="3"/>
  <c r="AO22" i="3"/>
  <c r="AN22" i="3"/>
  <c r="AM22" i="3"/>
  <c r="AI22" i="3"/>
  <c r="AH22" i="3"/>
  <c r="AG22" i="3"/>
  <c r="AC22" i="3"/>
  <c r="AB22" i="3"/>
  <c r="AA22" i="3"/>
  <c r="W22" i="3"/>
  <c r="V22" i="3"/>
  <c r="U22" i="3"/>
  <c r="Q22" i="3"/>
  <c r="P22" i="3"/>
  <c r="O22" i="3"/>
  <c r="K22" i="3"/>
  <c r="J22" i="3"/>
  <c r="I22" i="3"/>
  <c r="E22" i="3"/>
  <c r="D22" i="3"/>
  <c r="C22" i="3"/>
  <c r="CQ21" i="3"/>
  <c r="CP21" i="3"/>
  <c r="CO21" i="3"/>
  <c r="CK21" i="3"/>
  <c r="CJ21" i="3"/>
  <c r="CI21" i="3"/>
  <c r="CE21" i="3"/>
  <c r="CD21" i="3"/>
  <c r="CC21" i="3"/>
  <c r="BY21" i="3"/>
  <c r="BX21" i="3"/>
  <c r="BW21" i="3"/>
  <c r="BS21" i="3"/>
  <c r="BR21" i="3"/>
  <c r="BQ21" i="3"/>
  <c r="BM21" i="3"/>
  <c r="BL21" i="3"/>
  <c r="BK21" i="3"/>
  <c r="BG21" i="3"/>
  <c r="BF21" i="3"/>
  <c r="BE21" i="3"/>
  <c r="BA21" i="3"/>
  <c r="AZ21" i="3"/>
  <c r="AY21" i="3"/>
  <c r="AU21" i="3"/>
  <c r="AT21" i="3"/>
  <c r="AS21" i="3"/>
  <c r="AO21" i="3"/>
  <c r="AN21" i="3"/>
  <c r="AM21" i="3"/>
  <c r="AI21" i="3"/>
  <c r="AH21" i="3"/>
  <c r="AG21" i="3"/>
  <c r="AC21" i="3"/>
  <c r="AB21" i="3"/>
  <c r="AA21" i="3"/>
  <c r="W21" i="3"/>
  <c r="V21" i="3"/>
  <c r="U21" i="3"/>
  <c r="Q21" i="3"/>
  <c r="P21" i="3"/>
  <c r="O21" i="3"/>
  <c r="K21" i="3"/>
  <c r="J21" i="3"/>
  <c r="I21" i="3"/>
  <c r="E21" i="3"/>
  <c r="D21" i="3"/>
  <c r="C21" i="3"/>
  <c r="CQ20" i="3"/>
  <c r="CP20" i="3"/>
  <c r="CO20" i="3"/>
  <c r="CK20" i="3"/>
  <c r="CJ20" i="3"/>
  <c r="CI20" i="3"/>
  <c r="CE20" i="3"/>
  <c r="CD20" i="3"/>
  <c r="CC20" i="3"/>
  <c r="BY20" i="3"/>
  <c r="BX20" i="3"/>
  <c r="BW20" i="3"/>
  <c r="BS20" i="3"/>
  <c r="BR20" i="3"/>
  <c r="BQ20" i="3"/>
  <c r="BM20" i="3"/>
  <c r="BL20" i="3"/>
  <c r="BK20" i="3"/>
  <c r="BG20" i="3"/>
  <c r="BF20" i="3"/>
  <c r="BE20" i="3"/>
  <c r="BA20" i="3"/>
  <c r="AZ20" i="3"/>
  <c r="AY20" i="3"/>
  <c r="AU20" i="3"/>
  <c r="AT20" i="3"/>
  <c r="AS20" i="3"/>
  <c r="AO20" i="3"/>
  <c r="AN20" i="3"/>
  <c r="AM20" i="3"/>
  <c r="AI20" i="3"/>
  <c r="AH20" i="3"/>
  <c r="AG20" i="3"/>
  <c r="AC20" i="3"/>
  <c r="AB20" i="3"/>
  <c r="AA20" i="3"/>
  <c r="W20" i="3"/>
  <c r="V20" i="3"/>
  <c r="U20" i="3"/>
  <c r="Q20" i="3"/>
  <c r="P20" i="3"/>
  <c r="O20" i="3"/>
  <c r="K20" i="3"/>
  <c r="J20" i="3"/>
  <c r="I20" i="3"/>
  <c r="E20" i="3"/>
  <c r="D20" i="3"/>
  <c r="C20" i="3"/>
  <c r="CQ19" i="3"/>
  <c r="CP19" i="3"/>
  <c r="CO19" i="3"/>
  <c r="CK19" i="3"/>
  <c r="CJ19" i="3"/>
  <c r="CI19" i="3"/>
  <c r="CE19" i="3"/>
  <c r="CD19" i="3"/>
  <c r="CC19" i="3"/>
  <c r="BY19" i="3"/>
  <c r="BX19" i="3"/>
  <c r="BW19" i="3"/>
  <c r="BS19" i="3"/>
  <c r="BR19" i="3"/>
  <c r="BQ19" i="3"/>
  <c r="BM19" i="3"/>
  <c r="BL19" i="3"/>
  <c r="BK19" i="3"/>
  <c r="BG19" i="3"/>
  <c r="BF19" i="3"/>
  <c r="BE19" i="3"/>
  <c r="BA19" i="3"/>
  <c r="AZ19" i="3"/>
  <c r="AY19" i="3"/>
  <c r="AU19" i="3"/>
  <c r="AT19" i="3"/>
  <c r="AS19" i="3"/>
  <c r="AO19" i="3"/>
  <c r="AN19" i="3"/>
  <c r="AM19" i="3"/>
  <c r="AI19" i="3"/>
  <c r="AH19" i="3"/>
  <c r="AG19" i="3"/>
  <c r="AC19" i="3"/>
  <c r="AB19" i="3"/>
  <c r="AA19" i="3"/>
  <c r="W19" i="3"/>
  <c r="V19" i="3"/>
  <c r="U19" i="3"/>
  <c r="Q19" i="3"/>
  <c r="P19" i="3"/>
  <c r="O19" i="3"/>
  <c r="K19" i="3"/>
  <c r="J19" i="3"/>
  <c r="I19" i="3"/>
  <c r="E19" i="3"/>
  <c r="D19" i="3"/>
  <c r="C19" i="3"/>
  <c r="CQ18" i="3"/>
  <c r="CP18" i="3"/>
  <c r="CO18" i="3"/>
  <c r="CK18" i="3"/>
  <c r="CJ18" i="3"/>
  <c r="CI18" i="3"/>
  <c r="CE18" i="3"/>
  <c r="CD18" i="3"/>
  <c r="CC18" i="3"/>
  <c r="BY18" i="3"/>
  <c r="BX18" i="3"/>
  <c r="BW18" i="3"/>
  <c r="BS18" i="3"/>
  <c r="BR18" i="3"/>
  <c r="BQ18" i="3"/>
  <c r="BM18" i="3"/>
  <c r="BL18" i="3"/>
  <c r="BK18" i="3"/>
  <c r="BG18" i="3"/>
  <c r="BF18" i="3"/>
  <c r="BE18" i="3"/>
  <c r="BA18" i="3"/>
  <c r="AZ18" i="3"/>
  <c r="AY18" i="3"/>
  <c r="AU18" i="3"/>
  <c r="AT18" i="3"/>
  <c r="AS18" i="3"/>
  <c r="AO18" i="3"/>
  <c r="AN18" i="3"/>
  <c r="AM18" i="3"/>
  <c r="AI18" i="3"/>
  <c r="AH18" i="3"/>
  <c r="AG18" i="3"/>
  <c r="AC18" i="3"/>
  <c r="AB18" i="3"/>
  <c r="AA18" i="3"/>
  <c r="W18" i="3"/>
  <c r="V18" i="3"/>
  <c r="U18" i="3"/>
  <c r="Q18" i="3"/>
  <c r="P18" i="3"/>
  <c r="O18" i="3"/>
  <c r="K18" i="3"/>
  <c r="J18" i="3"/>
  <c r="I18" i="3"/>
  <c r="E18" i="3"/>
  <c r="D18" i="3"/>
  <c r="C18" i="3"/>
  <c r="CQ17" i="3"/>
  <c r="CP17" i="3"/>
  <c r="CO17" i="3"/>
  <c r="CK17" i="3"/>
  <c r="CJ17" i="3"/>
  <c r="CI17" i="3"/>
  <c r="CE17" i="3"/>
  <c r="CD17" i="3"/>
  <c r="CC17" i="3"/>
  <c r="BY17" i="3"/>
  <c r="BX17" i="3"/>
  <c r="BW17" i="3"/>
  <c r="BS17" i="3"/>
  <c r="BR17" i="3"/>
  <c r="BQ17" i="3"/>
  <c r="BM17" i="3"/>
  <c r="BL17" i="3"/>
  <c r="BK17" i="3"/>
  <c r="BG17" i="3"/>
  <c r="BF17" i="3"/>
  <c r="BE17" i="3"/>
  <c r="BA17" i="3"/>
  <c r="AZ17" i="3"/>
  <c r="AY17" i="3"/>
  <c r="AU17" i="3"/>
  <c r="AT17" i="3"/>
  <c r="AS17" i="3"/>
  <c r="AO17" i="3"/>
  <c r="AN17" i="3"/>
  <c r="AM17" i="3"/>
  <c r="AI17" i="3"/>
  <c r="AH17" i="3"/>
  <c r="AG17" i="3"/>
  <c r="AC17" i="3"/>
  <c r="AB17" i="3"/>
  <c r="AA17" i="3"/>
  <c r="W17" i="3"/>
  <c r="V17" i="3"/>
  <c r="U17" i="3"/>
  <c r="Q17" i="3"/>
  <c r="P17" i="3"/>
  <c r="O17" i="3"/>
  <c r="K17" i="3"/>
  <c r="J17" i="3"/>
  <c r="I17" i="3"/>
  <c r="E17" i="3"/>
  <c r="D17" i="3"/>
  <c r="C17" i="3"/>
  <c r="CQ16" i="3"/>
  <c r="CP16" i="3"/>
  <c r="CO16" i="3"/>
  <c r="CK16" i="3"/>
  <c r="CJ16" i="3"/>
  <c r="CI16" i="3"/>
  <c r="CE16" i="3"/>
  <c r="CD16" i="3"/>
  <c r="CC16" i="3"/>
  <c r="BY16" i="3"/>
  <c r="BX16" i="3"/>
  <c r="BW16" i="3"/>
  <c r="BS16" i="3"/>
  <c r="BR16" i="3"/>
  <c r="BQ16" i="3"/>
  <c r="BM16" i="3"/>
  <c r="BL16" i="3"/>
  <c r="BK16" i="3"/>
  <c r="BG16" i="3"/>
  <c r="BF16" i="3"/>
  <c r="BE16" i="3"/>
  <c r="BA16" i="3"/>
  <c r="AZ16" i="3"/>
  <c r="AY16" i="3"/>
  <c r="AU16" i="3"/>
  <c r="AT16" i="3"/>
  <c r="AS16" i="3"/>
  <c r="AO16" i="3"/>
  <c r="AN16" i="3"/>
  <c r="AM16" i="3"/>
  <c r="AI16" i="3"/>
  <c r="AH16" i="3"/>
  <c r="AG16" i="3"/>
  <c r="AC16" i="3"/>
  <c r="AB16" i="3"/>
  <c r="AA16" i="3"/>
  <c r="W16" i="3"/>
  <c r="V16" i="3"/>
  <c r="U16" i="3"/>
  <c r="Q16" i="3"/>
  <c r="P16" i="3"/>
  <c r="O16" i="3"/>
  <c r="K16" i="3"/>
  <c r="J16" i="3"/>
  <c r="I16" i="3"/>
  <c r="E16" i="3"/>
  <c r="D16" i="3"/>
  <c r="C16" i="3"/>
  <c r="CQ15" i="3"/>
  <c r="CP15" i="3"/>
  <c r="CO15" i="3"/>
  <c r="CK15" i="3"/>
  <c r="CJ15" i="3"/>
  <c r="CI15" i="3"/>
  <c r="CE15" i="3"/>
  <c r="CD15" i="3"/>
  <c r="CC15" i="3"/>
  <c r="BY15" i="3"/>
  <c r="BX15" i="3"/>
  <c r="BW15" i="3"/>
  <c r="BS15" i="3"/>
  <c r="BR15" i="3"/>
  <c r="BQ15" i="3"/>
  <c r="BM15" i="3"/>
  <c r="BL15" i="3"/>
  <c r="BK15" i="3"/>
  <c r="BG15" i="3"/>
  <c r="BF15" i="3"/>
  <c r="BE15" i="3"/>
  <c r="BA15" i="3"/>
  <c r="AZ15" i="3"/>
  <c r="AY15" i="3"/>
  <c r="AU15" i="3"/>
  <c r="AT15" i="3"/>
  <c r="AS15" i="3"/>
  <c r="AO15" i="3"/>
  <c r="AN15" i="3"/>
  <c r="AM15" i="3"/>
  <c r="AI15" i="3"/>
  <c r="AH15" i="3"/>
  <c r="AG15" i="3"/>
  <c r="AC15" i="3"/>
  <c r="AB15" i="3"/>
  <c r="AA15" i="3"/>
  <c r="W15" i="3"/>
  <c r="V15" i="3"/>
  <c r="U15" i="3"/>
  <c r="Q15" i="3"/>
  <c r="P15" i="3"/>
  <c r="O15" i="3"/>
  <c r="K15" i="3"/>
  <c r="J15" i="3"/>
  <c r="I15" i="3"/>
  <c r="E15" i="3"/>
  <c r="D15" i="3"/>
  <c r="C15" i="3"/>
  <c r="CQ14" i="3"/>
  <c r="CP14" i="3"/>
  <c r="CO14" i="3"/>
  <c r="CK14" i="3"/>
  <c r="CJ14" i="3"/>
  <c r="CI14" i="3"/>
  <c r="CE14" i="3"/>
  <c r="CD14" i="3"/>
  <c r="CC14" i="3"/>
  <c r="BY14" i="3"/>
  <c r="BX14" i="3"/>
  <c r="BW14" i="3"/>
  <c r="BS14" i="3"/>
  <c r="BR14" i="3"/>
  <c r="BQ14" i="3"/>
  <c r="BM14" i="3"/>
  <c r="BL14" i="3"/>
  <c r="BK14" i="3"/>
  <c r="BG14" i="3"/>
  <c r="BF14" i="3"/>
  <c r="BE14" i="3"/>
  <c r="BA14" i="3"/>
  <c r="AZ14" i="3"/>
  <c r="AY14" i="3"/>
  <c r="AU14" i="3"/>
  <c r="AT14" i="3"/>
  <c r="AS14" i="3"/>
  <c r="AO14" i="3"/>
  <c r="AN14" i="3"/>
  <c r="AM14" i="3"/>
  <c r="AI14" i="3"/>
  <c r="AH14" i="3"/>
  <c r="AG14" i="3"/>
  <c r="AC14" i="3"/>
  <c r="AB14" i="3"/>
  <c r="AA14" i="3"/>
  <c r="W14" i="3"/>
  <c r="V14" i="3"/>
  <c r="U14" i="3"/>
  <c r="Q14" i="3"/>
  <c r="P14" i="3"/>
  <c r="O14" i="3"/>
  <c r="K14" i="3"/>
  <c r="J14" i="3"/>
  <c r="I14" i="3"/>
  <c r="E14" i="3"/>
  <c r="D14" i="3"/>
  <c r="C14" i="3"/>
  <c r="CQ13" i="3"/>
  <c r="CP13" i="3"/>
  <c r="CO13" i="3"/>
  <c r="CK13" i="3"/>
  <c r="CJ13" i="3"/>
  <c r="CI13" i="3"/>
  <c r="CE13" i="3"/>
  <c r="CD13" i="3"/>
  <c r="CC13" i="3"/>
  <c r="BY13" i="3"/>
  <c r="BX13" i="3"/>
  <c r="BW13" i="3"/>
  <c r="BS13" i="3"/>
  <c r="BR13" i="3"/>
  <c r="BQ13" i="3"/>
  <c r="BM13" i="3"/>
  <c r="BL13" i="3"/>
  <c r="BK13" i="3"/>
  <c r="BG13" i="3"/>
  <c r="BF13" i="3"/>
  <c r="BE13" i="3"/>
  <c r="BA13" i="3"/>
  <c r="AZ13" i="3"/>
  <c r="AY13" i="3"/>
  <c r="AU13" i="3"/>
  <c r="AT13" i="3"/>
  <c r="AS13" i="3"/>
  <c r="AO13" i="3"/>
  <c r="AN13" i="3"/>
  <c r="AM13" i="3"/>
  <c r="AI13" i="3"/>
  <c r="AH13" i="3"/>
  <c r="AG13" i="3"/>
  <c r="AC13" i="3"/>
  <c r="AB13" i="3"/>
  <c r="AA13" i="3"/>
  <c r="W13" i="3"/>
  <c r="V13" i="3"/>
  <c r="U13" i="3"/>
  <c r="Q13" i="3"/>
  <c r="P13" i="3"/>
  <c r="O13" i="3"/>
  <c r="K13" i="3"/>
  <c r="J13" i="3"/>
  <c r="I13" i="3"/>
  <c r="E13" i="3"/>
  <c r="D13" i="3"/>
  <c r="C13" i="3"/>
  <c r="CQ12" i="3"/>
  <c r="CP12" i="3"/>
  <c r="CO12" i="3"/>
  <c r="CK12" i="3"/>
  <c r="CJ12" i="3"/>
  <c r="CI12" i="3"/>
  <c r="CE12" i="3"/>
  <c r="CD12" i="3"/>
  <c r="CC12" i="3"/>
  <c r="BY12" i="3"/>
  <c r="BX12" i="3"/>
  <c r="BW12" i="3"/>
  <c r="BS12" i="3"/>
  <c r="BR12" i="3"/>
  <c r="BQ12" i="3"/>
  <c r="BM12" i="3"/>
  <c r="BL12" i="3"/>
  <c r="BK12" i="3"/>
  <c r="BG12" i="3"/>
  <c r="BF12" i="3"/>
  <c r="BE12" i="3"/>
  <c r="BA12" i="3"/>
  <c r="AZ12" i="3"/>
  <c r="AY12" i="3"/>
  <c r="AU12" i="3"/>
  <c r="AT12" i="3"/>
  <c r="AS12" i="3"/>
  <c r="AO12" i="3"/>
  <c r="AN12" i="3"/>
  <c r="AM12" i="3"/>
  <c r="AI12" i="3"/>
  <c r="AH12" i="3"/>
  <c r="AG12" i="3"/>
  <c r="AC12" i="3"/>
  <c r="AB12" i="3"/>
  <c r="AA12" i="3"/>
  <c r="W12" i="3"/>
  <c r="V12" i="3"/>
  <c r="U12" i="3"/>
  <c r="Q12" i="3"/>
  <c r="P12" i="3"/>
  <c r="O12" i="3"/>
  <c r="K12" i="3"/>
  <c r="J12" i="3"/>
  <c r="I12" i="3"/>
  <c r="E12" i="3"/>
  <c r="D12" i="3"/>
  <c r="C12" i="3"/>
  <c r="CQ11" i="3"/>
  <c r="CP11" i="3"/>
  <c r="CO11" i="3"/>
  <c r="CK11" i="3"/>
  <c r="CJ11" i="3"/>
  <c r="CI11" i="3"/>
  <c r="CE11" i="3"/>
  <c r="CD11" i="3"/>
  <c r="CC11" i="3"/>
  <c r="BY11" i="3"/>
  <c r="BX11" i="3"/>
  <c r="BW11" i="3"/>
  <c r="BS11" i="3"/>
  <c r="BR11" i="3"/>
  <c r="BQ11" i="3"/>
  <c r="BM11" i="3"/>
  <c r="BL11" i="3"/>
  <c r="BK11" i="3"/>
  <c r="BG11" i="3"/>
  <c r="BF11" i="3"/>
  <c r="BE11" i="3"/>
  <c r="BA11" i="3"/>
  <c r="AZ11" i="3"/>
  <c r="AY11" i="3"/>
  <c r="AU11" i="3"/>
  <c r="AT11" i="3"/>
  <c r="AS11" i="3"/>
  <c r="AO11" i="3"/>
  <c r="AN11" i="3"/>
  <c r="AM11" i="3"/>
  <c r="AI11" i="3"/>
  <c r="AH11" i="3"/>
  <c r="AG11" i="3"/>
  <c r="AC11" i="3"/>
  <c r="AB11" i="3"/>
  <c r="AA11" i="3"/>
  <c r="W11" i="3"/>
  <c r="V11" i="3"/>
  <c r="U11" i="3"/>
  <c r="Q11" i="3"/>
  <c r="P11" i="3"/>
  <c r="O11" i="3"/>
  <c r="K11" i="3"/>
  <c r="J11" i="3"/>
  <c r="I11" i="3"/>
  <c r="E11" i="3"/>
  <c r="D11" i="3"/>
  <c r="C11" i="3"/>
  <c r="CQ10" i="3"/>
  <c r="CP10" i="3"/>
  <c r="CO10" i="3"/>
  <c r="CK10" i="3"/>
  <c r="CJ10" i="3"/>
  <c r="CI10" i="3"/>
  <c r="CE10" i="3"/>
  <c r="CD10" i="3"/>
  <c r="CC10" i="3"/>
  <c r="BY10" i="3"/>
  <c r="BX10" i="3"/>
  <c r="BW10" i="3"/>
  <c r="BS10" i="3"/>
  <c r="BR10" i="3"/>
  <c r="BQ10" i="3"/>
  <c r="BM10" i="3"/>
  <c r="BL10" i="3"/>
  <c r="BK10" i="3"/>
  <c r="BG10" i="3"/>
  <c r="BF10" i="3"/>
  <c r="BE10" i="3"/>
  <c r="BA10" i="3"/>
  <c r="AZ10" i="3"/>
  <c r="AY10" i="3"/>
  <c r="AU10" i="3"/>
  <c r="AT10" i="3"/>
  <c r="AS10" i="3"/>
  <c r="AO10" i="3"/>
  <c r="AN10" i="3"/>
  <c r="AM10" i="3"/>
  <c r="AI10" i="3"/>
  <c r="AH10" i="3"/>
  <c r="AG10" i="3"/>
  <c r="AC10" i="3"/>
  <c r="AB10" i="3"/>
  <c r="AA10" i="3"/>
  <c r="W10" i="3"/>
  <c r="V10" i="3"/>
  <c r="U10" i="3"/>
  <c r="Q10" i="3"/>
  <c r="P10" i="3"/>
  <c r="O10" i="3"/>
  <c r="K10" i="3"/>
  <c r="J10" i="3"/>
  <c r="I10" i="3"/>
  <c r="E10" i="3"/>
  <c r="D10" i="3"/>
  <c r="C10" i="3"/>
  <c r="CQ9" i="3"/>
  <c r="CP9" i="3"/>
  <c r="CO9" i="3"/>
  <c r="CK9" i="3"/>
  <c r="CJ9" i="3"/>
  <c r="CI9" i="3"/>
  <c r="CE9" i="3"/>
  <c r="CD9" i="3"/>
  <c r="CC9" i="3"/>
  <c r="BY9" i="3"/>
  <c r="BX9" i="3"/>
  <c r="BW9" i="3"/>
  <c r="BS9" i="3"/>
  <c r="BR9" i="3"/>
  <c r="BQ9" i="3"/>
  <c r="BM9" i="3"/>
  <c r="BL9" i="3"/>
  <c r="BK9" i="3"/>
  <c r="BG9" i="3"/>
  <c r="BF9" i="3"/>
  <c r="BE9" i="3"/>
  <c r="BA9" i="3"/>
  <c r="AZ9" i="3"/>
  <c r="AY9" i="3"/>
  <c r="AU9" i="3"/>
  <c r="AT9" i="3"/>
  <c r="AS9" i="3"/>
  <c r="AO9" i="3"/>
  <c r="AN9" i="3"/>
  <c r="AM9" i="3"/>
  <c r="AI9" i="3"/>
  <c r="AH9" i="3"/>
  <c r="AG9" i="3"/>
  <c r="AC9" i="3"/>
  <c r="AB9" i="3"/>
  <c r="AA9" i="3"/>
  <c r="W9" i="3"/>
  <c r="V9" i="3"/>
  <c r="U9" i="3"/>
  <c r="Q9" i="3"/>
  <c r="P9" i="3"/>
  <c r="O9" i="3"/>
  <c r="K9" i="3"/>
  <c r="J9" i="3"/>
  <c r="I9" i="3"/>
  <c r="E9" i="3"/>
  <c r="D9" i="3"/>
  <c r="C9" i="3"/>
  <c r="CQ8" i="3"/>
  <c r="CP8" i="3"/>
  <c r="CO8" i="3"/>
  <c r="CK8" i="3"/>
  <c r="CJ8" i="3"/>
  <c r="CI8" i="3"/>
  <c r="CE8" i="3"/>
  <c r="CD8" i="3"/>
  <c r="CC8" i="3"/>
  <c r="BY8" i="3"/>
  <c r="BX8" i="3"/>
  <c r="BW8" i="3"/>
  <c r="BS8" i="3"/>
  <c r="BR8" i="3"/>
  <c r="BQ8" i="3"/>
  <c r="BM8" i="3"/>
  <c r="BL8" i="3"/>
  <c r="BK8" i="3"/>
  <c r="BG8" i="3"/>
  <c r="BF8" i="3"/>
  <c r="BE8" i="3"/>
  <c r="BA8" i="3"/>
  <c r="AZ8" i="3"/>
  <c r="AY8" i="3"/>
  <c r="AU8" i="3"/>
  <c r="AT8" i="3"/>
  <c r="AS8" i="3"/>
  <c r="AO8" i="3"/>
  <c r="AN8" i="3"/>
  <c r="AM8" i="3"/>
  <c r="AI8" i="3"/>
  <c r="AH8" i="3"/>
  <c r="AG8" i="3"/>
  <c r="AC8" i="3"/>
  <c r="AB8" i="3"/>
  <c r="AA8" i="3"/>
  <c r="W8" i="3"/>
  <c r="V8" i="3"/>
  <c r="U8" i="3"/>
  <c r="Q8" i="3"/>
  <c r="P8" i="3"/>
  <c r="O8" i="3"/>
  <c r="K8" i="3"/>
  <c r="J8" i="3"/>
  <c r="I8" i="3"/>
  <c r="E8" i="3"/>
  <c r="D8" i="3"/>
  <c r="C8" i="3"/>
  <c r="CO4" i="3"/>
  <c r="CI4" i="3"/>
  <c r="CC4" i="3"/>
  <c r="BW4" i="3"/>
  <c r="BQ4" i="3"/>
  <c r="BK4" i="3"/>
  <c r="BE4" i="3"/>
  <c r="AY4" i="3"/>
  <c r="AS4" i="3"/>
  <c r="AM4" i="3"/>
  <c r="AG4" i="3"/>
  <c r="AA4" i="3"/>
  <c r="U4" i="3"/>
  <c r="O4" i="3"/>
  <c r="I4" i="3"/>
  <c r="C4" i="3"/>
  <c r="B9" i="23"/>
  <c r="B8" i="23"/>
  <c r="F2" i="11" l="1"/>
  <c r="F2" i="7"/>
  <c r="H17" i="24"/>
  <c r="H15" i="24"/>
  <c r="H13" i="24"/>
  <c r="E9" i="24" l="1"/>
  <c r="G17" i="24" l="1"/>
  <c r="G15" i="24"/>
  <c r="G25" i="24"/>
  <c r="G27" i="24"/>
  <c r="C6" i="23" l="1"/>
  <c r="K4" i="23"/>
  <c r="K3" i="23"/>
  <c r="K2" i="23"/>
  <c r="G16" i="23"/>
  <c r="G15" i="23"/>
  <c r="G14" i="23"/>
  <c r="G13" i="23"/>
  <c r="G12" i="23"/>
  <c r="G11" i="23"/>
  <c r="G10" i="23"/>
  <c r="G9" i="23"/>
  <c r="G8" i="23"/>
  <c r="G7" i="23"/>
  <c r="G6" i="23"/>
  <c r="G5" i="23"/>
  <c r="G4" i="23"/>
  <c r="G3" i="23"/>
  <c r="G2" i="23"/>
  <c r="K1" i="23"/>
  <c r="G1" i="23"/>
</calcChain>
</file>

<file path=xl/sharedStrings.xml><?xml version="1.0" encoding="utf-8"?>
<sst xmlns="http://schemas.openxmlformats.org/spreadsheetml/2006/main" count="4996" uniqueCount="349">
  <si>
    <t>Start recording development</t>
  </si>
  <si>
    <t>Development Log</t>
  </si>
  <si>
    <t>Added in support for 4 repeats</t>
  </si>
  <si>
    <t>Patched in CV calculation for Triplicate</t>
  </si>
  <si>
    <t>Adjusted Formatting</t>
  </si>
  <si>
    <t>Added in Auto Data Align</t>
  </si>
  <si>
    <t>Start of development</t>
  </si>
  <si>
    <t xml:space="preserve">Version: </t>
  </si>
  <si>
    <t>Updated:</t>
  </si>
  <si>
    <t>Tool Features</t>
  </si>
  <si>
    <t>From raw data to normalized data</t>
  </si>
  <si>
    <t>Easy</t>
  </si>
  <si>
    <t>Get the normalized data in minutes</t>
  </si>
  <si>
    <t>Reliable</t>
  </si>
  <si>
    <t>Lily Qiu</t>
  </si>
  <si>
    <t>Created by:</t>
  </si>
  <si>
    <t>Comprehensive tool function:</t>
  </si>
  <si>
    <t>Please contact us if you have any questions for this tool</t>
  </si>
  <si>
    <t>Quick</t>
  </si>
  <si>
    <t>Number of Columns Supported</t>
  </si>
  <si>
    <t>Leave Blank if not applicable</t>
  </si>
  <si>
    <t xml:space="preserve">Max 1 supported   </t>
  </si>
  <si>
    <t>Array Name Here</t>
  </si>
  <si>
    <t>16 Well Format</t>
  </si>
  <si>
    <t>Repeats</t>
  </si>
  <si>
    <t>All Targets must have the same number of repeats</t>
  </si>
  <si>
    <t>1 = 16 well, 2 = 4 well</t>
  </si>
  <si>
    <t>2. Array Parameters</t>
  </si>
  <si>
    <t>Array Name:</t>
  </si>
  <si>
    <t xml:space="preserve">1. Array Map </t>
  </si>
  <si>
    <t>5. Create Analysis Tool</t>
  </si>
  <si>
    <t>All repeats must be visible.</t>
  </si>
  <si>
    <t>No Merged Cells</t>
  </si>
  <si>
    <t>Make sure first target lines up with 1x1</t>
  </si>
  <si>
    <t>3. Control Parameters</t>
  </si>
  <si>
    <t>Recommended to Copy/Paste Control Names directly from Map</t>
  </si>
  <si>
    <t xml:space="preserve">     4 Well Format          </t>
  </si>
  <si>
    <t>Array Name</t>
  </si>
  <si>
    <t>Paste Array Map Below</t>
  </si>
  <si>
    <t>1. Raw Scan Results</t>
  </si>
  <si>
    <t>Paste Entire Scan Results Below</t>
  </si>
  <si>
    <t>Number of Samples:</t>
  </si>
  <si>
    <t xml:space="preserve">Separate cells via Tab-Delimited </t>
  </si>
  <si>
    <t>ATF Header must be present</t>
  </si>
  <si>
    <t>3. Data Parameters</t>
  </si>
  <si>
    <t>Make sure the word "ATF" lines up at 1x1</t>
  </si>
  <si>
    <t>Best to Copy/Paste column Headers directly from Scan Data</t>
  </si>
  <si>
    <t>With Background:</t>
  </si>
  <si>
    <t>Without Background:</t>
  </si>
  <si>
    <r>
      <rPr>
        <b/>
        <sz val="12"/>
        <color theme="0"/>
        <rFont val="Arial"/>
        <family val="2"/>
      </rPr>
      <t xml:space="preserve"> 1</t>
    </r>
    <r>
      <rPr>
        <b/>
        <sz val="12"/>
        <color theme="0" tint="-0.34998626667073579"/>
        <rFont val="Arial"/>
        <family val="2"/>
      </rPr>
      <t xml:space="preserve">           ATF</t>
    </r>
  </si>
  <si>
    <t>2. Sample and Array Parameters</t>
  </si>
  <si>
    <t>4. Sample Names</t>
  </si>
  <si>
    <t>leave Blank for Sample 1, Sample 2..</t>
  </si>
  <si>
    <t>4 Well Format</t>
  </si>
  <si>
    <t>Array Rows:</t>
  </si>
  <si>
    <t>Array Columns:</t>
  </si>
  <si>
    <t>Header #1</t>
  </si>
  <si>
    <t>Header #2</t>
  </si>
  <si>
    <t>Enter N/A if unavailable</t>
  </si>
  <si>
    <t>Added in Auto Sample name, data validation</t>
  </si>
  <si>
    <t>Sample  2</t>
  </si>
  <si>
    <t>Sample  4</t>
  </si>
  <si>
    <t>Sample  6</t>
  </si>
  <si>
    <t>Sample  8</t>
  </si>
  <si>
    <t>Sample  10</t>
  </si>
  <si>
    <t>Sample  12</t>
  </si>
  <si>
    <t>Sample  14</t>
  </si>
  <si>
    <t>Sample  16</t>
  </si>
  <si>
    <t>Slide Name:</t>
  </si>
  <si>
    <r>
      <t>4. Sample Names</t>
    </r>
    <r>
      <rPr>
        <b/>
        <sz val="11"/>
        <color rgb="FF000080"/>
        <rFont val="Calibri"/>
        <family val="2"/>
        <scheme val="minor"/>
      </rPr>
      <t xml:space="preserve"> </t>
    </r>
    <r>
      <rPr>
        <b/>
        <sz val="11"/>
        <rFont val="Calibri"/>
        <family val="2"/>
        <scheme val="minor"/>
      </rPr>
      <t>Leave blank to use sheet default</t>
    </r>
  </si>
  <si>
    <t>Sample  1</t>
  </si>
  <si>
    <t>Sample  3</t>
  </si>
  <si>
    <t>Sample  5</t>
  </si>
  <si>
    <t>Sample  7</t>
  </si>
  <si>
    <t>Sample  9</t>
  </si>
  <si>
    <t>Sample  11</t>
  </si>
  <si>
    <t>Sample  13</t>
  </si>
  <si>
    <t>Sample  15</t>
  </si>
  <si>
    <t>Slide Name Here</t>
  </si>
  <si>
    <t>Just follow the tool procedures step by step</t>
  </si>
  <si>
    <t>V4</t>
  </si>
  <si>
    <t>Enter Column Headers of data to be processed</t>
  </si>
  <si>
    <t>5. Align Data Automatically</t>
  </si>
  <si>
    <t>Added in colored formatting, Auto Slide Name, hide midcalculations</t>
  </si>
  <si>
    <t>6. Purge Macros</t>
  </si>
  <si>
    <t>2 to 75+</t>
  </si>
  <si>
    <t>2 to 26+</t>
  </si>
  <si>
    <t xml:space="preserve">Replications per Target supported: </t>
  </si>
  <si>
    <t>Number of Rows Supported:</t>
  </si>
  <si>
    <t>No need for manual copy and pasting</t>
  </si>
  <si>
    <t>Duplicate, triplicate, quadruplicate</t>
  </si>
  <si>
    <t>For In-House Use Only 
 Do not give to customer</t>
  </si>
  <si>
    <t>May take a few minutes delay</t>
  </si>
  <si>
    <t>Hid unnecessary pages from Creator, error ignoring for 1 sample maps</t>
  </si>
  <si>
    <t>Improved raw data parameter guessing</t>
  </si>
  <si>
    <t>RayBio® Auto Data Alignment Tool</t>
  </si>
  <si>
    <t>Analysis Tool Guide</t>
  </si>
  <si>
    <t>Automatic Data Alignment</t>
  </si>
  <si>
    <t>Get your results in seconds</t>
  </si>
  <si>
    <t>Data Bar Conditional Formatting</t>
  </si>
  <si>
    <t>Easy visualization of trends</t>
  </si>
  <si>
    <t>Adjustable Normalization</t>
  </si>
  <si>
    <t>Compare across slides</t>
  </si>
  <si>
    <t>RayBio® Universal Protein Array Analysis Tool Creator</t>
  </si>
  <si>
    <t>RayBio®  Analysis Tool</t>
  </si>
  <si>
    <t xml:space="preserve">RayBio® </t>
  </si>
  <si>
    <t xml:space="preserve">Max 3 supported   </t>
  </si>
  <si>
    <t>Vertical</t>
  </si>
  <si>
    <t>Horizontal</t>
  </si>
  <si>
    <t xml:space="preserve">Alignment: </t>
  </si>
  <si>
    <t xml:space="preserve">2, 3, 4 repeats supported  </t>
  </si>
  <si>
    <t xml:space="preserve">Number of Columns:   </t>
  </si>
  <si>
    <t xml:space="preserve">Number of Rows:   </t>
  </si>
  <si>
    <t xml:space="preserve">     Negative Control: </t>
  </si>
  <si>
    <t>Alignment</t>
  </si>
  <si>
    <t xml:space="preserve">     Vertical</t>
  </si>
  <si>
    <t xml:space="preserve">Horizontal   </t>
  </si>
  <si>
    <t xml:space="preserve">Number of Repeats:   </t>
  </si>
  <si>
    <t xml:space="preserve">Create Graphs: </t>
  </si>
  <si>
    <r>
      <t xml:space="preserve">       Positive Control:</t>
    </r>
    <r>
      <rPr>
        <b/>
        <sz val="13"/>
        <color theme="0" tint="-0.34998626667073579"/>
        <rFont val="Calibri"/>
        <family val="2"/>
        <scheme val="minor"/>
      </rPr>
      <t xml:space="preserve">       </t>
    </r>
    <r>
      <rPr>
        <b/>
        <sz val="13"/>
        <color rgb="FF969696"/>
        <rFont val="Calibri"/>
        <family val="2"/>
        <scheme val="minor"/>
      </rPr>
      <t>Positive 1</t>
    </r>
  </si>
  <si>
    <t xml:space="preserve">Positive 2   </t>
  </si>
  <si>
    <t xml:space="preserve">Positive 3  </t>
  </si>
  <si>
    <t xml:space="preserve">Negative 1  </t>
  </si>
  <si>
    <t xml:space="preserve">Replication Directions Supported: </t>
  </si>
  <si>
    <t>Horizontal and Vertical</t>
  </si>
  <si>
    <t>Added in Graph Generating option</t>
  </si>
  <si>
    <t>Added in support for vertical repeats, 3rd positive control</t>
  </si>
  <si>
    <t>V5b</t>
  </si>
  <si>
    <t xml:space="preserve">Bio-BSA </t>
  </si>
  <si>
    <t>CD27</t>
  </si>
  <si>
    <t xml:space="preserve">OX40 </t>
  </si>
  <si>
    <t>TNFRSF18</t>
  </si>
  <si>
    <t>CD28</t>
  </si>
  <si>
    <t>PD-1</t>
  </si>
  <si>
    <t>TNFSF11</t>
  </si>
  <si>
    <t xml:space="preserve">4-1BB </t>
  </si>
  <si>
    <t xml:space="preserve">CD40LG </t>
  </si>
  <si>
    <t>PD-L1</t>
  </si>
  <si>
    <t>TNR11</t>
  </si>
  <si>
    <t>AIF1</t>
  </si>
  <si>
    <t>CD47</t>
  </si>
  <si>
    <t>PD-L2</t>
  </si>
  <si>
    <t>TNR5</t>
  </si>
  <si>
    <t xml:space="preserve">B7-1 </t>
  </si>
  <si>
    <t>CTLA-4</t>
  </si>
  <si>
    <t>TIGIT</t>
  </si>
  <si>
    <t>TNR6</t>
  </si>
  <si>
    <t xml:space="preserve">B7-2 </t>
  </si>
  <si>
    <t>ICOS</t>
  </si>
  <si>
    <t>TIM-3</t>
  </si>
  <si>
    <t>TREM-2</t>
  </si>
  <si>
    <t>B7-H3</t>
  </si>
  <si>
    <t>IDO1</t>
  </si>
  <si>
    <t>TLR4</t>
  </si>
  <si>
    <t>Human IgG</t>
  </si>
  <si>
    <t>B7-H4</t>
  </si>
  <si>
    <t>LAG-3</t>
  </si>
  <si>
    <t>TNF-alpha</t>
  </si>
  <si>
    <t>Mouse IgG</t>
  </si>
  <si>
    <t>B7-H5</t>
  </si>
  <si>
    <t>NECTIN1</t>
  </si>
  <si>
    <t>TNFL6</t>
  </si>
  <si>
    <t>Rabbit IgG</t>
  </si>
  <si>
    <t xml:space="preserve">Basigin </t>
  </si>
  <si>
    <t>NECTIN2</t>
  </si>
  <si>
    <t>TNF-R1</t>
  </si>
  <si>
    <t>Blank</t>
  </si>
  <si>
    <t>CD19</t>
  </si>
  <si>
    <t>NECTIN3</t>
  </si>
  <si>
    <t>TNF-R2</t>
  </si>
  <si>
    <t>Bio-BSA</t>
  </si>
  <si>
    <t>RayBio® Analysis Tool - Aligning Data</t>
  </si>
  <si>
    <t>Target</t>
  </si>
  <si>
    <t>RayBio® Analysis Tool - Sorting With Background</t>
  </si>
  <si>
    <t>RayBio® Analysis Tool - Sorting Without Background</t>
  </si>
  <si>
    <t>RayBio® Analysis Tool - Average With Background</t>
  </si>
  <si>
    <t>RayBio® Analysis Tool - Average Without Background</t>
  </si>
  <si>
    <t>Positive Control Normalization With Background</t>
  </si>
  <si>
    <t>RayBio® Analysis Tool</t>
  </si>
  <si>
    <t>Target Name</t>
  </si>
  <si>
    <t>Normalization Constant</t>
  </si>
  <si>
    <t>Positive Control Normalization Without Background</t>
  </si>
  <si>
    <t>RayBio®  Map</t>
  </si>
  <si>
    <t>A</t>
  </si>
  <si>
    <t>B</t>
  </si>
  <si>
    <t>C</t>
  </si>
  <si>
    <t>D</t>
  </si>
  <si>
    <t>E</t>
  </si>
  <si>
    <t>F</t>
  </si>
  <si>
    <t>G</t>
  </si>
  <si>
    <t>H</t>
  </si>
  <si>
    <t>I</t>
  </si>
  <si>
    <t>J</t>
  </si>
  <si>
    <t>K</t>
  </si>
  <si>
    <t>L</t>
  </si>
  <si>
    <t>Sample 1</t>
  </si>
  <si>
    <t>With Background</t>
  </si>
  <si>
    <t>Without Background</t>
  </si>
  <si>
    <t>Sample 2</t>
  </si>
  <si>
    <t>Sample 3</t>
  </si>
  <si>
    <t>Sample 4</t>
  </si>
  <si>
    <t>Sample 5</t>
  </si>
  <si>
    <t>Sample 6</t>
  </si>
  <si>
    <t>Sample 7</t>
  </si>
  <si>
    <t>Sample 8</t>
  </si>
  <si>
    <t>Sample 9</t>
  </si>
  <si>
    <t>Sample 10</t>
  </si>
  <si>
    <t>Sample 11</t>
  </si>
  <si>
    <t>Sample 12</t>
  </si>
  <si>
    <t>Sample 13</t>
  </si>
  <si>
    <t>Sample 14</t>
  </si>
  <si>
    <t>Sample 15</t>
  </si>
  <si>
    <t>Sample 16</t>
  </si>
  <si>
    <t>A1</t>
  </si>
  <si>
    <t>B1</t>
  </si>
  <si>
    <t>C1</t>
  </si>
  <si>
    <t>D1</t>
  </si>
  <si>
    <t>E1</t>
  </si>
  <si>
    <t>F1</t>
  </si>
  <si>
    <t>G1</t>
  </si>
  <si>
    <t>H1</t>
  </si>
  <si>
    <t>I1</t>
  </si>
  <si>
    <t>J1</t>
  </si>
  <si>
    <t>K1</t>
  </si>
  <si>
    <t>L1</t>
  </si>
  <si>
    <t>A2</t>
  </si>
  <si>
    <t>B2</t>
  </si>
  <si>
    <t>C2</t>
  </si>
  <si>
    <t>D2</t>
  </si>
  <si>
    <t>E2</t>
  </si>
  <si>
    <t>F2</t>
  </si>
  <si>
    <t>G2</t>
  </si>
  <si>
    <t>H2</t>
  </si>
  <si>
    <t>I2</t>
  </si>
  <si>
    <t>J2</t>
  </si>
  <si>
    <t>K2</t>
  </si>
  <si>
    <t>L2</t>
  </si>
  <si>
    <t>A3</t>
  </si>
  <si>
    <t>B3</t>
  </si>
  <si>
    <t>C3</t>
  </si>
  <si>
    <t>D3</t>
  </si>
  <si>
    <t>E3</t>
  </si>
  <si>
    <t>F3</t>
  </si>
  <si>
    <t>G3</t>
  </si>
  <si>
    <t>H3</t>
  </si>
  <si>
    <t>I3</t>
  </si>
  <si>
    <t>J3</t>
  </si>
  <si>
    <t>K3</t>
  </si>
  <si>
    <t>L3</t>
  </si>
  <si>
    <t>A4</t>
  </si>
  <si>
    <t>B4</t>
  </si>
  <si>
    <t>C4</t>
  </si>
  <si>
    <t>D4</t>
  </si>
  <si>
    <t>E4</t>
  </si>
  <si>
    <t>F4</t>
  </si>
  <si>
    <t>G4</t>
  </si>
  <si>
    <t>H4</t>
  </si>
  <si>
    <t>I4</t>
  </si>
  <si>
    <t>J4</t>
  </si>
  <si>
    <t>K4</t>
  </si>
  <si>
    <t>L4</t>
  </si>
  <si>
    <t>A5</t>
  </si>
  <si>
    <t>B5</t>
  </si>
  <si>
    <t>C5</t>
  </si>
  <si>
    <t>D5</t>
  </si>
  <si>
    <t>E5</t>
  </si>
  <si>
    <t>F5</t>
  </si>
  <si>
    <t>G5</t>
  </si>
  <si>
    <t>H5</t>
  </si>
  <si>
    <t>I5</t>
  </si>
  <si>
    <t>J5</t>
  </si>
  <si>
    <t>K5</t>
  </si>
  <si>
    <t>L5</t>
  </si>
  <si>
    <t>A6</t>
  </si>
  <si>
    <t>B6</t>
  </si>
  <si>
    <t>C6</t>
  </si>
  <si>
    <t>D6</t>
  </si>
  <si>
    <t>E6</t>
  </si>
  <si>
    <t>F6</t>
  </si>
  <si>
    <t>G6</t>
  </si>
  <si>
    <t>H6</t>
  </si>
  <si>
    <t>I6</t>
  </si>
  <si>
    <t>J6</t>
  </si>
  <si>
    <t>K6</t>
  </si>
  <si>
    <t>L6</t>
  </si>
  <si>
    <t>A7</t>
  </si>
  <si>
    <t>B7</t>
  </si>
  <si>
    <t>C7</t>
  </si>
  <si>
    <t>D7</t>
  </si>
  <si>
    <t>E7</t>
  </si>
  <si>
    <t>F7</t>
  </si>
  <si>
    <t>G7</t>
  </si>
  <si>
    <t>H7</t>
  </si>
  <si>
    <t>I7</t>
  </si>
  <si>
    <t>J7</t>
  </si>
  <si>
    <t>K7</t>
  </si>
  <si>
    <t>L7</t>
  </si>
  <si>
    <t>A8</t>
  </si>
  <si>
    <t>B8</t>
  </si>
  <si>
    <t>C8</t>
  </si>
  <si>
    <t>D8</t>
  </si>
  <si>
    <t>E8</t>
  </si>
  <si>
    <t>F8</t>
  </si>
  <si>
    <t>G8</t>
  </si>
  <si>
    <t>H8</t>
  </si>
  <si>
    <t>I8</t>
  </si>
  <si>
    <t>J8</t>
  </si>
  <si>
    <t>K8</t>
  </si>
  <si>
    <t>L8</t>
  </si>
  <si>
    <t>A9</t>
  </si>
  <si>
    <t>B9</t>
  </si>
  <si>
    <t>C9</t>
  </si>
  <si>
    <t>D9</t>
  </si>
  <si>
    <t>E9</t>
  </si>
  <si>
    <t>F9</t>
  </si>
  <si>
    <t>G9</t>
  </si>
  <si>
    <t>H9</t>
  </si>
  <si>
    <t>I9</t>
  </si>
  <si>
    <t>J9</t>
  </si>
  <si>
    <t>K9</t>
  </si>
  <si>
    <t>L9</t>
  </si>
  <si>
    <t>POS</t>
  </si>
  <si>
    <t>NEG</t>
  </si>
  <si>
    <t>AVERAGE</t>
  </si>
  <si>
    <t>CV</t>
  </si>
  <si>
    <t>A10</t>
  </si>
  <si>
    <t>B10</t>
  </si>
  <si>
    <t>C10</t>
  </si>
  <si>
    <t>D10</t>
  </si>
  <si>
    <t>E10</t>
  </si>
  <si>
    <t>F10</t>
  </si>
  <si>
    <t>G10</t>
  </si>
  <si>
    <t>H10</t>
  </si>
  <si>
    <t>I10</t>
  </si>
  <si>
    <t>J10</t>
  </si>
  <si>
    <t>K10</t>
  </si>
  <si>
    <t>L10</t>
  </si>
  <si>
    <t>A11</t>
  </si>
  <si>
    <t>B11</t>
  </si>
  <si>
    <t>C11</t>
  </si>
  <si>
    <t>D11</t>
  </si>
  <si>
    <t>E11</t>
  </si>
  <si>
    <t>F11</t>
  </si>
  <si>
    <t>G11</t>
  </si>
  <si>
    <t>H11</t>
  </si>
  <si>
    <t>I11</t>
  </si>
  <si>
    <t>J11</t>
  </si>
  <si>
    <t>K11</t>
  </si>
  <si>
    <t>L11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</si>
</sst>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m\.yyyy"/>
  </numFmts>
  <fonts count="78">
    <font>
      <sz val="11"/>
      <color theme="1"/>
      <name val="Calibri"/>
      <family val="2"/>
      <scheme val="minor"/>
    </font>
    <font>
      <sz val="10"/>
      <name val="Arial"/>
      <family val="2"/>
    </font>
    <font>
      <sz val="12"/>
      <name val="宋体"/>
      <charset val="134"/>
    </font>
    <font>
      <b/>
      <sz val="12"/>
      <name val="Arial"/>
      <family val="2"/>
    </font>
    <font>
      <b/>
      <sz val="12"/>
      <color theme="0"/>
      <name val="Arial"/>
      <family val="2"/>
    </font>
    <font>
      <b/>
      <sz val="10"/>
      <color indexed="18"/>
      <name val="Arial"/>
      <family val="2"/>
    </font>
    <font>
      <b/>
      <sz val="10"/>
      <name val="Arial"/>
      <family val="2"/>
    </font>
    <font>
      <sz val="10"/>
      <color indexed="10"/>
      <name val="Arial"/>
      <family val="2"/>
    </font>
    <font>
      <sz val="10"/>
      <color indexed="18"/>
      <name val="Arial"/>
      <family val="2"/>
    </font>
    <font>
      <sz val="8"/>
      <name val="Calibri"/>
      <family val="2"/>
      <scheme val="minor"/>
    </font>
    <font>
      <b/>
      <sz val="11"/>
      <color theme="1"/>
      <name val="Calibri"/>
      <family val="2"/>
      <scheme val="minor"/>
    </font>
    <font>
      <sz val="16"/>
      <color theme="1"/>
      <name val="Calibri"/>
      <family val="2"/>
      <scheme val="minor"/>
    </font>
    <font>
      <b/>
      <sz val="11"/>
      <name val="Calibri"/>
      <family val="2"/>
      <scheme val="minor"/>
    </font>
    <font>
      <b/>
      <sz val="14"/>
      <color rgb="FF3333FF"/>
      <name val="Calibri"/>
      <family val="2"/>
      <scheme val="minor"/>
    </font>
    <font>
      <sz val="14"/>
      <color theme="1"/>
      <name val="Calibri"/>
      <family val="2"/>
      <scheme val="minor"/>
    </font>
    <font>
      <b/>
      <sz val="14"/>
      <color rgb="FFFF0000"/>
      <name val="Calibri"/>
      <family val="2"/>
      <scheme val="minor"/>
    </font>
    <font>
      <b/>
      <u/>
      <sz val="16"/>
      <color theme="1"/>
      <name val="Calibri"/>
      <family val="2"/>
      <scheme val="minor"/>
    </font>
    <font>
      <b/>
      <i/>
      <sz val="16"/>
      <name val="Calibri"/>
      <family val="2"/>
      <scheme val="minor"/>
    </font>
    <font>
      <b/>
      <sz val="14"/>
      <color indexed="18"/>
      <name val="Calibri"/>
      <family val="2"/>
      <scheme val="minor"/>
    </font>
    <font>
      <b/>
      <sz val="12"/>
      <name val="Calibri"/>
      <family val="2"/>
      <scheme val="minor"/>
    </font>
    <font>
      <b/>
      <sz val="16"/>
      <name val="Calibri"/>
      <family val="2"/>
      <scheme val="minor"/>
    </font>
    <font>
      <sz val="11"/>
      <color theme="4" tint="-0.499984740745262"/>
      <name val="Calibri"/>
      <family val="2"/>
      <scheme val="minor"/>
    </font>
    <font>
      <b/>
      <sz val="14"/>
      <color theme="1"/>
      <name val="Calibri"/>
      <family val="2"/>
      <scheme val="minor"/>
    </font>
    <font>
      <b/>
      <sz val="16"/>
      <color indexed="18"/>
      <name val="Calibri"/>
      <family val="2"/>
      <scheme val="minor"/>
    </font>
    <font>
      <b/>
      <sz val="14"/>
      <name val="Calibri"/>
      <family val="2"/>
      <scheme val="minor"/>
    </font>
    <font>
      <sz val="16"/>
      <color rgb="FF000080"/>
      <name val="Calibri"/>
      <family val="2"/>
      <scheme val="minor"/>
    </font>
    <font>
      <b/>
      <sz val="16"/>
      <color theme="0"/>
      <name val="Calibri"/>
      <family val="2"/>
      <scheme val="minor"/>
    </font>
    <font>
      <b/>
      <sz val="10"/>
      <name val="Calibri"/>
      <family val="2"/>
      <scheme val="minor"/>
    </font>
    <font>
      <b/>
      <sz val="12"/>
      <color theme="1"/>
      <name val="Calibri"/>
      <family val="2"/>
      <scheme val="minor"/>
    </font>
    <font>
      <b/>
      <sz val="12"/>
      <color theme="1" tint="4.9989318521683403E-2"/>
      <name val="Calibri"/>
      <family val="2"/>
      <scheme val="minor"/>
    </font>
    <font>
      <b/>
      <sz val="18"/>
      <color rgb="FF000080"/>
      <name val="Calibri"/>
      <family val="2"/>
      <scheme val="minor"/>
    </font>
    <font>
      <b/>
      <sz val="20"/>
      <color rgb="FF000080"/>
      <name val="Calibri"/>
      <family val="2"/>
      <scheme val="minor"/>
    </font>
    <font>
      <b/>
      <sz val="15"/>
      <name val="Calibri"/>
      <family val="2"/>
      <scheme val="minor"/>
    </font>
    <font>
      <sz val="9"/>
      <color theme="1"/>
      <name val="Calibri"/>
      <family val="2"/>
      <scheme val="minor"/>
    </font>
    <font>
      <b/>
      <sz val="16"/>
      <color rgb="FF000080"/>
      <name val="Calibri"/>
      <family val="2"/>
      <scheme val="minor"/>
    </font>
    <font>
      <b/>
      <sz val="12"/>
      <color theme="5"/>
      <name val="Arial"/>
      <family val="2"/>
    </font>
    <font>
      <b/>
      <sz val="12"/>
      <color theme="0" tint="-0.34998626667073579"/>
      <name val="Arial"/>
      <family val="2"/>
    </font>
    <font>
      <sz val="10"/>
      <color theme="1"/>
      <name val="Calibri"/>
      <family val="2"/>
      <scheme val="minor"/>
    </font>
    <font>
      <b/>
      <sz val="11"/>
      <color rgb="FF505050"/>
      <name val="Calibri"/>
      <family val="2"/>
      <scheme val="minor"/>
    </font>
    <font>
      <b/>
      <sz val="12"/>
      <color rgb="FF000000"/>
      <name val="Calibri"/>
      <family val="2"/>
      <scheme val="minor"/>
    </font>
    <font>
      <b/>
      <sz val="12"/>
      <color rgb="FF505050"/>
      <name val="Calibri"/>
      <family val="2"/>
      <scheme val="minor"/>
    </font>
    <font>
      <sz val="11"/>
      <color rgb="FF000000"/>
      <name val="Calibri"/>
      <family val="2"/>
      <scheme val="minor"/>
    </font>
    <font>
      <b/>
      <sz val="8"/>
      <color theme="1"/>
      <name val="Calibri"/>
      <family val="2"/>
      <scheme val="minor"/>
    </font>
    <font>
      <b/>
      <sz val="9"/>
      <name val="Calibri"/>
      <family val="2"/>
      <scheme val="minor"/>
    </font>
    <font>
      <b/>
      <sz val="10"/>
      <color rgb="FF000000"/>
      <name val="Calibri"/>
      <family val="2"/>
      <scheme val="minor"/>
    </font>
    <font>
      <b/>
      <sz val="10"/>
      <color rgb="FF505050"/>
      <name val="Calibri"/>
      <family val="2"/>
      <scheme val="minor"/>
    </font>
    <font>
      <b/>
      <sz val="11"/>
      <color theme="0"/>
      <name val="Calibri"/>
      <family val="2"/>
      <scheme val="minor"/>
    </font>
    <font>
      <b/>
      <sz val="10"/>
      <color theme="8" tint="-0.499984740745262"/>
      <name val="Arial"/>
      <family val="2"/>
    </font>
    <font>
      <b/>
      <sz val="10"/>
      <color rgb="FF002060"/>
      <name val="Arial"/>
      <family val="2"/>
    </font>
    <font>
      <b/>
      <sz val="10"/>
      <color theme="4" tint="-0.499984740745262"/>
      <name val="Arial"/>
      <family val="2"/>
    </font>
    <font>
      <b/>
      <sz val="10"/>
      <color theme="0"/>
      <name val="Arial"/>
      <family val="2"/>
    </font>
    <font>
      <b/>
      <sz val="12"/>
      <color theme="0"/>
      <name val="Calibri"/>
      <family val="2"/>
      <scheme val="minor"/>
    </font>
    <font>
      <sz val="12"/>
      <color theme="1"/>
      <name val="Calibri"/>
      <family val="2"/>
      <scheme val="minor"/>
    </font>
    <font>
      <b/>
      <sz val="14"/>
      <color rgb="FF000000"/>
      <name val="Calibri"/>
      <family val="2"/>
    </font>
    <font>
      <b/>
      <sz val="11"/>
      <color rgb="FF002060"/>
      <name val="Arial"/>
      <family val="2"/>
    </font>
    <font>
      <b/>
      <sz val="12"/>
      <color rgb="FF000000"/>
      <name val="Calibri"/>
      <family val="2"/>
    </font>
    <font>
      <b/>
      <sz val="11"/>
      <color rgb="FF000080"/>
      <name val="Calibri"/>
      <family val="2"/>
      <scheme val="minor"/>
    </font>
    <font>
      <b/>
      <sz val="9"/>
      <color theme="4" tint="-0.249977111117893"/>
      <name val="Calibri"/>
      <family val="2"/>
      <scheme val="minor"/>
    </font>
    <font>
      <sz val="10"/>
      <color theme="4" tint="-0.499984740745262"/>
      <name val="Arial"/>
      <family val="2"/>
    </font>
    <font>
      <sz val="11"/>
      <color theme="4" tint="-0.249977111117893"/>
      <name val="Calibri"/>
      <family val="2"/>
      <scheme val="minor"/>
    </font>
    <font>
      <b/>
      <sz val="11"/>
      <color rgb="FFFF0000"/>
      <name val="Calibri"/>
      <family val="2"/>
      <scheme val="minor"/>
    </font>
    <font>
      <b/>
      <sz val="11"/>
      <color rgb="FF2D3193"/>
      <name val="Calibri"/>
      <family val="2"/>
      <scheme val="minor"/>
    </font>
    <font>
      <b/>
      <sz val="14"/>
      <color rgb="FF2D3193"/>
      <name val="Calibri"/>
      <family val="2"/>
      <scheme val="minor"/>
    </font>
    <font>
      <b/>
      <sz val="14"/>
      <color rgb="FFC1315E"/>
      <name val="Calibri"/>
      <family val="2"/>
      <scheme val="minor"/>
    </font>
    <font>
      <b/>
      <sz val="22"/>
      <color rgb="FF442771"/>
      <name val="Calibri"/>
      <family val="2"/>
      <scheme val="minor"/>
    </font>
    <font>
      <b/>
      <sz val="20"/>
      <color rgb="FF442771"/>
      <name val="Calibri"/>
      <family val="2"/>
      <scheme val="minor"/>
    </font>
    <font>
      <b/>
      <sz val="11"/>
      <color rgb="FFD0515D"/>
      <name val="Calibri"/>
      <family val="2"/>
      <scheme val="minor"/>
    </font>
    <font>
      <b/>
      <sz val="11"/>
      <color rgb="FF969696"/>
      <name val="Calibri"/>
      <family val="2"/>
      <scheme val="minor"/>
    </font>
    <font>
      <b/>
      <sz val="13"/>
      <color rgb="FF969696"/>
      <name val="Calibri"/>
      <family val="2"/>
      <scheme val="minor"/>
    </font>
    <font>
      <b/>
      <sz val="18"/>
      <color rgb="FFFFFF00"/>
      <name val="Calibri"/>
      <family val="2"/>
      <scheme val="minor"/>
    </font>
    <font>
      <b/>
      <sz val="10"/>
      <color theme="1"/>
      <name val="Calibri"/>
      <family val="2"/>
      <scheme val="minor"/>
    </font>
    <font>
      <b/>
      <sz val="18"/>
      <color rgb="FFFF0000"/>
      <name val="Calibri"/>
      <family val="2"/>
      <scheme val="minor"/>
    </font>
    <font>
      <b/>
      <sz val="26"/>
      <color theme="1"/>
      <name val="Calibri"/>
      <family val="2"/>
      <scheme val="minor"/>
    </font>
    <font>
      <b/>
      <sz val="16"/>
      <color rgb="FF7030A0"/>
      <name val="Arial"/>
      <family val="2"/>
    </font>
    <font>
      <b/>
      <sz val="13"/>
      <color theme="0" tint="-0.34998626667073579"/>
      <name val="Calibri"/>
      <family val="2"/>
      <scheme val="minor"/>
    </font>
    <font>
      <sz val="12"/>
      <color rgb="FFFF0000"/>
      <name val="Calibri"/>
      <family val="2"/>
      <scheme val="minor"/>
    </font>
    <font>
      <sz val="12"/>
      <color rgb="FF3333FF"/>
      <name val="Calibri"/>
      <family val="2"/>
      <scheme val="minor"/>
    </font>
    <font>
      <sz val="12"/>
      <color theme="0"/>
      <name val="Calibri"/>
      <family val="2"/>
      <scheme val="minor"/>
    </font>
  </fonts>
  <fills count="13">
    <fill>
      <patternFill patternType="none"/>
    </fill>
    <fill>
      <patternFill patternType="gray125"/>
    </fill>
    <fill>
      <patternFill patternType="solid">
        <fgColor theme="1"/>
        <bgColor indexed="64"/>
      </patternFill>
    </fill>
    <fill>
      <patternFill patternType="solid">
        <fgColor theme="4" tint="-0.249977111117893"/>
        <bgColor indexed="64"/>
      </patternFill>
    </fill>
    <fill>
      <patternFill patternType="solid">
        <fgColor theme="4" tint="0.59999389629810485"/>
        <bgColor indexed="64"/>
      </patternFill>
    </fill>
    <fill>
      <patternFill patternType="solid">
        <fgColor theme="4" tint="-0.499984740745262"/>
        <bgColor indexed="64"/>
      </patternFill>
    </fill>
    <fill>
      <patternFill patternType="solid">
        <fgColor theme="4"/>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right style="thin">
        <color theme="0"/>
      </right>
      <top/>
      <bottom/>
      <diagonal/>
    </border>
    <border>
      <left/>
      <right/>
      <top/>
      <bottom style="thin">
        <color theme="0"/>
      </bottom>
      <diagonal/>
    </border>
    <border>
      <left style="medium">
        <color auto="1"/>
      </left>
      <right style="medium">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style="thin">
        <color auto="1"/>
      </top>
      <bottom style="thin">
        <color auto="1"/>
      </bottom>
      <diagonal/>
    </border>
    <border>
      <left style="thin">
        <color indexed="64"/>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auto="1"/>
      </bottom>
      <diagonal/>
    </border>
    <border>
      <left style="thin">
        <color indexed="64"/>
      </left>
      <right style="medium">
        <color indexed="64"/>
      </right>
      <top style="medium">
        <color indexed="64"/>
      </top>
      <bottom style="thin">
        <color auto="1"/>
      </bottom>
      <diagonal/>
    </border>
    <border>
      <left style="medium">
        <color indexed="64"/>
      </left>
      <right style="thin">
        <color indexed="64"/>
      </right>
      <top style="thin">
        <color auto="1"/>
      </top>
      <bottom style="thin">
        <color auto="1"/>
      </bottom>
      <diagonal/>
    </border>
    <border>
      <left style="thin">
        <color indexed="64"/>
      </left>
      <right style="medium">
        <color indexed="64"/>
      </right>
      <top style="thin">
        <color auto="1"/>
      </top>
      <bottom style="thin">
        <color auto="1"/>
      </bottom>
      <diagonal/>
    </border>
    <border>
      <left style="medium">
        <color indexed="64"/>
      </left>
      <right style="thin">
        <color indexed="64"/>
      </right>
      <top style="thin">
        <color auto="1"/>
      </top>
      <bottom style="medium">
        <color indexed="64"/>
      </bottom>
      <diagonal/>
    </border>
    <border>
      <left style="thin">
        <color indexed="64"/>
      </left>
      <right style="medium">
        <color indexed="64"/>
      </right>
      <top style="thin">
        <color auto="1"/>
      </top>
      <bottom style="medium">
        <color indexed="64"/>
      </bottom>
      <diagonal/>
    </border>
  </borders>
  <cellStyleXfs count="3">
    <xf numFmtId="0" fontId="0" fillId="0" borderId="0"/>
    <xf numFmtId="0" fontId="1" fillId="0" borderId="0"/>
    <xf numFmtId="0" fontId="2" fillId="0" borderId="0">
      <alignment vertical="center"/>
    </xf>
  </cellStyleXfs>
  <cellXfs count="323">
    <xf numFmtId="0" fontId="0" fillId="0" borderId="0" xfId="0"/>
    <xf numFmtId="0" fontId="5" fillId="0" borderId="0" xfId="0" applyFont="1" applyAlignment="1">
      <alignment horizontal="left" vertical="center"/>
    </xf>
    <xf numFmtId="0" fontId="5" fillId="0" borderId="0" xfId="0" applyFont="1" applyAlignment="1">
      <alignment horizontal="center" vertical="center"/>
    </xf>
    <xf numFmtId="0" fontId="8" fillId="0" borderId="0" xfId="0" applyFont="1" applyAlignment="1" applyProtection="1">
      <alignment horizontal="center" vertical="center"/>
      <protection locked="0"/>
    </xf>
    <xf numFmtId="3" fontId="0" fillId="0" borderId="0" xfId="0" applyNumberFormat="1" applyAlignment="1">
      <alignment horizontal="center"/>
    </xf>
    <xf numFmtId="3" fontId="0" fillId="0" borderId="0" xfId="0" applyNumberFormat="1"/>
    <xf numFmtId="3" fontId="5" fillId="0" borderId="0" xfId="0" applyNumberFormat="1" applyFont="1" applyAlignment="1">
      <alignment horizontal="center"/>
    </xf>
    <xf numFmtId="0" fontId="1" fillId="0" borderId="0" xfId="0" applyFont="1" applyAlignment="1">
      <alignment horizontal="center" vertical="center"/>
    </xf>
    <xf numFmtId="0" fontId="1" fillId="0" borderId="0" xfId="0" applyFont="1" applyAlignment="1" applyProtection="1">
      <alignment horizontal="center" vertical="center"/>
      <protection locked="0"/>
    </xf>
    <xf numFmtId="0" fontId="0" fillId="0" borderId="0" xfId="0" applyAlignment="1">
      <alignment horizontal="center"/>
    </xf>
    <xf numFmtId="3" fontId="5" fillId="0" borderId="0" xfId="0" applyNumberFormat="1" applyFont="1" applyAlignment="1">
      <alignment horizontal="left"/>
    </xf>
    <xf numFmtId="3" fontId="8" fillId="0" borderId="0" xfId="0" applyNumberFormat="1" applyFont="1" applyAlignment="1">
      <alignment horizontal="center"/>
    </xf>
    <xf numFmtId="14" fontId="5" fillId="0" borderId="0" xfId="0" applyNumberFormat="1" applyFont="1" applyAlignment="1">
      <alignment horizontal="left"/>
    </xf>
    <xf numFmtId="0" fontId="0" fillId="0" borderId="0" xfId="0" applyAlignment="1">
      <alignment vertical="top"/>
    </xf>
    <xf numFmtId="0" fontId="10" fillId="0" borderId="0" xfId="0" applyFont="1"/>
    <xf numFmtId="0" fontId="10" fillId="0" borderId="0" xfId="0" quotePrefix="1" applyFont="1"/>
    <xf numFmtId="0" fontId="4" fillId="2" borderId="11" xfId="2" applyFont="1" applyFill="1" applyBorder="1" applyAlignment="1">
      <alignment horizontal="center" vertical="center" wrapText="1"/>
    </xf>
    <xf numFmtId="0" fontId="4" fillId="2" borderId="12" xfId="2" applyFont="1" applyFill="1" applyBorder="1" applyAlignment="1">
      <alignment horizontal="center" vertical="center" wrapText="1"/>
    </xf>
    <xf numFmtId="0" fontId="4" fillId="2" borderId="0" xfId="2" applyFont="1" applyFill="1" applyAlignment="1">
      <alignment horizontal="center" vertical="center" wrapText="1"/>
    </xf>
    <xf numFmtId="0" fontId="33" fillId="0" borderId="0" xfId="0" applyFont="1"/>
    <xf numFmtId="0" fontId="4" fillId="0" borderId="0" xfId="2" applyFont="1" applyAlignment="1">
      <alignment horizontal="center" vertical="center" wrapText="1"/>
    </xf>
    <xf numFmtId="0" fontId="35" fillId="2" borderId="12" xfId="2" applyFont="1" applyFill="1" applyBorder="1" applyAlignment="1">
      <alignment horizontal="left"/>
    </xf>
    <xf numFmtId="0" fontId="5" fillId="0" borderId="0" xfId="0" applyFont="1" applyAlignment="1" applyProtection="1">
      <alignment horizontal="center" vertical="center"/>
      <protection locked="0"/>
    </xf>
    <xf numFmtId="0" fontId="0" fillId="0" borderId="0" xfId="0" applyAlignment="1">
      <alignment horizontal="left"/>
    </xf>
    <xf numFmtId="0" fontId="10" fillId="0" borderId="0" xfId="0" applyFont="1" applyAlignment="1">
      <alignment horizontal="left"/>
    </xf>
    <xf numFmtId="0" fontId="0" fillId="5" borderId="0" xfId="0" applyFill="1"/>
    <xf numFmtId="0" fontId="21" fillId="6" borderId="10" xfId="0" applyFont="1" applyFill="1" applyBorder="1"/>
    <xf numFmtId="0" fontId="29" fillId="6" borderId="2" xfId="0" applyFont="1" applyFill="1" applyBorder="1"/>
    <xf numFmtId="0" fontId="21" fillId="6" borderId="0" xfId="0" applyFont="1" applyFill="1"/>
    <xf numFmtId="0" fontId="23" fillId="6" borderId="2" xfId="0" applyFont="1" applyFill="1" applyBorder="1" applyAlignment="1">
      <alignment vertical="center"/>
    </xf>
    <xf numFmtId="0" fontId="23" fillId="6" borderId="0" xfId="0" applyFont="1" applyFill="1" applyAlignment="1">
      <alignment vertical="center"/>
    </xf>
    <xf numFmtId="0" fontId="25" fillId="6" borderId="0" xfId="0" applyFont="1" applyFill="1" applyAlignment="1">
      <alignment horizontal="left" vertical="center"/>
    </xf>
    <xf numFmtId="0" fontId="12" fillId="6" borderId="2" xfId="0" applyFont="1" applyFill="1" applyBorder="1" applyAlignment="1">
      <alignment horizontal="left"/>
    </xf>
    <xf numFmtId="0" fontId="23" fillId="6" borderId="0" xfId="0" applyFont="1" applyFill="1" applyAlignment="1">
      <alignment horizontal="left" vertical="center"/>
    </xf>
    <xf numFmtId="0" fontId="27" fillId="6" borderId="2" xfId="0" applyFont="1" applyFill="1" applyBorder="1"/>
    <xf numFmtId="0" fontId="27" fillId="6" borderId="0" xfId="0" applyFont="1" applyFill="1" applyAlignment="1">
      <alignment vertical="top"/>
    </xf>
    <xf numFmtId="0" fontId="21" fillId="6" borderId="0" xfId="0" applyFont="1" applyFill="1" applyAlignment="1">
      <alignment vertical="top"/>
    </xf>
    <xf numFmtId="0" fontId="0" fillId="8" borderId="0" xfId="0" applyFill="1"/>
    <xf numFmtId="0" fontId="0" fillId="8" borderId="3" xfId="0" applyFill="1" applyBorder="1"/>
    <xf numFmtId="0" fontId="42" fillId="8" borderId="0" xfId="0" applyFont="1" applyFill="1"/>
    <xf numFmtId="0" fontId="37" fillId="8" borderId="3" xfId="0" applyFont="1" applyFill="1" applyBorder="1"/>
    <xf numFmtId="0" fontId="0" fillId="8" borderId="6" xfId="0" applyFill="1" applyBorder="1"/>
    <xf numFmtId="0" fontId="0" fillId="8" borderId="7" xfId="0" applyFill="1" applyBorder="1"/>
    <xf numFmtId="0" fontId="10" fillId="8" borderId="3" xfId="0" applyFont="1" applyFill="1" applyBorder="1" applyAlignment="1">
      <alignment horizontal="left" vertical="center"/>
    </xf>
    <xf numFmtId="0" fontId="12" fillId="8" borderId="6" xfId="0" applyFont="1" applyFill="1" applyBorder="1" applyAlignment="1">
      <alignment horizontal="left" vertical="center"/>
    </xf>
    <xf numFmtId="0" fontId="24" fillId="8" borderId="6" xfId="0" applyFont="1" applyFill="1" applyBorder="1" applyAlignment="1">
      <alignment horizontal="center" vertical="center"/>
    </xf>
    <xf numFmtId="0" fontId="0" fillId="3" borderId="0" xfId="0" applyFill="1"/>
    <xf numFmtId="0" fontId="0" fillId="8" borderId="2" xfId="0" applyFill="1" applyBorder="1"/>
    <xf numFmtId="0" fontId="0" fillId="8" borderId="2" xfId="0" applyFill="1" applyBorder="1" applyAlignment="1">
      <alignment horizontal="right"/>
    </xf>
    <xf numFmtId="0" fontId="18" fillId="8" borderId="0" xfId="0" applyFont="1" applyFill="1" applyAlignment="1">
      <alignment horizontal="right" vertical="center"/>
    </xf>
    <xf numFmtId="0" fontId="12" fillId="8" borderId="2" xfId="0" applyFont="1" applyFill="1" applyBorder="1" applyAlignment="1">
      <alignment vertical="center"/>
    </xf>
    <xf numFmtId="0" fontId="24" fillId="8" borderId="2" xfId="0" applyFont="1" applyFill="1" applyBorder="1" applyAlignment="1">
      <alignment vertical="center"/>
    </xf>
    <xf numFmtId="0" fontId="46" fillId="3" borderId="0" xfId="0" applyFont="1" applyFill="1" applyAlignment="1">
      <alignment vertical="center"/>
    </xf>
    <xf numFmtId="0" fontId="46" fillId="3" borderId="0" xfId="0" applyFont="1" applyFill="1" applyAlignment="1">
      <alignment horizontal="center" vertical="top"/>
    </xf>
    <xf numFmtId="0" fontId="1" fillId="0" borderId="0" xfId="0" applyFont="1" applyAlignment="1">
      <alignment horizontal="center" vertical="center" wrapText="1"/>
    </xf>
    <xf numFmtId="0" fontId="46" fillId="3" borderId="0" xfId="0" applyFont="1" applyFill="1" applyAlignment="1">
      <alignment vertical="center" wrapText="1"/>
    </xf>
    <xf numFmtId="0" fontId="51" fillId="3" borderId="0" xfId="0" applyFont="1" applyFill="1" applyAlignment="1">
      <alignment horizontal="center" vertical="center"/>
    </xf>
    <xf numFmtId="0" fontId="51" fillId="3" borderId="0" xfId="0" applyFont="1" applyFill="1" applyAlignment="1">
      <alignment vertical="center"/>
    </xf>
    <xf numFmtId="3" fontId="52" fillId="0" borderId="0" xfId="0" applyNumberFormat="1" applyFont="1" applyAlignment="1">
      <alignment horizontal="center"/>
    </xf>
    <xf numFmtId="0" fontId="51" fillId="3" borderId="0" xfId="0" applyFont="1" applyFill="1" applyAlignment="1">
      <alignment horizontal="left" vertical="center"/>
    </xf>
    <xf numFmtId="3" fontId="48" fillId="4" borderId="0" xfId="0" applyNumberFormat="1" applyFont="1" applyFill="1" applyAlignment="1">
      <alignment horizontal="center"/>
    </xf>
    <xf numFmtId="3" fontId="47" fillId="4" borderId="0" xfId="0" applyNumberFormat="1" applyFont="1" applyFill="1" applyAlignment="1">
      <alignment horizontal="center" vertical="center" wrapText="1"/>
    </xf>
    <xf numFmtId="3" fontId="49" fillId="4" borderId="0" xfId="0" applyNumberFormat="1" applyFont="1" applyFill="1" applyAlignment="1">
      <alignment horizontal="center" vertical="center" wrapText="1"/>
    </xf>
    <xf numFmtId="0" fontId="1" fillId="3" borderId="0" xfId="0" applyFont="1" applyFill="1" applyAlignment="1">
      <alignment horizontal="center" vertical="center"/>
    </xf>
    <xf numFmtId="0" fontId="50" fillId="3" borderId="0" xfId="0" applyFont="1" applyFill="1" applyAlignment="1">
      <alignment horizontal="left" vertical="center"/>
    </xf>
    <xf numFmtId="0" fontId="1" fillId="4" borderId="0" xfId="0" applyFont="1" applyFill="1" applyAlignment="1">
      <alignment horizontal="center" vertical="center" wrapText="1"/>
    </xf>
    <xf numFmtId="0" fontId="7"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7" fillId="4" borderId="15"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8" fillId="4" borderId="0" xfId="0" applyFont="1" applyFill="1" applyAlignment="1" applyProtection="1">
      <alignment horizontal="center" vertical="center"/>
      <protection locked="0"/>
    </xf>
    <xf numFmtId="0" fontId="5" fillId="4" borderId="0" xfId="0" applyFont="1" applyFill="1" applyAlignment="1" applyProtection="1">
      <alignment horizontal="center" vertical="center"/>
      <protection locked="0"/>
    </xf>
    <xf numFmtId="0" fontId="1" fillId="4" borderId="0" xfId="0" applyFont="1" applyFill="1" applyAlignment="1" applyProtection="1">
      <alignment horizontal="center" vertical="center"/>
      <protection locked="0"/>
    </xf>
    <xf numFmtId="3" fontId="54" fillId="4" borderId="0" xfId="0" applyNumberFormat="1" applyFont="1" applyFill="1" applyAlignment="1">
      <alignment horizontal="center"/>
    </xf>
    <xf numFmtId="3" fontId="49" fillId="4" borderId="15" xfId="0" applyNumberFormat="1" applyFont="1" applyFill="1" applyBorder="1" applyAlignment="1">
      <alignment horizontal="center" vertical="center" wrapText="1"/>
    </xf>
    <xf numFmtId="3" fontId="49" fillId="4" borderId="15" xfId="0" applyNumberFormat="1" applyFont="1" applyFill="1" applyBorder="1" applyAlignment="1">
      <alignment horizontal="center" vertical="center"/>
    </xf>
    <xf numFmtId="164" fontId="8" fillId="0" borderId="0" xfId="0" applyNumberFormat="1" applyFont="1" applyAlignment="1">
      <alignment horizontal="center"/>
    </xf>
    <xf numFmtId="0" fontId="0" fillId="8" borderId="5" xfId="0" applyFill="1" applyBorder="1"/>
    <xf numFmtId="3" fontId="48" fillId="4" borderId="14" xfId="0" applyNumberFormat="1" applyFont="1" applyFill="1" applyBorder="1" applyAlignment="1">
      <alignment horizontal="center"/>
    </xf>
    <xf numFmtId="3" fontId="48" fillId="4" borderId="18" xfId="0" applyNumberFormat="1" applyFont="1" applyFill="1" applyBorder="1" applyAlignment="1">
      <alignment horizontal="center"/>
    </xf>
    <xf numFmtId="3" fontId="54" fillId="4" borderId="0" xfId="0" applyNumberFormat="1" applyFont="1" applyFill="1" applyAlignment="1">
      <alignment wrapText="1"/>
    </xf>
    <xf numFmtId="3" fontId="54" fillId="4" borderId="0" xfId="0" applyNumberFormat="1" applyFont="1" applyFill="1" applyAlignment="1">
      <alignment horizontal="center" wrapText="1"/>
    </xf>
    <xf numFmtId="3" fontId="58" fillId="0" borderId="0" xfId="0" applyNumberFormat="1" applyFont="1" applyAlignment="1">
      <alignment horizontal="center" vertical="center" wrapText="1"/>
    </xf>
    <xf numFmtId="3" fontId="5" fillId="4" borderId="0" xfId="0" applyNumberFormat="1" applyFont="1" applyFill="1" applyAlignment="1">
      <alignment horizontal="center"/>
    </xf>
    <xf numFmtId="3" fontId="48" fillId="4" borderId="19" xfId="0" applyNumberFormat="1" applyFont="1" applyFill="1" applyBorder="1" applyAlignment="1">
      <alignment horizontal="center"/>
    </xf>
    <xf numFmtId="3" fontId="5" fillId="4" borderId="19" xfId="0" applyNumberFormat="1" applyFont="1" applyFill="1" applyBorder="1" applyAlignment="1">
      <alignment horizontal="center"/>
    </xf>
    <xf numFmtId="3" fontId="5" fillId="4" borderId="14" xfId="0" applyNumberFormat="1" applyFont="1" applyFill="1" applyBorder="1" applyAlignment="1">
      <alignment horizontal="center"/>
    </xf>
    <xf numFmtId="0" fontId="28" fillId="0" borderId="0" xfId="0" applyFont="1" applyAlignment="1">
      <alignment horizontal="center" vertical="center"/>
    </xf>
    <xf numFmtId="0" fontId="52" fillId="0" borderId="0" xfId="0" applyFont="1"/>
    <xf numFmtId="0" fontId="19" fillId="7" borderId="20" xfId="0" applyFont="1" applyFill="1" applyBorder="1" applyAlignment="1">
      <alignment horizontal="center" vertical="center"/>
    </xf>
    <xf numFmtId="0" fontId="28" fillId="0" borderId="20" xfId="0" applyFont="1" applyBorder="1" applyAlignment="1">
      <alignment horizontal="center" vertical="center"/>
    </xf>
    <xf numFmtId="0" fontId="19" fillId="7" borderId="21" xfId="0" applyFont="1" applyFill="1" applyBorder="1" applyAlignment="1">
      <alignment horizontal="center" vertical="center"/>
    </xf>
    <xf numFmtId="0" fontId="28" fillId="0" borderId="7" xfId="0" applyFont="1" applyBorder="1" applyAlignment="1">
      <alignment horizontal="center" vertical="center"/>
    </xf>
    <xf numFmtId="0" fontId="28" fillId="0" borderId="22" xfId="0" applyFont="1" applyBorder="1" applyAlignment="1">
      <alignment horizontal="center" vertical="center"/>
    </xf>
    <xf numFmtId="0" fontId="28" fillId="0" borderId="23" xfId="0" applyFont="1" applyBorder="1" applyAlignment="1">
      <alignment horizontal="center" vertical="center"/>
    </xf>
    <xf numFmtId="0" fontId="0" fillId="0" borderId="0" xfId="0" applyProtection="1">
      <protection locked="0"/>
    </xf>
    <xf numFmtId="3" fontId="5" fillId="4" borderId="0" xfId="0" applyNumberFormat="1" applyFont="1" applyFill="1" applyAlignment="1" applyProtection="1">
      <alignment horizontal="center"/>
      <protection locked="0"/>
    </xf>
    <xf numFmtId="3" fontId="5" fillId="0" borderId="0" xfId="0" applyNumberFormat="1" applyFont="1" applyAlignment="1" applyProtection="1">
      <alignment horizontal="center"/>
      <protection locked="0"/>
    </xf>
    <xf numFmtId="11" fontId="0" fillId="0" borderId="0" xfId="0" applyNumberFormat="1" applyProtection="1">
      <protection locked="0"/>
    </xf>
    <xf numFmtId="3" fontId="48" fillId="4" borderId="18" xfId="0" applyNumberFormat="1" applyFont="1" applyFill="1" applyBorder="1" applyAlignment="1" applyProtection="1">
      <alignment horizontal="center"/>
      <protection locked="0"/>
    </xf>
    <xf numFmtId="3" fontId="48" fillId="4" borderId="14" xfId="0" applyNumberFormat="1" applyFont="1" applyFill="1" applyBorder="1" applyAlignment="1" applyProtection="1">
      <alignment horizontal="center"/>
      <protection locked="0"/>
    </xf>
    <xf numFmtId="3" fontId="0" fillId="0" borderId="0" xfId="0" applyNumberFormat="1" applyAlignment="1" applyProtection="1">
      <alignment horizontal="center"/>
      <protection locked="0"/>
    </xf>
    <xf numFmtId="3" fontId="5" fillId="7" borderId="0" xfId="0" applyNumberFormat="1" applyFont="1" applyFill="1" applyAlignment="1" applyProtection="1">
      <alignment horizontal="left"/>
      <protection locked="0"/>
    </xf>
    <xf numFmtId="3" fontId="5" fillId="0" borderId="0" xfId="0" applyNumberFormat="1" applyFont="1" applyAlignment="1" applyProtection="1">
      <alignment horizontal="left"/>
      <protection locked="0"/>
    </xf>
    <xf numFmtId="3" fontId="5" fillId="7" borderId="0" xfId="0" applyNumberFormat="1" applyFont="1" applyFill="1" applyAlignment="1">
      <alignment horizontal="left"/>
    </xf>
    <xf numFmtId="0" fontId="5" fillId="7" borderId="0" xfId="0" applyFont="1" applyFill="1" applyAlignment="1">
      <alignment horizontal="left" vertical="center"/>
    </xf>
    <xf numFmtId="0" fontId="23" fillId="6" borderId="8" xfId="0" applyFont="1" applyFill="1" applyBorder="1" applyAlignment="1">
      <alignment horizontal="left" vertical="center"/>
    </xf>
    <xf numFmtId="0" fontId="23" fillId="6" borderId="10" xfId="0" applyFont="1" applyFill="1" applyBorder="1" applyAlignment="1">
      <alignment horizontal="left" vertical="center"/>
    </xf>
    <xf numFmtId="0" fontId="6" fillId="5" borderId="0" xfId="0" applyFont="1" applyFill="1"/>
    <xf numFmtId="0" fontId="0" fillId="5" borderId="0" xfId="0" applyFill="1" applyAlignment="1">
      <alignment vertical="top"/>
    </xf>
    <xf numFmtId="0" fontId="0" fillId="5" borderId="0" xfId="0" applyFill="1" applyAlignment="1">
      <alignment horizontal="center" vertical="center"/>
    </xf>
    <xf numFmtId="0" fontId="3" fillId="5" borderId="0" xfId="2" applyFont="1" applyFill="1" applyAlignment="1">
      <alignment horizontal="center" vertical="center" wrapText="1"/>
    </xf>
    <xf numFmtId="0" fontId="57" fillId="8" borderId="0" xfId="0" applyFont="1" applyFill="1" applyAlignment="1" applyProtection="1">
      <alignment horizontal="left"/>
      <protection hidden="1"/>
    </xf>
    <xf numFmtId="0" fontId="57" fillId="8" borderId="0" xfId="0" applyFont="1" applyFill="1" applyAlignment="1">
      <alignment horizontal="left"/>
    </xf>
    <xf numFmtId="0" fontId="12" fillId="8" borderId="0" xfId="0" applyFont="1" applyFill="1" applyAlignment="1">
      <alignment horizontal="right" vertical="center"/>
    </xf>
    <xf numFmtId="0" fontId="57" fillId="8" borderId="0" xfId="0" applyFont="1" applyFill="1" applyAlignment="1" applyProtection="1">
      <alignment horizontal="right" vertical="center"/>
      <protection hidden="1"/>
    </xf>
    <xf numFmtId="0" fontId="57" fillId="8" borderId="6" xfId="0" applyFont="1" applyFill="1" applyBorder="1" applyAlignment="1" applyProtection="1">
      <alignment horizontal="right" vertical="center"/>
      <protection hidden="1"/>
    </xf>
    <xf numFmtId="0" fontId="24" fillId="8" borderId="0" xfId="0" applyFont="1" applyFill="1" applyAlignment="1">
      <alignment horizontal="right" vertical="center"/>
    </xf>
    <xf numFmtId="0" fontId="28" fillId="8" borderId="2" xfId="0" applyFont="1" applyFill="1" applyBorder="1"/>
    <xf numFmtId="0" fontId="44" fillId="8" borderId="2" xfId="0" applyFont="1" applyFill="1" applyBorder="1" applyAlignment="1">
      <alignment horizontal="center" vertical="top"/>
    </xf>
    <xf numFmtId="0" fontId="0" fillId="8" borderId="2" xfId="0" applyFill="1" applyBorder="1" applyAlignment="1">
      <alignment vertical="top"/>
    </xf>
    <xf numFmtId="0" fontId="28" fillId="8" borderId="0" xfId="0" applyFont="1" applyFill="1"/>
    <xf numFmtId="0" fontId="28" fillId="8" borderId="3" xfId="0" applyFont="1" applyFill="1" applyBorder="1"/>
    <xf numFmtId="0" fontId="45" fillId="8" borderId="3" xfId="0" applyFont="1" applyFill="1" applyBorder="1" applyAlignment="1">
      <alignment horizontal="center" vertical="top"/>
    </xf>
    <xf numFmtId="0" fontId="41" fillId="8" borderId="3" xfId="0" applyFont="1" applyFill="1" applyBorder="1"/>
    <xf numFmtId="0" fontId="0" fillId="8" borderId="3" xfId="0" applyFill="1" applyBorder="1" applyAlignment="1">
      <alignment vertical="top"/>
    </xf>
    <xf numFmtId="0" fontId="28" fillId="8" borderId="0" xfId="0" applyFont="1" applyFill="1" applyAlignment="1">
      <alignment horizontal="right" vertical="top"/>
    </xf>
    <xf numFmtId="0" fontId="10" fillId="8" borderId="0" xfId="0" applyFont="1" applyFill="1" applyAlignment="1">
      <alignment vertical="center"/>
    </xf>
    <xf numFmtId="0" fontId="38" fillId="8" borderId="0" xfId="0" applyFont="1" applyFill="1" applyAlignment="1">
      <alignment vertical="center"/>
    </xf>
    <xf numFmtId="0" fontId="40" fillId="8" borderId="0" xfId="0" applyFont="1" applyFill="1" applyAlignment="1">
      <alignment horizontal="right" vertical="top"/>
    </xf>
    <xf numFmtId="0" fontId="21" fillId="8" borderId="6" xfId="0" applyFont="1" applyFill="1" applyBorder="1"/>
    <xf numFmtId="0" fontId="21" fillId="8" borderId="7" xfId="0" applyFont="1" applyFill="1" applyBorder="1"/>
    <xf numFmtId="0" fontId="34" fillId="6" borderId="8" xfId="0" applyFont="1" applyFill="1" applyBorder="1" applyAlignment="1">
      <alignment vertical="center"/>
    </xf>
    <xf numFmtId="0" fontId="34" fillId="6" borderId="9" xfId="0" applyFont="1" applyFill="1" applyBorder="1" applyAlignment="1">
      <alignment vertical="center"/>
    </xf>
    <xf numFmtId="0" fontId="27" fillId="6" borderId="2" xfId="0" applyFont="1" applyFill="1" applyBorder="1" applyAlignment="1">
      <alignment horizontal="left"/>
    </xf>
    <xf numFmtId="0" fontId="14" fillId="7" borderId="4" xfId="0" applyFont="1" applyFill="1" applyBorder="1" applyAlignment="1" applyProtection="1">
      <alignment horizontal="center"/>
      <protection locked="0"/>
    </xf>
    <xf numFmtId="0" fontId="0" fillId="7" borderId="0" xfId="0" applyFill="1"/>
    <xf numFmtId="0" fontId="59" fillId="3" borderId="0" xfId="0" applyFont="1" applyFill="1" applyProtection="1">
      <protection hidden="1"/>
    </xf>
    <xf numFmtId="0" fontId="60" fillId="8" borderId="0" xfId="0" applyFont="1" applyFill="1"/>
    <xf numFmtId="0" fontId="0" fillId="8" borderId="0" xfId="0" applyFill="1" applyAlignment="1">
      <alignment vertical="top"/>
    </xf>
    <xf numFmtId="0" fontId="42" fillId="8" borderId="2" xfId="0" applyFont="1" applyFill="1" applyBorder="1"/>
    <xf numFmtId="0" fontId="60" fillId="8" borderId="2" xfId="0" applyFont="1" applyFill="1" applyBorder="1"/>
    <xf numFmtId="0" fontId="66" fillId="5" borderId="0" xfId="0" applyFont="1" applyFill="1"/>
    <xf numFmtId="0" fontId="66" fillId="5" borderId="0" xfId="0" applyFont="1" applyFill="1" applyAlignment="1">
      <alignment horizontal="right"/>
    </xf>
    <xf numFmtId="0" fontId="0" fillId="9" borderId="3" xfId="0" applyFill="1" applyBorder="1"/>
    <xf numFmtId="0" fontId="0" fillId="9" borderId="8" xfId="0" applyFill="1" applyBorder="1"/>
    <xf numFmtId="0" fontId="0" fillId="9" borderId="10" xfId="0" applyFill="1" applyBorder="1"/>
    <xf numFmtId="0" fontId="0" fillId="9" borderId="9" xfId="0" applyFill="1" applyBorder="1"/>
    <xf numFmtId="0" fontId="0" fillId="9" borderId="2" xfId="0" applyFill="1" applyBorder="1"/>
    <xf numFmtId="0" fontId="0" fillId="9" borderId="0" xfId="0" applyFill="1"/>
    <xf numFmtId="0" fontId="0" fillId="9" borderId="5" xfId="0" applyFill="1" applyBorder="1"/>
    <xf numFmtId="0" fontId="0" fillId="9" borderId="6" xfId="0" applyFill="1" applyBorder="1"/>
    <xf numFmtId="0" fontId="0" fillId="9" borderId="7" xfId="0" applyFill="1" applyBorder="1"/>
    <xf numFmtId="0" fontId="67" fillId="8" borderId="0" xfId="0" applyFont="1" applyFill="1" applyAlignment="1" applyProtection="1">
      <alignment horizontal="right" vertical="center" indent="12"/>
      <protection hidden="1"/>
    </xf>
    <xf numFmtId="0" fontId="69" fillId="5" borderId="0" xfId="0" applyFont="1" applyFill="1" applyAlignment="1">
      <alignment vertical="center" wrapText="1"/>
    </xf>
    <xf numFmtId="0" fontId="61" fillId="9" borderId="0" xfId="0" applyFont="1" applyFill="1" applyAlignment="1">
      <alignment horizontal="right"/>
    </xf>
    <xf numFmtId="0" fontId="12" fillId="9" borderId="0" xfId="0" applyFont="1" applyFill="1" applyAlignment="1">
      <alignment horizontal="left"/>
    </xf>
    <xf numFmtId="0" fontId="16" fillId="9" borderId="0" xfId="0" applyFont="1" applyFill="1" applyAlignment="1">
      <alignment horizontal="center"/>
    </xf>
    <xf numFmtId="0" fontId="62" fillId="9" borderId="0" xfId="0" applyFont="1" applyFill="1"/>
    <xf numFmtId="0" fontId="13" fillId="9" borderId="0" xfId="0" applyFont="1" applyFill="1"/>
    <xf numFmtId="0" fontId="14" fillId="9" borderId="0" xfId="0" applyFont="1" applyFill="1"/>
    <xf numFmtId="0" fontId="11" fillId="9" borderId="0" xfId="0" applyFont="1" applyFill="1"/>
    <xf numFmtId="0" fontId="15" fillId="9" borderId="0" xfId="0" applyFont="1" applyFill="1" applyAlignment="1">
      <alignment horizontal="left"/>
    </xf>
    <xf numFmtId="0" fontId="0" fillId="7" borderId="1" xfId="0" applyFill="1" applyBorder="1" applyAlignment="1">
      <alignment horizontal="center" vertical="center"/>
    </xf>
    <xf numFmtId="0" fontId="10" fillId="8" borderId="6" xfId="0" applyFont="1" applyFill="1" applyBorder="1" applyAlignment="1">
      <alignment horizontal="left" vertical="center" indent="6"/>
    </xf>
    <xf numFmtId="0" fontId="23" fillId="6" borderId="8" xfId="0" applyFont="1" applyFill="1" applyBorder="1" applyAlignment="1">
      <alignment vertical="center"/>
    </xf>
    <xf numFmtId="0" fontId="23" fillId="6" borderId="10" xfId="0" applyFont="1" applyFill="1" applyBorder="1" applyAlignment="1">
      <alignment vertical="center"/>
    </xf>
    <xf numFmtId="0" fontId="25" fillId="6" borderId="10" xfId="0" applyFont="1" applyFill="1" applyBorder="1" applyAlignment="1">
      <alignment horizontal="left" vertical="center"/>
    </xf>
    <xf numFmtId="0" fontId="25" fillId="6" borderId="9" xfId="0" applyFont="1" applyFill="1" applyBorder="1" applyAlignment="1">
      <alignment horizontal="left" vertical="center"/>
    </xf>
    <xf numFmtId="0" fontId="25" fillId="6" borderId="3" xfId="0" applyFont="1" applyFill="1" applyBorder="1" applyAlignment="1">
      <alignment horizontal="left" vertical="center"/>
    </xf>
    <xf numFmtId="0" fontId="24" fillId="8" borderId="0" xfId="0" applyFont="1" applyFill="1" applyAlignment="1">
      <alignment vertical="center"/>
    </xf>
    <xf numFmtId="0" fontId="18" fillId="8" borderId="3" xfId="0" applyFont="1" applyFill="1" applyBorder="1" applyAlignment="1">
      <alignment horizontal="right" vertical="center"/>
    </xf>
    <xf numFmtId="0" fontId="68" fillId="8" borderId="0" xfId="0" applyFont="1" applyFill="1" applyAlignment="1" applyProtection="1">
      <alignment horizontal="right" vertical="center" indent="10"/>
      <protection hidden="1"/>
    </xf>
    <xf numFmtId="0" fontId="27" fillId="8" borderId="0" xfId="0" applyFont="1" applyFill="1" applyAlignment="1">
      <alignment horizontal="right" vertical="center"/>
    </xf>
    <xf numFmtId="0" fontId="0" fillId="5" borderId="0" xfId="0" applyFill="1" applyAlignment="1">
      <alignment horizontal="centerContinuous" vertical="distributed"/>
    </xf>
    <xf numFmtId="0" fontId="0" fillId="5" borderId="0" xfId="0" applyFill="1" applyAlignment="1">
      <alignment textRotation="255"/>
    </xf>
    <xf numFmtId="0" fontId="0" fillId="5" borderId="0" xfId="0" applyFill="1" applyAlignment="1">
      <alignment horizontal="center" textRotation="255"/>
    </xf>
    <xf numFmtId="0" fontId="27" fillId="8" borderId="0" xfId="0" applyFont="1" applyFill="1" applyAlignment="1">
      <alignment vertical="top"/>
    </xf>
    <xf numFmtId="0" fontId="27" fillId="8" borderId="6" xfId="0" applyFont="1" applyFill="1" applyBorder="1" applyAlignment="1">
      <alignment horizontal="right" vertical="center"/>
    </xf>
    <xf numFmtId="0" fontId="68" fillId="8" borderId="0" xfId="0" applyFont="1" applyFill="1" applyAlignment="1" applyProtection="1">
      <alignment horizontal="right" indent="10"/>
      <protection hidden="1"/>
    </xf>
    <xf numFmtId="3" fontId="54" fillId="4" borderId="14" xfId="0" applyNumberFormat="1" applyFont="1" applyFill="1" applyBorder="1" applyAlignment="1">
      <alignment wrapText="1"/>
    </xf>
    <xf numFmtId="3" fontId="8" fillId="0" borderId="0" xfId="0" applyNumberFormat="1" applyFont="1" applyAlignment="1">
      <alignment horizontal="center" wrapText="1"/>
    </xf>
    <xf numFmtId="0" fontId="22" fillId="8" borderId="0" xfId="0" applyFont="1" applyFill="1" applyAlignment="1">
      <alignment horizontal="right"/>
    </xf>
    <xf numFmtId="0" fontId="21" fillId="6" borderId="9" xfId="0" applyFont="1" applyFill="1" applyBorder="1"/>
    <xf numFmtId="0" fontId="21" fillId="6" borderId="3" xfId="0" applyFont="1" applyFill="1" applyBorder="1"/>
    <xf numFmtId="0" fontId="0" fillId="8" borderId="0" xfId="0" applyFill="1" applyAlignment="1">
      <alignment horizontal="right"/>
    </xf>
    <xf numFmtId="0" fontId="0" fillId="8" borderId="3" xfId="0" applyFill="1" applyBorder="1" applyAlignment="1">
      <alignment horizontal="right"/>
    </xf>
    <xf numFmtId="0" fontId="24" fillId="8" borderId="2" xfId="0" applyFont="1" applyFill="1" applyBorder="1" applyAlignment="1">
      <alignment horizontal="left" vertical="center" indent="2"/>
    </xf>
    <xf numFmtId="0" fontId="24" fillId="8" borderId="2" xfId="0" applyFont="1" applyFill="1" applyBorder="1" applyAlignment="1" applyProtection="1">
      <alignment horizontal="left" vertical="center" indent="2"/>
      <protection hidden="1"/>
    </xf>
    <xf numFmtId="165" fontId="12" fillId="9" borderId="0" xfId="0" quotePrefix="1" applyNumberFormat="1" applyFont="1" applyFill="1" applyAlignment="1">
      <alignment horizontal="left"/>
    </xf>
    <xf numFmtId="0" fontId="10" fillId="8" borderId="13" xfId="0" applyFont="1" applyFill="1" applyBorder="1" applyAlignment="1">
      <alignment vertical="center"/>
    </xf>
    <xf numFmtId="0" fontId="26" fillId="3" borderId="0" xfId="0" applyFont="1" applyFill="1" applyAlignment="1">
      <alignment horizontal="center" vertical="center"/>
    </xf>
    <xf numFmtId="0" fontId="46" fillId="3" borderId="0" xfId="0" applyFont="1" applyFill="1" applyAlignment="1">
      <alignment horizontal="center" vertical="center" wrapText="1"/>
    </xf>
    <xf numFmtId="0" fontId="19" fillId="7" borderId="26" xfId="0" applyFont="1" applyFill="1" applyBorder="1" applyAlignment="1">
      <alignment horizontal="center" vertical="center" wrapText="1"/>
    </xf>
    <xf numFmtId="0" fontId="19" fillId="7" borderId="27" xfId="0" applyFont="1" applyFill="1" applyBorder="1" applyAlignment="1">
      <alignment horizontal="center" vertical="center" wrapText="1"/>
    </xf>
    <xf numFmtId="0" fontId="28" fillId="7" borderId="24" xfId="0" applyFont="1" applyFill="1" applyBorder="1" applyAlignment="1" applyProtection="1">
      <alignment horizontal="center" vertical="center"/>
      <protection locked="0"/>
    </xf>
    <xf numFmtId="0" fontId="28" fillId="7" borderId="25" xfId="0" applyFont="1" applyFill="1" applyBorder="1" applyAlignment="1" applyProtection="1">
      <alignment horizontal="center" vertical="center"/>
      <protection locked="0"/>
    </xf>
    <xf numFmtId="0" fontId="75" fillId="0" borderId="1" xfId="0" applyFont="1" applyBorder="1" applyAlignment="1">
      <alignment horizontal="center" vertical="center" wrapText="1"/>
    </xf>
    <xf numFmtId="0" fontId="52" fillId="10" borderId="1" xfId="0" applyFont="1" applyFill="1" applyBorder="1" applyAlignment="1">
      <alignment horizontal="center" vertical="center"/>
    </xf>
    <xf numFmtId="0" fontId="52" fillId="0" borderId="1" xfId="0" applyFont="1" applyBorder="1" applyAlignment="1">
      <alignment horizontal="center" vertical="center"/>
    </xf>
    <xf numFmtId="0" fontId="52" fillId="10" borderId="27" xfId="0" applyFont="1" applyFill="1" applyBorder="1" applyAlignment="1">
      <alignment horizontal="center" vertical="center"/>
    </xf>
    <xf numFmtId="0" fontId="76" fillId="10" borderId="1" xfId="0" applyFont="1" applyFill="1" applyBorder="1" applyAlignment="1">
      <alignment horizontal="center" vertical="center" wrapText="1"/>
    </xf>
    <xf numFmtId="0" fontId="76" fillId="10" borderId="27" xfId="0" applyFont="1" applyFill="1" applyBorder="1" applyAlignment="1">
      <alignment horizontal="center" vertical="center" wrapText="1"/>
    </xf>
    <xf numFmtId="0" fontId="52" fillId="0" borderId="1" xfId="0" applyFont="1" applyBorder="1" applyAlignment="1">
      <alignment horizontal="center" vertical="center" wrapText="1"/>
    </xf>
    <xf numFmtId="0" fontId="77" fillId="2" borderId="1" xfId="0" applyFont="1" applyFill="1" applyBorder="1" applyAlignment="1">
      <alignment horizontal="center" vertical="center" wrapText="1"/>
    </xf>
    <xf numFmtId="0" fontId="77" fillId="2" borderId="27" xfId="0" applyFont="1" applyFill="1" applyBorder="1" applyAlignment="1">
      <alignment horizontal="center" vertical="center" wrapText="1"/>
    </xf>
    <xf numFmtId="0" fontId="52" fillId="0" borderId="23" xfId="0" applyFont="1" applyBorder="1" applyAlignment="1">
      <alignment horizontal="center" vertical="center"/>
    </xf>
    <xf numFmtId="0" fontId="52" fillId="10" borderId="23" xfId="0" applyFont="1" applyFill="1" applyBorder="1" applyAlignment="1">
      <alignment horizontal="center" vertical="center"/>
    </xf>
    <xf numFmtId="0" fontId="75" fillId="10" borderId="23" xfId="0" applyFont="1" applyFill="1" applyBorder="1" applyAlignment="1">
      <alignment horizontal="center" vertical="center" wrapText="1"/>
    </xf>
    <xf numFmtId="0" fontId="75" fillId="10" borderId="29" xfId="0" applyFont="1" applyFill="1" applyBorder="1" applyAlignment="1">
      <alignment horizontal="center" vertical="center" wrapText="1"/>
    </xf>
    <xf numFmtId="0" fontId="0" fillId="7" borderId="8" xfId="0" applyFill="1" applyBorder="1"/>
    <xf numFmtId="0" fontId="0" fillId="7" borderId="10" xfId="0" applyFill="1" applyBorder="1"/>
    <xf numFmtId="0" fontId="0" fillId="7" borderId="9" xfId="0" applyFill="1" applyBorder="1"/>
    <xf numFmtId="0" fontId="0" fillId="7" borderId="2" xfId="0" applyFill="1" applyBorder="1"/>
    <xf numFmtId="0" fontId="0" fillId="7" borderId="3" xfId="0" applyFill="1" applyBorder="1"/>
    <xf numFmtId="0" fontId="61" fillId="7" borderId="0" xfId="0" applyFont="1" applyFill="1" applyAlignment="1">
      <alignment horizontal="right"/>
    </xf>
    <xf numFmtId="0" fontId="12" fillId="7" borderId="0" xfId="0" applyFont="1" applyFill="1" applyAlignment="1">
      <alignment horizontal="left"/>
    </xf>
    <xf numFmtId="0" fontId="16" fillId="7" borderId="0" xfId="0" applyFont="1" applyFill="1" applyAlignment="1">
      <alignment horizontal="center"/>
    </xf>
    <xf numFmtId="0" fontId="62" fillId="7" borderId="0" xfId="0" applyFont="1" applyFill="1"/>
    <xf numFmtId="0" fontId="13" fillId="7" borderId="0" xfId="0" applyFont="1" applyFill="1"/>
    <xf numFmtId="0" fontId="14" fillId="7" borderId="0" xfId="0" applyFont="1" applyFill="1"/>
    <xf numFmtId="0" fontId="11" fillId="7" borderId="0" xfId="0" applyFont="1" applyFill="1"/>
    <xf numFmtId="0" fontId="15" fillId="7" borderId="0" xfId="0" applyFont="1" applyFill="1" applyAlignment="1">
      <alignment horizontal="left"/>
    </xf>
    <xf numFmtId="0" fontId="0" fillId="7" borderId="5" xfId="0" applyFill="1" applyBorder="1"/>
    <xf numFmtId="0" fontId="0" fillId="7" borderId="6" xfId="0" applyFill="1" applyBorder="1"/>
    <xf numFmtId="0" fontId="0" fillId="7" borderId="7" xfId="0" applyFill="1" applyBorder="1"/>
    <xf numFmtId="3" fontId="0" fillId="0" borderId="0" xfId="0" applyNumberFormat="1" applyAlignment="1">
      <alignment horizontal="center" vertical="center"/>
    </xf>
    <xf numFmtId="3" fontId="54" fillId="4" borderId="0" xfId="0" applyNumberFormat="1" applyFont="1" applyFill="1" applyAlignment="1">
      <alignment horizontal="center" vertical="center" wrapText="1"/>
    </xf>
    <xf numFmtId="3" fontId="48" fillId="4" borderId="18" xfId="0" applyNumberFormat="1" applyFont="1" applyFill="1" applyBorder="1" applyAlignment="1" applyProtection="1">
      <alignment horizontal="center" vertical="center"/>
      <protection locked="0"/>
    </xf>
    <xf numFmtId="3" fontId="5" fillId="0" borderId="0" xfId="0" applyNumberFormat="1" applyFont="1" applyAlignment="1" applyProtection="1">
      <alignment horizontal="center" vertical="center"/>
      <protection locked="0"/>
    </xf>
    <xf numFmtId="3" fontId="5" fillId="12" borderId="0" xfId="0" applyNumberFormat="1" applyFont="1" applyFill="1" applyAlignment="1" applyProtection="1">
      <alignment horizontal="left" vertical="center"/>
      <protection locked="0"/>
    </xf>
    <xf numFmtId="164" fontId="8" fillId="0" borderId="0" xfId="0" applyNumberFormat="1" applyFont="1" applyAlignment="1">
      <alignment horizontal="center" vertical="center"/>
    </xf>
    <xf numFmtId="3" fontId="5" fillId="11" borderId="0" xfId="0" applyNumberFormat="1" applyFont="1" applyFill="1" applyAlignment="1" applyProtection="1">
      <alignment horizontal="left" vertical="center"/>
      <protection locked="0"/>
    </xf>
    <xf numFmtId="3" fontId="5" fillId="7" borderId="0" xfId="0" applyNumberFormat="1" applyFont="1" applyFill="1" applyAlignment="1" applyProtection="1">
      <alignment horizontal="left" vertical="center"/>
      <protection locked="0"/>
    </xf>
    <xf numFmtId="3" fontId="5" fillId="0" borderId="0" xfId="0" applyNumberFormat="1" applyFont="1" applyAlignment="1" applyProtection="1">
      <alignment horizontal="left" vertical="center"/>
      <protection locked="0"/>
    </xf>
    <xf numFmtId="0" fontId="65" fillId="9" borderId="2" xfId="0" applyFont="1" applyFill="1" applyBorder="1" applyAlignment="1">
      <alignment horizontal="center"/>
    </xf>
    <xf numFmtId="0" fontId="65" fillId="9" borderId="0" xfId="0" applyFont="1" applyFill="1" applyAlignment="1">
      <alignment horizontal="center"/>
    </xf>
    <xf numFmtId="0" fontId="63" fillId="9" borderId="0" xfId="0" applyFont="1" applyFill="1" applyAlignment="1">
      <alignment horizontal="right"/>
    </xf>
    <xf numFmtId="0" fontId="17" fillId="9" borderId="2" xfId="0" applyFont="1" applyFill="1" applyBorder="1" applyAlignment="1">
      <alignment horizontal="center"/>
    </xf>
    <xf numFmtId="0" fontId="17" fillId="9" borderId="0" xfId="0" applyFont="1" applyFill="1" applyAlignment="1">
      <alignment horizontal="center"/>
    </xf>
    <xf numFmtId="0" fontId="10" fillId="8" borderId="13" xfId="0" applyFont="1" applyFill="1" applyBorder="1" applyAlignment="1">
      <alignment horizontal="left" vertical="center"/>
    </xf>
    <xf numFmtId="0" fontId="19" fillId="7" borderId="26" xfId="0" applyFont="1" applyFill="1" applyBorder="1" applyAlignment="1">
      <alignment horizontal="center" vertical="center"/>
    </xf>
    <xf numFmtId="0" fontId="19" fillId="7" borderId="26" xfId="0" applyFont="1" applyFill="1" applyBorder="1" applyAlignment="1">
      <alignment horizontal="center" vertical="center" wrapText="1"/>
    </xf>
    <xf numFmtId="0" fontId="10" fillId="8" borderId="13" xfId="0" applyFont="1" applyFill="1" applyBorder="1" applyAlignment="1">
      <alignment vertical="center"/>
    </xf>
    <xf numFmtId="0" fontId="26" fillId="3" borderId="0" xfId="0" applyFont="1" applyFill="1" applyAlignment="1">
      <alignment horizontal="right"/>
    </xf>
    <xf numFmtId="0" fontId="31" fillId="6" borderId="8" xfId="0" applyFont="1" applyFill="1" applyBorder="1" applyAlignment="1">
      <alignment vertical="center"/>
    </xf>
    <xf numFmtId="0" fontId="31" fillId="6" borderId="9" xfId="0" applyFont="1" applyFill="1" applyBorder="1" applyAlignment="1">
      <alignment vertical="center"/>
    </xf>
    <xf numFmtId="0" fontId="31" fillId="6" borderId="2" xfId="0" applyFont="1" applyFill="1" applyBorder="1" applyAlignment="1">
      <alignment vertical="center"/>
    </xf>
    <xf numFmtId="0" fontId="31" fillId="6" borderId="3" xfId="0" applyFont="1" applyFill="1" applyBorder="1" applyAlignment="1">
      <alignment vertical="center"/>
    </xf>
    <xf numFmtId="0" fontId="19" fillId="7" borderId="28" xfId="0" applyFont="1" applyFill="1" applyBorder="1" applyAlignment="1">
      <alignment horizontal="center" vertical="center" wrapText="1"/>
    </xf>
    <xf numFmtId="0" fontId="19" fillId="7" borderId="27" xfId="0" applyFont="1" applyFill="1" applyBorder="1" applyAlignment="1">
      <alignment horizontal="center" vertical="center" wrapText="1"/>
    </xf>
    <xf numFmtId="0" fontId="19" fillId="7" borderId="29" xfId="0" applyFont="1" applyFill="1" applyBorder="1" applyAlignment="1">
      <alignment horizontal="center" vertical="center" wrapText="1"/>
    </xf>
    <xf numFmtId="0" fontId="12" fillId="8" borderId="13" xfId="0" applyFont="1" applyFill="1" applyBorder="1" applyAlignment="1">
      <alignment horizontal="left" vertical="center"/>
    </xf>
    <xf numFmtId="0" fontId="71" fillId="5" borderId="0" xfId="0" applyFont="1" applyFill="1" applyAlignment="1">
      <alignment horizontal="center" vertical="center" wrapText="1"/>
    </xf>
    <xf numFmtId="0" fontId="40" fillId="8" borderId="0" xfId="0" applyFont="1" applyFill="1" applyAlignment="1">
      <alignment horizontal="center" vertical="top" wrapText="1"/>
    </xf>
    <xf numFmtId="0" fontId="39" fillId="8" borderId="3" xfId="0" applyFont="1" applyFill="1" applyBorder="1" applyAlignment="1">
      <alignment horizontal="left" vertical="top" wrapText="1"/>
    </xf>
    <xf numFmtId="0" fontId="19" fillId="8" borderId="2" xfId="0" applyFont="1" applyFill="1" applyBorder="1" applyAlignment="1">
      <alignment horizontal="left" vertical="center" wrapText="1"/>
    </xf>
    <xf numFmtId="0" fontId="19" fillId="8" borderId="3" xfId="0" applyFont="1" applyFill="1" applyBorder="1" applyAlignment="1">
      <alignment horizontal="left" vertical="center" wrapText="1"/>
    </xf>
    <xf numFmtId="0" fontId="32" fillId="8" borderId="2" xfId="0" applyFont="1" applyFill="1" applyBorder="1" applyAlignment="1">
      <alignment horizontal="left" vertical="center" wrapText="1"/>
    </xf>
    <xf numFmtId="0" fontId="32" fillId="8" borderId="3" xfId="0" applyFont="1" applyFill="1" applyBorder="1" applyAlignment="1">
      <alignment horizontal="left" vertical="center" wrapText="1"/>
    </xf>
    <xf numFmtId="0" fontId="0" fillId="8" borderId="3" xfId="0" applyFill="1" applyBorder="1" applyAlignment="1">
      <alignment horizontal="center"/>
    </xf>
    <xf numFmtId="0" fontId="0" fillId="8" borderId="7" xfId="0" applyFill="1" applyBorder="1" applyAlignment="1">
      <alignment horizontal="center"/>
    </xf>
    <xf numFmtId="0" fontId="22" fillId="8" borderId="0" xfId="0" applyFont="1" applyFill="1" applyAlignment="1">
      <alignment horizontal="center" vertical="top"/>
    </xf>
    <xf numFmtId="0" fontId="22" fillId="8" borderId="3" xfId="0" applyFont="1" applyFill="1" applyBorder="1" applyAlignment="1">
      <alignment horizontal="center" vertical="top"/>
    </xf>
    <xf numFmtId="0" fontId="19" fillId="7" borderId="25" xfId="0" applyFont="1" applyFill="1" applyBorder="1" applyAlignment="1">
      <alignment horizontal="center" vertical="center"/>
    </xf>
    <xf numFmtId="0" fontId="19" fillId="7" borderId="27" xfId="0" applyFont="1" applyFill="1" applyBorder="1" applyAlignment="1">
      <alignment horizontal="center" vertical="center"/>
    </xf>
    <xf numFmtId="0" fontId="70" fillId="8" borderId="2" xfId="0" applyFont="1" applyFill="1" applyBorder="1" applyAlignment="1">
      <alignment horizontal="center" vertical="center" wrapText="1"/>
    </xf>
    <xf numFmtId="0" fontId="70" fillId="8" borderId="3" xfId="0" applyFont="1" applyFill="1" applyBorder="1" applyAlignment="1">
      <alignment horizontal="center" vertical="center" wrapText="1"/>
    </xf>
    <xf numFmtId="0" fontId="30" fillId="6" borderId="10" xfId="0" applyFont="1" applyFill="1" applyBorder="1" applyAlignment="1">
      <alignment horizontal="left" vertical="top" wrapText="1" indent="2"/>
    </xf>
    <xf numFmtId="0" fontId="30" fillId="6" borderId="9" xfId="0" applyFont="1" applyFill="1" applyBorder="1" applyAlignment="1">
      <alignment horizontal="left" vertical="top" wrapText="1" indent="2"/>
    </xf>
    <xf numFmtId="0" fontId="30" fillId="6" borderId="0" xfId="0" applyFont="1" applyFill="1" applyAlignment="1">
      <alignment horizontal="left" vertical="top" wrapText="1" indent="2"/>
    </xf>
    <xf numFmtId="0" fontId="30" fillId="6" borderId="3" xfId="0" applyFont="1" applyFill="1" applyBorder="1" applyAlignment="1">
      <alignment horizontal="left" vertical="top" wrapText="1" indent="2"/>
    </xf>
    <xf numFmtId="0" fontId="23" fillId="6" borderId="10" xfId="0" applyFont="1" applyFill="1" applyBorder="1" applyAlignment="1">
      <alignment horizontal="left" vertical="center"/>
    </xf>
    <xf numFmtId="0" fontId="23" fillId="6" borderId="9" xfId="0" applyFont="1" applyFill="1" applyBorder="1" applyAlignment="1">
      <alignment horizontal="left" vertical="center"/>
    </xf>
    <xf numFmtId="0" fontId="39" fillId="8" borderId="0" xfId="0" applyFont="1" applyFill="1" applyAlignment="1">
      <alignment horizontal="right"/>
    </xf>
    <xf numFmtId="0" fontId="40" fillId="8" borderId="0" xfId="0" applyFont="1" applyFill="1" applyAlignment="1">
      <alignment horizontal="left" indent="3"/>
    </xf>
    <xf numFmtId="0" fontId="40" fillId="8" borderId="3" xfId="0" applyFont="1" applyFill="1" applyBorder="1" applyAlignment="1">
      <alignment horizontal="left" indent="3"/>
    </xf>
    <xf numFmtId="0" fontId="64" fillId="7" borderId="0" xfId="0" applyFont="1" applyFill="1" applyAlignment="1">
      <alignment horizontal="center" vertical="center"/>
    </xf>
    <xf numFmtId="0" fontId="20" fillId="7" borderId="0" xfId="0" applyFont="1" applyFill="1" applyAlignment="1" applyProtection="1">
      <alignment horizontal="center" vertical="center"/>
      <protection locked="0"/>
    </xf>
    <xf numFmtId="0" fontId="22" fillId="8" borderId="2" xfId="0" applyFont="1" applyFill="1" applyBorder="1" applyAlignment="1">
      <alignment horizontal="right"/>
    </xf>
    <xf numFmtId="0" fontId="22" fillId="8" borderId="0" xfId="0" applyFont="1" applyFill="1" applyAlignment="1">
      <alignment horizontal="right"/>
    </xf>
    <xf numFmtId="0" fontId="22" fillId="8" borderId="0" xfId="0" applyFont="1" applyFill="1" applyAlignment="1">
      <alignment horizontal="center"/>
    </xf>
    <xf numFmtId="0" fontId="22" fillId="8" borderId="3" xfId="0" applyFont="1" applyFill="1" applyBorder="1" applyAlignment="1">
      <alignment horizontal="center"/>
    </xf>
    <xf numFmtId="0" fontId="30" fillId="6" borderId="8" xfId="0" applyFont="1" applyFill="1" applyBorder="1" applyAlignment="1">
      <alignment horizontal="center" vertical="center" wrapText="1"/>
    </xf>
    <xf numFmtId="0" fontId="30" fillId="6" borderId="10" xfId="0" applyFont="1" applyFill="1" applyBorder="1" applyAlignment="1">
      <alignment horizontal="center" vertical="center" wrapText="1"/>
    </xf>
    <xf numFmtId="0" fontId="30" fillId="6" borderId="9" xfId="0" applyFont="1" applyFill="1" applyBorder="1" applyAlignment="1">
      <alignment horizontal="center" vertical="center" wrapText="1"/>
    </xf>
    <xf numFmtId="0" fontId="30" fillId="6" borderId="2" xfId="0" applyFont="1" applyFill="1" applyBorder="1" applyAlignment="1">
      <alignment horizontal="center" vertical="center" wrapText="1"/>
    </xf>
    <xf numFmtId="0" fontId="30" fillId="6" borderId="0" xfId="0" applyFont="1" applyFill="1" applyAlignment="1">
      <alignment horizontal="center" vertical="center" wrapText="1"/>
    </xf>
    <xf numFmtId="0" fontId="30" fillId="6" borderId="3" xfId="0" applyFont="1" applyFill="1" applyBorder="1" applyAlignment="1">
      <alignment horizontal="center" vertical="center" wrapText="1"/>
    </xf>
    <xf numFmtId="0" fontId="70" fillId="8" borderId="0" xfId="0" applyFont="1" applyFill="1" applyAlignment="1">
      <alignment horizontal="center"/>
    </xf>
    <xf numFmtId="0" fontId="70" fillId="8" borderId="6" xfId="0" applyFont="1" applyFill="1" applyBorder="1" applyAlignment="1">
      <alignment horizontal="center"/>
    </xf>
    <xf numFmtId="0" fontId="19" fillId="7" borderId="24" xfId="0" applyFont="1" applyFill="1" applyBorder="1" applyAlignment="1">
      <alignment horizontal="center" vertical="center"/>
    </xf>
    <xf numFmtId="0" fontId="65" fillId="7" borderId="2" xfId="0" applyFont="1" applyFill="1" applyBorder="1" applyAlignment="1">
      <alignment horizontal="center"/>
    </xf>
    <xf numFmtId="0" fontId="65" fillId="7" borderId="0" xfId="0" applyFont="1" applyFill="1" applyAlignment="1">
      <alignment horizontal="center"/>
    </xf>
    <xf numFmtId="0" fontId="63" fillId="7" borderId="0" xfId="0" applyFont="1" applyFill="1" applyAlignment="1">
      <alignment horizontal="right"/>
    </xf>
    <xf numFmtId="0" fontId="17" fillId="7" borderId="2" xfId="0" applyFont="1" applyFill="1" applyBorder="1" applyAlignment="1">
      <alignment horizontal="center"/>
    </xf>
    <xf numFmtId="0" fontId="17" fillId="7" borderId="0" xfId="0" applyFont="1" applyFill="1" applyAlignment="1">
      <alignment horizontal="center"/>
    </xf>
    <xf numFmtId="0" fontId="73" fillId="9" borderId="2" xfId="0" applyFont="1" applyFill="1" applyBorder="1" applyAlignment="1">
      <alignment horizontal="left" vertical="center"/>
    </xf>
    <xf numFmtId="0" fontId="73" fillId="9" borderId="0" xfId="0" applyFont="1" applyFill="1" applyAlignment="1">
      <alignment horizontal="left" vertical="center"/>
    </xf>
    <xf numFmtId="0" fontId="73" fillId="9" borderId="3" xfId="0" applyFont="1" applyFill="1" applyBorder="1" applyAlignment="1">
      <alignment horizontal="left" vertical="center"/>
    </xf>
    <xf numFmtId="0" fontId="72" fillId="9" borderId="2" xfId="0" applyFont="1" applyFill="1" applyBorder="1" applyAlignment="1">
      <alignment horizontal="left"/>
    </xf>
    <xf numFmtId="0" fontId="72" fillId="9" borderId="0" xfId="0" applyFont="1" applyFill="1" applyAlignment="1">
      <alignment horizontal="left"/>
    </xf>
    <xf numFmtId="0" fontId="72" fillId="9" borderId="3" xfId="0" applyFont="1" applyFill="1" applyBorder="1" applyAlignment="1">
      <alignment horizontal="left"/>
    </xf>
    <xf numFmtId="0" fontId="26" fillId="3" borderId="0" xfId="0" applyFont="1" applyFill="1" applyAlignment="1">
      <alignment horizontal="center" vertical="center"/>
    </xf>
    <xf numFmtId="0" fontId="28" fillId="7" borderId="27" xfId="0" applyFont="1" applyFill="1" applyBorder="1" applyAlignment="1" applyProtection="1">
      <alignment horizontal="center" vertical="center"/>
      <protection locked="0"/>
    </xf>
    <xf numFmtId="0" fontId="28" fillId="7" borderId="29" xfId="0" applyFont="1" applyFill="1" applyBorder="1" applyAlignment="1" applyProtection="1">
      <alignment horizontal="center" vertical="center"/>
      <protection locked="0"/>
    </xf>
    <xf numFmtId="0" fontId="24" fillId="8" borderId="2" xfId="0" applyFont="1" applyFill="1" applyBorder="1" applyAlignment="1">
      <alignment horizontal="left" vertical="center" wrapText="1"/>
    </xf>
    <xf numFmtId="0" fontId="24" fillId="8" borderId="3" xfId="0" applyFont="1" applyFill="1" applyBorder="1" applyAlignment="1">
      <alignment horizontal="left" vertical="center" wrapText="1"/>
    </xf>
    <xf numFmtId="0" fontId="23" fillId="6" borderId="8" xfId="0" applyFont="1" applyFill="1" applyBorder="1" applyAlignment="1">
      <alignment horizontal="left" vertical="center"/>
    </xf>
    <xf numFmtId="0" fontId="28" fillId="7" borderId="26" xfId="0" applyFont="1" applyFill="1" applyBorder="1" applyAlignment="1" applyProtection="1">
      <alignment horizontal="center" vertical="center"/>
      <protection locked="0"/>
    </xf>
    <xf numFmtId="0" fontId="19" fillId="8" borderId="2" xfId="0" applyFont="1" applyFill="1" applyBorder="1" applyAlignment="1">
      <alignment horizontal="left" vertical="top" wrapText="1"/>
    </xf>
    <xf numFmtId="0" fontId="19" fillId="8" borderId="3" xfId="0" applyFont="1" applyFill="1" applyBorder="1" applyAlignment="1">
      <alignment horizontal="left" vertical="top" wrapText="1"/>
    </xf>
    <xf numFmtId="0" fontId="43" fillId="8" borderId="5" xfId="0" applyFont="1" applyFill="1" applyBorder="1" applyAlignment="1">
      <alignment horizontal="right" vertical="center"/>
    </xf>
    <xf numFmtId="0" fontId="43" fillId="8" borderId="6" xfId="0" applyFont="1" applyFill="1" applyBorder="1" applyAlignment="1">
      <alignment horizontal="right" vertical="center"/>
    </xf>
    <xf numFmtId="0" fontId="28" fillId="7" borderId="28" xfId="0" applyFont="1" applyFill="1" applyBorder="1" applyAlignment="1" applyProtection="1">
      <alignment horizontal="center" vertical="center"/>
      <protection locked="0"/>
    </xf>
    <xf numFmtId="3" fontId="5" fillId="4" borderId="16" xfId="0" applyNumberFormat="1" applyFont="1" applyFill="1" applyBorder="1" applyAlignment="1" applyProtection="1">
      <alignment horizontal="center"/>
      <protection locked="0"/>
    </xf>
    <xf numFmtId="3" fontId="5" fillId="4" borderId="17" xfId="0" applyNumberFormat="1" applyFont="1" applyFill="1" applyBorder="1" applyAlignment="1" applyProtection="1">
      <alignment horizontal="center"/>
      <protection locked="0"/>
    </xf>
    <xf numFmtId="3" fontId="48" fillId="4" borderId="16" xfId="0" applyNumberFormat="1" applyFont="1" applyFill="1" applyBorder="1" applyAlignment="1">
      <alignment horizontal="center"/>
    </xf>
    <xf numFmtId="3" fontId="48" fillId="4" borderId="4" xfId="0" applyNumberFormat="1" applyFont="1" applyFill="1" applyBorder="1" applyAlignment="1">
      <alignment horizontal="center"/>
    </xf>
    <xf numFmtId="3" fontId="48" fillId="4" borderId="17" xfId="0" applyNumberFormat="1" applyFont="1" applyFill="1" applyBorder="1" applyAlignment="1">
      <alignment horizontal="center"/>
    </xf>
    <xf numFmtId="0" fontId="46" fillId="3" borderId="0" xfId="0" applyFont="1" applyFill="1" applyAlignment="1">
      <alignment horizontal="center" vertical="center" wrapText="1"/>
    </xf>
    <xf numFmtId="3" fontId="46" fillId="3" borderId="0" xfId="0" applyNumberFormat="1" applyFont="1" applyFill="1" applyAlignment="1" applyProtection="1">
      <alignment horizontal="center" vertical="center"/>
      <protection locked="0"/>
    </xf>
    <xf numFmtId="0" fontId="46" fillId="3" borderId="0" xfId="0" applyFont="1" applyFill="1" applyAlignment="1" applyProtection="1">
      <alignment horizontal="center" vertical="center"/>
      <protection locked="0"/>
    </xf>
  </cellXfs>
  <cellStyles count="3">
    <cellStyle name="Normal" xfId="0" builtinId="0"/>
    <cellStyle name="Normal 2" xfId="1" xr:uid="{00000000-0005-0000-0000-000001000000}"/>
    <cellStyle name="Normal 3" xfId="2" xr:uid="{00000000-0005-0000-0000-000002000000}"/>
  </cellStyles>
  <dxfs count="4">
    <dxf>
      <font>
        <b/>
        <i val="0"/>
        <color theme="0" tint="-0.499984740745262"/>
      </font>
    </dxf>
    <dxf>
      <font>
        <b/>
        <i val="0"/>
        <color theme="0" tint="-0.499984740745262"/>
      </font>
    </dxf>
    <dxf>
      <font>
        <b/>
        <i val="0"/>
        <color theme="1"/>
      </font>
      <fill>
        <patternFill>
          <bgColor rgb="FFFFC000"/>
        </patternFill>
      </fill>
    </dxf>
    <dxf>
      <font>
        <b/>
        <i val="0"/>
        <color theme="1"/>
      </font>
      <fill>
        <patternFill>
          <bgColor rgb="FFFFC000"/>
        </patternFill>
      </fill>
    </dxf>
  </dxfs>
  <tableStyles count="0" defaultTableStyle="TableStyleMedium9" defaultPivotStyle="PivotStyleLight16"/>
  <colors>
    <mruColors>
      <color rgb="FF969696"/>
      <color rgb="FFD0515D"/>
      <color rgb="FF828282"/>
      <color rgb="FFA6A6A6"/>
      <color rgb="FF606060"/>
      <color rgb="FF988EBD"/>
      <color rgb="FF484A9E"/>
      <color rgb="FF442771"/>
      <color rgb="FF2D3193"/>
      <color rgb="FFC1315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Radio" checked="Checked" firstButton="1"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Radio" firstButton="1" fmlaLink="Hidden!$C$7" lockText="1" noThreeD="1"/>
</file>

<file path=xl/ctrlProps/ctrlProp7.xml><?xml version="1.0" encoding="utf-8"?>
<formControlPr xmlns="http://schemas.microsoft.com/office/spreadsheetml/2009/9/main" objectType="Radio" checked="Checked" lockText="1" noThreeD="1"/>
</file>

<file path=xl/ctrlProps/ctrlProp8.xml><?xml version="1.0" encoding="utf-8"?>
<formControlPr xmlns="http://schemas.microsoft.com/office/spreadsheetml/2009/9/main" objectType="GBox" noThreeD="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CheckBox" fmlaLink="Hidden!$C$12" lockText="1" noThreeD="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Radio" checked="Checked" firstButton="1" lockText="1" noThreeD="1"/>
</file>

<file path=xl/ctrlProps/ctrlProp15.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055938" cy="868045"/>
    <xdr:pic>
      <xdr:nvPicPr>
        <xdr:cNvPr id="2" name="Picture 1" descr="G:\Marketing\Image Bank\Logos\2017 Raybiotech Logo - website copy.jpg">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3055938" cy="868045"/>
        </a:xfrm>
        <a:prstGeom prst="rect">
          <a:avLst/>
        </a:prstGeom>
        <a:noFill/>
        <a:ln>
          <a:noFill/>
        </a:ln>
      </xdr:spPr>
    </xdr:pic>
    <xdr:clientData/>
  </xdr:oneCellAnchor>
  <xdr:twoCellAnchor>
    <xdr:from>
      <xdr:col>8</xdr:col>
      <xdr:colOff>197758</xdr:colOff>
      <xdr:row>0</xdr:row>
      <xdr:rowOff>10886</xdr:rowOff>
    </xdr:from>
    <xdr:to>
      <xdr:col>12</xdr:col>
      <xdr:colOff>51708</xdr:colOff>
      <xdr:row>4</xdr:row>
      <xdr:rowOff>152400</xdr:rowOff>
    </xdr:to>
    <xdr:sp macro="" textlink="">
      <xdr:nvSpPr>
        <xdr:cNvPr id="3" name="Text Box 3">
          <a:extLst>
            <a:ext uri="{FF2B5EF4-FFF2-40B4-BE49-F238E27FC236}">
              <a16:creationId xmlns:a16="http://schemas.microsoft.com/office/drawing/2014/main" id="{00000000-0008-0000-0200-000003000000}"/>
            </a:ext>
          </a:extLst>
        </xdr:cNvPr>
        <xdr:cNvSpPr txBox="1">
          <a:spLocks noChangeArrowheads="1"/>
        </xdr:cNvSpPr>
      </xdr:nvSpPr>
      <xdr:spPr bwMode="auto">
        <a:xfrm>
          <a:off x="5188858" y="10886"/>
          <a:ext cx="2231390" cy="873034"/>
        </a:xfrm>
        <a:prstGeom prst="rect">
          <a:avLst/>
        </a:prstGeom>
        <a:noFill/>
        <a:ln>
          <a:noFill/>
        </a:ln>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upright="1">
          <a:noAutofit/>
        </a:bodyPr>
        <a:lstStyle/>
        <a:p>
          <a:pPr marL="0" marR="0">
            <a:spcBef>
              <a:spcPts val="0"/>
            </a:spcBef>
            <a:spcAft>
              <a:spcPts val="0"/>
            </a:spcAft>
          </a:pPr>
          <a:r>
            <a:rPr lang="en-US" sz="1100">
              <a:effectLst/>
              <a:latin typeface="time"/>
              <a:ea typeface="SimSun" panose="02010600030101010101" pitchFamily="2" charset="-122"/>
            </a:rPr>
            <a:t>3607 Parkway Lane, Suite 200</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1100">
              <a:effectLst/>
              <a:latin typeface="time"/>
              <a:ea typeface="SimSun" panose="02010600030101010101" pitchFamily="2" charset="-122"/>
            </a:rPr>
            <a:t>Norcross, GA 30092</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800">
              <a:effectLst/>
              <a:latin typeface="time"/>
              <a:ea typeface="SimSun" panose="02010600030101010101" pitchFamily="2" charset="-122"/>
            </a:rPr>
            <a:t> </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1100">
              <a:effectLst/>
              <a:latin typeface="time"/>
              <a:ea typeface="SimSun" panose="02010600030101010101" pitchFamily="2" charset="-122"/>
            </a:rPr>
            <a:t>Tel: 770-729-2992, 1-888-494-8555</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1100">
              <a:effectLst/>
              <a:latin typeface="time"/>
              <a:ea typeface="SimSun" panose="02010600030101010101" pitchFamily="2" charset="-122"/>
            </a:rPr>
            <a:t>Fax: 770-206-2393</a:t>
          </a:r>
          <a:endParaRPr lang="en-US" sz="1200">
            <a:effectLst/>
            <a:latin typeface="Times New Roman" panose="02020603050405020304" pitchFamily="18" charset="0"/>
            <a:ea typeface="SimSun" panose="02010600030101010101" pitchFamily="2" charset="-122"/>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2</xdr:col>
      <xdr:colOff>0</xdr:colOff>
      <xdr:row>0</xdr:row>
      <xdr:rowOff>47625</xdr:rowOff>
    </xdr:from>
    <xdr:ext cx="3055938" cy="868045"/>
    <xdr:pic>
      <xdr:nvPicPr>
        <xdr:cNvPr id="5" name="Picture 4" descr="G:\Marketing\Image Bank\Logos\2017 Raybiotech Logo - website copy.jpg">
          <a:extLst>
            <a:ext uri="{FF2B5EF4-FFF2-40B4-BE49-F238E27FC236}">
              <a16:creationId xmlns:a16="http://schemas.microsoft.com/office/drawing/2014/main" id="{00000000-0008-0000-03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9575" y="47625"/>
          <a:ext cx="3055938" cy="868045"/>
        </a:xfrm>
        <a:prstGeom prst="rect">
          <a:avLst/>
        </a:prstGeom>
        <a:noFill/>
        <a:ln>
          <a:noFill/>
        </a:ln>
      </xdr:spPr>
    </xdr:pic>
    <xdr:clientData/>
  </xdr:oneCellAnchor>
  <xdr:twoCellAnchor>
    <xdr:from>
      <xdr:col>2</xdr:col>
      <xdr:colOff>426720</xdr:colOff>
      <xdr:row>28</xdr:row>
      <xdr:rowOff>119743</xdr:rowOff>
    </xdr:from>
    <xdr:to>
      <xdr:col>2</xdr:col>
      <xdr:colOff>426720</xdr:colOff>
      <xdr:row>30</xdr:row>
      <xdr:rowOff>0</xdr:rowOff>
    </xdr:to>
    <xdr:cxnSp macro="">
      <xdr:nvCxnSpPr>
        <xdr:cNvPr id="6" name="Straight Arrow Connector 5">
          <a:extLst>
            <a:ext uri="{FF2B5EF4-FFF2-40B4-BE49-F238E27FC236}">
              <a16:creationId xmlns:a16="http://schemas.microsoft.com/office/drawing/2014/main" id="{00000000-0008-0000-0300-000006000000}"/>
            </a:ext>
          </a:extLst>
        </xdr:cNvPr>
        <xdr:cNvCxnSpPr/>
      </xdr:nvCxnSpPr>
      <xdr:spPr>
        <a:xfrm>
          <a:off x="829491" y="4713514"/>
          <a:ext cx="0" cy="108857"/>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7620</xdr:colOff>
      <xdr:row>13</xdr:row>
      <xdr:rowOff>171450</xdr:rowOff>
    </xdr:from>
    <xdr:to>
      <xdr:col>4</xdr:col>
      <xdr:colOff>228600</xdr:colOff>
      <xdr:row>13</xdr:row>
      <xdr:rowOff>171450</xdr:rowOff>
    </xdr:to>
    <xdr:cxnSp macro="">
      <xdr:nvCxnSpPr>
        <xdr:cNvPr id="10" name="Straight Arrow Connector 9">
          <a:extLst>
            <a:ext uri="{FF2B5EF4-FFF2-40B4-BE49-F238E27FC236}">
              <a16:creationId xmlns:a16="http://schemas.microsoft.com/office/drawing/2014/main" id="{00000000-0008-0000-0300-00000A000000}"/>
            </a:ext>
          </a:extLst>
        </xdr:cNvPr>
        <xdr:cNvCxnSpPr/>
      </xdr:nvCxnSpPr>
      <xdr:spPr>
        <a:xfrm>
          <a:off x="2055495" y="2343150"/>
          <a:ext cx="220980" cy="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417195</xdr:colOff>
      <xdr:row>19</xdr:row>
      <xdr:rowOff>66675</xdr:rowOff>
    </xdr:from>
    <xdr:to>
      <xdr:col>6</xdr:col>
      <xdr:colOff>417195</xdr:colOff>
      <xdr:row>20</xdr:row>
      <xdr:rowOff>219075</xdr:rowOff>
    </xdr:to>
    <xdr:cxnSp macro="">
      <xdr:nvCxnSpPr>
        <xdr:cNvPr id="14" name="Straight Arrow Connector 13">
          <a:extLst>
            <a:ext uri="{FF2B5EF4-FFF2-40B4-BE49-F238E27FC236}">
              <a16:creationId xmlns:a16="http://schemas.microsoft.com/office/drawing/2014/main" id="{00000000-0008-0000-0300-00000E000000}"/>
            </a:ext>
          </a:extLst>
        </xdr:cNvPr>
        <xdr:cNvCxnSpPr/>
      </xdr:nvCxnSpPr>
      <xdr:spPr>
        <a:xfrm>
          <a:off x="4484370" y="3152775"/>
          <a:ext cx="0" cy="22860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43544</xdr:colOff>
      <xdr:row>25</xdr:row>
      <xdr:rowOff>146959</xdr:rowOff>
    </xdr:from>
    <xdr:to>
      <xdr:col>9</xdr:col>
      <xdr:colOff>240847</xdr:colOff>
      <xdr:row>25</xdr:row>
      <xdr:rowOff>146959</xdr:rowOff>
    </xdr:to>
    <xdr:cxnSp macro="">
      <xdr:nvCxnSpPr>
        <xdr:cNvPr id="18" name="Straight Arrow Connector 17">
          <a:extLst>
            <a:ext uri="{FF2B5EF4-FFF2-40B4-BE49-F238E27FC236}">
              <a16:creationId xmlns:a16="http://schemas.microsoft.com/office/drawing/2014/main" id="{00000000-0008-0000-0300-000012000000}"/>
            </a:ext>
          </a:extLst>
        </xdr:cNvPr>
        <xdr:cNvCxnSpPr/>
      </xdr:nvCxnSpPr>
      <xdr:spPr>
        <a:xfrm>
          <a:off x="6847115" y="4163788"/>
          <a:ext cx="197303" cy="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76200</xdr:colOff>
      <xdr:row>15</xdr:row>
      <xdr:rowOff>114298</xdr:rowOff>
    </xdr:from>
    <xdr:to>
      <xdr:col>13</xdr:col>
      <xdr:colOff>212271</xdr:colOff>
      <xdr:row>15</xdr:row>
      <xdr:rowOff>114298</xdr:rowOff>
    </xdr:to>
    <xdr:cxnSp macro="">
      <xdr:nvCxnSpPr>
        <xdr:cNvPr id="19" name="Straight Arrow Connector 18">
          <a:extLst>
            <a:ext uri="{FF2B5EF4-FFF2-40B4-BE49-F238E27FC236}">
              <a16:creationId xmlns:a16="http://schemas.microsoft.com/office/drawing/2014/main" id="{00000000-0008-0000-0300-000013000000}"/>
            </a:ext>
          </a:extLst>
        </xdr:cNvPr>
        <xdr:cNvCxnSpPr/>
      </xdr:nvCxnSpPr>
      <xdr:spPr>
        <a:xfrm>
          <a:off x="10537371" y="2628898"/>
          <a:ext cx="136071" cy="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13</xdr:col>
          <xdr:colOff>200025</xdr:colOff>
          <xdr:row>15</xdr:row>
          <xdr:rowOff>152400</xdr:rowOff>
        </xdr:from>
        <xdr:to>
          <xdr:col>14</xdr:col>
          <xdr:colOff>714375</xdr:colOff>
          <xdr:row>22</xdr:row>
          <xdr:rowOff>9525</xdr:rowOff>
        </xdr:to>
        <xdr:sp macro="" textlink="">
          <xdr:nvSpPr>
            <xdr:cNvPr id="7192" name="Button 24" hidden="1">
              <a:extLst>
                <a:ext uri="{63B3BB69-23CF-44E3-9099-C40C66FF867C}">
                  <a14:compatExt spid="_x0000_s7192"/>
                </a:ext>
                <a:ext uri="{FF2B5EF4-FFF2-40B4-BE49-F238E27FC236}">
                  <a16:creationId xmlns:a16="http://schemas.microsoft.com/office/drawing/2014/main" id="{00000000-0008-0000-0300-0000181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1" i="0" u="none" strike="noStrike" baseline="0">
                  <a:solidFill>
                    <a:srgbClr val="000000"/>
                  </a:solidFill>
                  <a:latin typeface="Calibri"/>
                  <a:cs typeface="Calibri"/>
                </a:rPr>
                <a:t>Create Analysis Tool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219075</xdr:colOff>
          <xdr:row>24</xdr:row>
          <xdr:rowOff>57150</xdr:rowOff>
        </xdr:from>
        <xdr:to>
          <xdr:col>14</xdr:col>
          <xdr:colOff>714375</xdr:colOff>
          <xdr:row>26</xdr:row>
          <xdr:rowOff>133350</xdr:rowOff>
        </xdr:to>
        <xdr:sp macro="" textlink="">
          <xdr:nvSpPr>
            <xdr:cNvPr id="7193" name="Button 25" hidden="1">
              <a:extLst>
                <a:ext uri="{63B3BB69-23CF-44E3-9099-C40C66FF867C}">
                  <a14:compatExt spid="_x0000_s7193"/>
                </a:ext>
                <a:ext uri="{FF2B5EF4-FFF2-40B4-BE49-F238E27FC236}">
                  <a16:creationId xmlns:a16="http://schemas.microsoft.com/office/drawing/2014/main" id="{00000000-0008-0000-0300-0000191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1" i="0" u="none" strike="noStrike" baseline="0">
                  <a:solidFill>
                    <a:srgbClr val="000000"/>
                  </a:solidFill>
                  <a:latin typeface="Calibri"/>
                  <a:cs typeface="Calibri"/>
                </a:rPr>
                <a:t>Reset all created sheets</a:t>
              </a:r>
            </a:p>
          </xdr:txBody>
        </xdr:sp>
        <xdr:clientData fPrintsWithSheet="0"/>
      </xdr:twoCellAnchor>
    </mc:Choice>
    <mc:Fallback/>
  </mc:AlternateContent>
  <xdr:twoCellAnchor>
    <xdr:from>
      <xdr:col>14</xdr:col>
      <xdr:colOff>810442</xdr:colOff>
      <xdr:row>17</xdr:row>
      <xdr:rowOff>58783</xdr:rowOff>
    </xdr:from>
    <xdr:to>
      <xdr:col>15</xdr:col>
      <xdr:colOff>212272</xdr:colOff>
      <xdr:row>17</xdr:row>
      <xdr:rowOff>58783</xdr:rowOff>
    </xdr:to>
    <xdr:cxnSp macro="">
      <xdr:nvCxnSpPr>
        <xdr:cNvPr id="12" name="Straight Arrow Connector 11">
          <a:extLst>
            <a:ext uri="{FF2B5EF4-FFF2-40B4-BE49-F238E27FC236}">
              <a16:creationId xmlns:a16="http://schemas.microsoft.com/office/drawing/2014/main" id="{00000000-0008-0000-0300-00000C000000}"/>
            </a:ext>
          </a:extLst>
        </xdr:cNvPr>
        <xdr:cNvCxnSpPr/>
      </xdr:nvCxnSpPr>
      <xdr:spPr>
        <a:xfrm>
          <a:off x="12186013" y="2878183"/>
          <a:ext cx="229145" cy="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15</xdr:col>
          <xdr:colOff>171450</xdr:colOff>
          <xdr:row>17</xdr:row>
          <xdr:rowOff>228600</xdr:rowOff>
        </xdr:from>
        <xdr:to>
          <xdr:col>17</xdr:col>
          <xdr:colOff>419100</xdr:colOff>
          <xdr:row>25</xdr:row>
          <xdr:rowOff>142875</xdr:rowOff>
        </xdr:to>
        <xdr:sp macro="" textlink="">
          <xdr:nvSpPr>
            <xdr:cNvPr id="7202" name="Button 34" hidden="1">
              <a:extLst>
                <a:ext uri="{63B3BB69-23CF-44E3-9099-C40C66FF867C}">
                  <a14:compatExt spid="_x0000_s7202"/>
                </a:ext>
                <a:ext uri="{FF2B5EF4-FFF2-40B4-BE49-F238E27FC236}">
                  <a16:creationId xmlns:a16="http://schemas.microsoft.com/office/drawing/2014/main" id="{00000000-0008-0000-0300-0000221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1" i="0" u="none" strike="noStrike" baseline="0">
                  <a:solidFill>
                    <a:srgbClr val="000000"/>
                  </a:solidFill>
                  <a:latin typeface="Calibri"/>
                  <a:cs typeface="Calibri"/>
                </a:rPr>
                <a:t>Delete all macros and sheets that customers are not supposed to see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464087</xdr:colOff>
          <xdr:row>15</xdr:row>
          <xdr:rowOff>39801</xdr:rowOff>
        </xdr:from>
        <xdr:to>
          <xdr:col>8</xdr:col>
          <xdr:colOff>476725</xdr:colOff>
          <xdr:row>16</xdr:row>
          <xdr:rowOff>48945</xdr:rowOff>
        </xdr:to>
        <xdr:grpSp>
          <xdr:nvGrpSpPr>
            <xdr:cNvPr id="3" name="Group 2">
              <a:extLst>
                <a:ext uri="{FF2B5EF4-FFF2-40B4-BE49-F238E27FC236}">
                  <a16:creationId xmlns:a16="http://schemas.microsoft.com/office/drawing/2014/main" id="{00000000-0008-0000-0300-000003000000}"/>
                </a:ext>
              </a:extLst>
            </xdr:cNvPr>
            <xdr:cNvGrpSpPr/>
          </xdr:nvGrpSpPr>
          <xdr:grpSpPr>
            <a:xfrm>
              <a:off x="5262306" y="2528207"/>
              <a:ext cx="893700" cy="247269"/>
              <a:chOff x="5334291" y="2686709"/>
              <a:chExt cx="1061963" cy="112638"/>
            </a:xfrm>
          </xdr:grpSpPr>
          <xdr:sp macro="" textlink="">
            <xdr:nvSpPr>
              <xdr:cNvPr id="7210" name="AlignVertButton" hidden="1">
                <a:extLst>
                  <a:ext uri="{63B3BB69-23CF-44E3-9099-C40C66FF867C}">
                    <a14:compatExt spid="_x0000_s7210"/>
                  </a:ext>
                  <a:ext uri="{FF2B5EF4-FFF2-40B4-BE49-F238E27FC236}">
                    <a16:creationId xmlns:a16="http://schemas.microsoft.com/office/drawing/2014/main" id="{00000000-0008-0000-0300-00002A1C0000}"/>
                  </a:ext>
                </a:extLst>
              </xdr:cNvPr>
              <xdr:cNvSpPr/>
            </xdr:nvSpPr>
            <xdr:spPr bwMode="auto">
              <a:xfrm>
                <a:off x="5334291" y="2686709"/>
                <a:ext cx="264899" cy="11201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212" name="AlignHorizButton" hidden="1">
                <a:extLst>
                  <a:ext uri="{63B3BB69-23CF-44E3-9099-C40C66FF867C}">
                    <a14:compatExt spid="_x0000_s7212"/>
                  </a:ext>
                  <a:ext uri="{FF2B5EF4-FFF2-40B4-BE49-F238E27FC236}">
                    <a16:creationId xmlns:a16="http://schemas.microsoft.com/office/drawing/2014/main" id="{00000000-0008-0000-0300-00002C1C0000}"/>
                  </a:ext>
                </a:extLst>
              </xdr:cNvPr>
              <xdr:cNvSpPr/>
            </xdr:nvSpPr>
            <xdr:spPr bwMode="auto">
              <a:xfrm>
                <a:off x="6134378" y="2686712"/>
                <a:ext cx="261876" cy="11263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361950</xdr:colOff>
          <xdr:row>15</xdr:row>
          <xdr:rowOff>104775</xdr:rowOff>
        </xdr:from>
        <xdr:to>
          <xdr:col>8</xdr:col>
          <xdr:colOff>571500</xdr:colOff>
          <xdr:row>16</xdr:row>
          <xdr:rowOff>57150</xdr:rowOff>
        </xdr:to>
        <xdr:sp macro="" textlink="">
          <xdr:nvSpPr>
            <xdr:cNvPr id="7214" name="Group Box 46" hidden="1">
              <a:extLst>
                <a:ext uri="{63B3BB69-23CF-44E3-9099-C40C66FF867C}">
                  <a14:compatExt spid="_x0000_s7214"/>
                </a:ext>
                <a:ext uri="{FF2B5EF4-FFF2-40B4-BE49-F238E27FC236}">
                  <a16:creationId xmlns:a16="http://schemas.microsoft.com/office/drawing/2014/main" id="{00000000-0008-0000-0300-00002E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594360</xdr:colOff>
          <xdr:row>11</xdr:row>
          <xdr:rowOff>38100</xdr:rowOff>
        </xdr:from>
        <xdr:to>
          <xdr:col>11</xdr:col>
          <xdr:colOff>480060</xdr:colOff>
          <xdr:row>12</xdr:row>
          <xdr:rowOff>57694</xdr:rowOff>
        </xdr:to>
        <xdr:grpSp>
          <xdr:nvGrpSpPr>
            <xdr:cNvPr id="2" name="Group 1">
              <a:extLst>
                <a:ext uri="{FF2B5EF4-FFF2-40B4-BE49-F238E27FC236}">
                  <a16:creationId xmlns:a16="http://schemas.microsoft.com/office/drawing/2014/main" id="{00000000-0008-0000-0300-000002000000}"/>
                </a:ext>
              </a:extLst>
            </xdr:cNvPr>
            <xdr:cNvGrpSpPr/>
          </xdr:nvGrpSpPr>
          <xdr:grpSpPr>
            <a:xfrm>
              <a:off x="7154704" y="2002631"/>
              <a:ext cx="1647825" cy="174376"/>
              <a:chOff x="7397931" y="2019300"/>
              <a:chExt cx="1714500" cy="186146"/>
            </a:xfrm>
          </xdr:grpSpPr>
          <xdr:sp macro="" textlink="">
            <xdr:nvSpPr>
              <xdr:cNvPr id="7197" name="Option Button 29" hidden="1">
                <a:extLst>
                  <a:ext uri="{63B3BB69-23CF-44E3-9099-C40C66FF867C}">
                    <a14:compatExt spid="_x0000_s7197"/>
                  </a:ext>
                  <a:ext uri="{FF2B5EF4-FFF2-40B4-BE49-F238E27FC236}">
                    <a16:creationId xmlns:a16="http://schemas.microsoft.com/office/drawing/2014/main" id="{00000000-0008-0000-0300-00001D1C0000}"/>
                  </a:ext>
                </a:extLst>
              </xdr:cNvPr>
              <xdr:cNvSpPr/>
            </xdr:nvSpPr>
            <xdr:spPr bwMode="auto">
              <a:xfrm>
                <a:off x="7397931" y="2019300"/>
                <a:ext cx="182880" cy="18614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198" name="Option Button 30" hidden="1">
                <a:extLst>
                  <a:ext uri="{63B3BB69-23CF-44E3-9099-C40C66FF867C}">
                    <a14:compatExt spid="_x0000_s7198"/>
                  </a:ext>
                  <a:ext uri="{FF2B5EF4-FFF2-40B4-BE49-F238E27FC236}">
                    <a16:creationId xmlns:a16="http://schemas.microsoft.com/office/drawing/2014/main" id="{00000000-0008-0000-0300-00001E1C0000}"/>
                  </a:ext>
                </a:extLst>
              </xdr:cNvPr>
              <xdr:cNvSpPr/>
            </xdr:nvSpPr>
            <xdr:spPr bwMode="auto">
              <a:xfrm>
                <a:off x="8929551" y="2019300"/>
                <a:ext cx="182880" cy="18614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590550</xdr:colOff>
          <xdr:row>11</xdr:row>
          <xdr:rowOff>28575</xdr:rowOff>
        </xdr:from>
        <xdr:to>
          <xdr:col>11</xdr:col>
          <xdr:colOff>476250</xdr:colOff>
          <xdr:row>13</xdr:row>
          <xdr:rowOff>0</xdr:rowOff>
        </xdr:to>
        <xdr:sp macro="" textlink="">
          <xdr:nvSpPr>
            <xdr:cNvPr id="7216" name="Group Box 48" hidden="1">
              <a:extLst>
                <a:ext uri="{63B3BB69-23CF-44E3-9099-C40C66FF867C}">
                  <a14:compatExt spid="_x0000_s7216"/>
                </a:ext>
                <a:ext uri="{FF2B5EF4-FFF2-40B4-BE49-F238E27FC236}">
                  <a16:creationId xmlns:a16="http://schemas.microsoft.com/office/drawing/2014/main" id="{00000000-0008-0000-0300-000030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752475</xdr:colOff>
          <xdr:row>17</xdr:row>
          <xdr:rowOff>57150</xdr:rowOff>
        </xdr:from>
        <xdr:to>
          <xdr:col>8</xdr:col>
          <xdr:colOff>133350</xdr:colOff>
          <xdr:row>19</xdr:row>
          <xdr:rowOff>19050</xdr:rowOff>
        </xdr:to>
        <xdr:sp macro="" textlink="">
          <xdr:nvSpPr>
            <xdr:cNvPr id="7218" name="Graphcheck" hidden="1">
              <a:extLst>
                <a:ext uri="{63B3BB69-23CF-44E3-9099-C40C66FF867C}">
                  <a14:compatExt spid="_x0000_s7218"/>
                </a:ext>
                <a:ext uri="{FF2B5EF4-FFF2-40B4-BE49-F238E27FC236}">
                  <a16:creationId xmlns:a16="http://schemas.microsoft.com/office/drawing/2014/main" id="{00000000-0008-0000-0300-00003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3055938" cy="868045"/>
    <xdr:pic>
      <xdr:nvPicPr>
        <xdr:cNvPr id="2" name="Picture 1" descr="G:\Marketing\Image Bank\Logos\2017 Raybiotech Logo - website copy.jpg">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3055938" cy="868045"/>
        </a:xfrm>
        <a:prstGeom prst="rect">
          <a:avLst/>
        </a:prstGeom>
        <a:noFill/>
        <a:ln>
          <a:noFill/>
        </a:ln>
      </xdr:spPr>
    </xdr:pic>
    <xdr:clientData/>
  </xdr:oneCellAnchor>
  <xdr:twoCellAnchor>
    <xdr:from>
      <xdr:col>8</xdr:col>
      <xdr:colOff>197758</xdr:colOff>
      <xdr:row>0</xdr:row>
      <xdr:rowOff>10886</xdr:rowOff>
    </xdr:from>
    <xdr:to>
      <xdr:col>12</xdr:col>
      <xdr:colOff>51708</xdr:colOff>
      <xdr:row>4</xdr:row>
      <xdr:rowOff>152400</xdr:rowOff>
    </xdr:to>
    <xdr:sp macro="" textlink="">
      <xdr:nvSpPr>
        <xdr:cNvPr id="3" name="Text Box 3">
          <a:extLst>
            <a:ext uri="{FF2B5EF4-FFF2-40B4-BE49-F238E27FC236}">
              <a16:creationId xmlns:a16="http://schemas.microsoft.com/office/drawing/2014/main" id="{00000000-0008-0000-0400-000003000000}"/>
            </a:ext>
          </a:extLst>
        </xdr:cNvPr>
        <xdr:cNvSpPr txBox="1">
          <a:spLocks noChangeArrowheads="1"/>
        </xdr:cNvSpPr>
      </xdr:nvSpPr>
      <xdr:spPr bwMode="auto">
        <a:xfrm>
          <a:off x="5188858" y="10886"/>
          <a:ext cx="2231390" cy="873034"/>
        </a:xfrm>
        <a:prstGeom prst="rect">
          <a:avLst/>
        </a:prstGeom>
        <a:noFill/>
        <a:ln>
          <a:noFill/>
        </a:ln>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upright="1">
          <a:noAutofit/>
        </a:bodyPr>
        <a:lstStyle/>
        <a:p>
          <a:pPr marL="0" marR="0">
            <a:spcBef>
              <a:spcPts val="0"/>
            </a:spcBef>
            <a:spcAft>
              <a:spcPts val="0"/>
            </a:spcAft>
          </a:pPr>
          <a:r>
            <a:rPr lang="en-US" sz="1100">
              <a:effectLst/>
              <a:latin typeface="time"/>
              <a:ea typeface="SimSun" panose="02010600030101010101" pitchFamily="2" charset="-122"/>
            </a:rPr>
            <a:t>3607 Parkway Lane, Suite 200</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1100">
              <a:effectLst/>
              <a:latin typeface="time"/>
              <a:ea typeface="SimSun" panose="02010600030101010101" pitchFamily="2" charset="-122"/>
            </a:rPr>
            <a:t>Norcross, GA 30092</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800">
              <a:effectLst/>
              <a:latin typeface="time"/>
              <a:ea typeface="SimSun" panose="02010600030101010101" pitchFamily="2" charset="-122"/>
            </a:rPr>
            <a:t> </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1100">
              <a:effectLst/>
              <a:latin typeface="time"/>
              <a:ea typeface="SimSun" panose="02010600030101010101" pitchFamily="2" charset="-122"/>
            </a:rPr>
            <a:t>Tel: 770-729-2992, 1-888-494-8555</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1100">
              <a:effectLst/>
              <a:latin typeface="time"/>
              <a:ea typeface="SimSun" panose="02010600030101010101" pitchFamily="2" charset="-122"/>
            </a:rPr>
            <a:t>Fax: 770-206-2393</a:t>
          </a:r>
          <a:endParaRPr lang="en-US" sz="1200">
            <a:effectLst/>
            <a:latin typeface="Times New Roman" panose="02020603050405020304" pitchFamily="18" charset="0"/>
            <a:ea typeface="SimSun" panose="02010600030101010101" pitchFamily="2" charset="-122"/>
          </a:endParaRP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0</xdr:col>
      <xdr:colOff>76200</xdr:colOff>
      <xdr:row>0</xdr:row>
      <xdr:rowOff>25400</xdr:rowOff>
    </xdr:from>
    <xdr:ext cx="3055938" cy="868045"/>
    <xdr:pic>
      <xdr:nvPicPr>
        <xdr:cNvPr id="2" name="Picture 1" descr="G:\Marketing\Image Bank\Logos\2017 Raybiotech Logo - website copy.jpg">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 y="25400"/>
          <a:ext cx="3055938" cy="868045"/>
        </a:xfrm>
        <a:prstGeom prst="rect">
          <a:avLst/>
        </a:prstGeom>
        <a:noFill/>
        <a:ln>
          <a:noFill/>
        </a:ln>
      </xdr:spPr>
    </xdr:pic>
    <xdr:clientData/>
  </xdr:oneCellAnchor>
  <xdr:twoCellAnchor>
    <xdr:from>
      <xdr:col>7</xdr:col>
      <xdr:colOff>273050</xdr:colOff>
      <xdr:row>0</xdr:row>
      <xdr:rowOff>69850</xdr:rowOff>
    </xdr:from>
    <xdr:to>
      <xdr:col>11</xdr:col>
      <xdr:colOff>120650</xdr:colOff>
      <xdr:row>6</xdr:row>
      <xdr:rowOff>0</xdr:rowOff>
    </xdr:to>
    <xdr:sp macro="" textlink="">
      <xdr:nvSpPr>
        <xdr:cNvPr id="3" name="Text Box 3">
          <a:extLst>
            <a:ext uri="{FF2B5EF4-FFF2-40B4-BE49-F238E27FC236}">
              <a16:creationId xmlns:a16="http://schemas.microsoft.com/office/drawing/2014/main" id="{00000000-0008-0000-0500-000003000000}"/>
            </a:ext>
          </a:extLst>
        </xdr:cNvPr>
        <xdr:cNvSpPr txBox="1">
          <a:spLocks noChangeArrowheads="1"/>
        </xdr:cNvSpPr>
      </xdr:nvSpPr>
      <xdr:spPr bwMode="auto">
        <a:xfrm>
          <a:off x="4540250" y="69850"/>
          <a:ext cx="2286000" cy="1027430"/>
        </a:xfrm>
        <a:prstGeom prst="rect">
          <a:avLst/>
        </a:prstGeom>
        <a:noFill/>
        <a:ln>
          <a:noFill/>
        </a:ln>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upright="1">
          <a:noAutofit/>
        </a:bodyPr>
        <a:lstStyle/>
        <a:p>
          <a:pPr marL="0" marR="0">
            <a:spcBef>
              <a:spcPts val="0"/>
            </a:spcBef>
            <a:spcAft>
              <a:spcPts val="0"/>
            </a:spcAft>
          </a:pPr>
          <a:r>
            <a:rPr lang="en-US" sz="1100">
              <a:effectLst/>
              <a:latin typeface="time"/>
              <a:ea typeface="SimSun" panose="02010600030101010101" pitchFamily="2" charset="-122"/>
            </a:rPr>
            <a:t>3607 Parkway Lane, Suite 200</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1100">
              <a:effectLst/>
              <a:latin typeface="time"/>
              <a:ea typeface="SimSun" panose="02010600030101010101" pitchFamily="2" charset="-122"/>
            </a:rPr>
            <a:t>Norcross, GA 30092</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800">
              <a:effectLst/>
              <a:latin typeface="time"/>
              <a:ea typeface="SimSun" panose="02010600030101010101" pitchFamily="2" charset="-122"/>
            </a:rPr>
            <a:t> </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1100">
              <a:effectLst/>
              <a:latin typeface="time"/>
              <a:ea typeface="SimSun" panose="02010600030101010101" pitchFamily="2" charset="-122"/>
            </a:rPr>
            <a:t>Tel: 770-729-2992, 1-888-494-8555</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1100">
              <a:effectLst/>
              <a:latin typeface="time"/>
              <a:ea typeface="SimSun" panose="02010600030101010101" pitchFamily="2" charset="-122"/>
            </a:rPr>
            <a:t>Fax: 770-206-2393</a:t>
          </a:r>
          <a:endParaRPr lang="en-US" sz="1200">
            <a:effectLst/>
            <a:latin typeface="Times New Roman" panose="02020603050405020304" pitchFamily="18" charset="0"/>
            <a:ea typeface="SimSun" panose="02010600030101010101" pitchFamily="2" charset="-122"/>
          </a:endParaRPr>
        </a:p>
      </xdr:txBody>
    </xdr:sp>
    <xdr:clientData/>
  </xdr:twoCellAnchor>
  <xdr:twoCellAnchor>
    <xdr:from>
      <xdr:col>0</xdr:col>
      <xdr:colOff>106045</xdr:colOff>
      <xdr:row>5</xdr:row>
      <xdr:rowOff>81915</xdr:rowOff>
    </xdr:from>
    <xdr:to>
      <xdr:col>11</xdr:col>
      <xdr:colOff>222250</xdr:colOff>
      <xdr:row>5</xdr:row>
      <xdr:rowOff>101600</xdr:rowOff>
    </xdr:to>
    <xdr:cxnSp macro="">
      <xdr:nvCxnSpPr>
        <xdr:cNvPr id="4" name="Line 2">
          <a:extLst>
            <a:ext uri="{FF2B5EF4-FFF2-40B4-BE49-F238E27FC236}">
              <a16:creationId xmlns:a16="http://schemas.microsoft.com/office/drawing/2014/main" id="{00000000-0008-0000-0500-000004000000}"/>
            </a:ext>
          </a:extLst>
        </xdr:cNvPr>
        <xdr:cNvCxnSpPr>
          <a:cxnSpLocks noChangeShapeType="1"/>
        </xdr:cNvCxnSpPr>
      </xdr:nvCxnSpPr>
      <xdr:spPr bwMode="auto">
        <a:xfrm>
          <a:off x="106045" y="996315"/>
          <a:ext cx="6821805" cy="19685"/>
        </a:xfrm>
        <a:prstGeom prst="line">
          <a:avLst/>
        </a:prstGeom>
        <a:noFill/>
        <a:ln w="57150" cmpd="thinThick">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0</xdr:col>
      <xdr:colOff>107496</xdr:colOff>
      <xdr:row>8</xdr:row>
      <xdr:rowOff>130631</xdr:rowOff>
    </xdr:from>
    <xdr:to>
      <xdr:col>11</xdr:col>
      <xdr:colOff>269421</xdr:colOff>
      <xdr:row>109</xdr:row>
      <xdr:rowOff>141516</xdr:rowOff>
    </xdr:to>
    <mc:AlternateContent xmlns:mc="http://schemas.openxmlformats.org/markup-compatibility/2006" xmlns:a14="http://schemas.microsoft.com/office/drawing/2010/main">
      <mc:Choice Requires="a14">
        <xdr:sp macro="" textlink="">
          <xdr:nvSpPr>
            <xdr:cNvPr id="5" name="TextBox 4">
              <a:extLst>
                <a:ext uri="{FF2B5EF4-FFF2-40B4-BE49-F238E27FC236}">
                  <a16:creationId xmlns:a16="http://schemas.microsoft.com/office/drawing/2014/main" id="{00000000-0008-0000-0500-000005000000}"/>
                </a:ext>
              </a:extLst>
            </xdr:cNvPr>
            <xdr:cNvSpPr txBox="1"/>
          </xdr:nvSpPr>
          <xdr:spPr>
            <a:xfrm>
              <a:off x="107496" y="1959431"/>
              <a:ext cx="6867525" cy="18701656"/>
            </a:xfrm>
            <a:prstGeom prst="rect">
              <a:avLst/>
            </a:prstGeom>
            <a:solidFill>
              <a:schemeClr val="accent3">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b="1">
                  <a:solidFill>
                    <a:srgbClr val="2D3193"/>
                  </a:solidFill>
                  <a:effectLst/>
                  <a:latin typeface="+mn-lt"/>
                  <a:ea typeface="+mn-ea"/>
                  <a:cs typeface="+mn-cs"/>
                </a:rPr>
                <a:t>RAW DATA</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This blank page is where the raw extracted numerical fluorescent intensities can be imported.  The </a:t>
              </a:r>
              <a:r>
                <a:rPr lang="en-US" sz="1600" b="1">
                  <a:solidFill>
                    <a:schemeClr val="dk1"/>
                  </a:solidFill>
                  <a:effectLst/>
                  <a:latin typeface="+mn-lt"/>
                  <a:ea typeface="+mn-ea"/>
                  <a:cs typeface="+mn-cs"/>
                </a:rPr>
                <a:t>median values before local background subtraction</a:t>
              </a:r>
              <a:r>
                <a:rPr lang="en-US" sz="1600">
                  <a:solidFill>
                    <a:schemeClr val="dk1"/>
                  </a:solidFill>
                  <a:effectLst/>
                  <a:latin typeface="+mn-lt"/>
                  <a:ea typeface="+mn-ea"/>
                  <a:cs typeface="+mn-cs"/>
                </a:rPr>
                <a:t> and the </a:t>
              </a:r>
              <a:r>
                <a:rPr lang="en-US" sz="1600" b="1">
                  <a:solidFill>
                    <a:schemeClr val="dk1"/>
                  </a:solidFill>
                  <a:effectLst/>
                  <a:latin typeface="+mn-lt"/>
                  <a:ea typeface="+mn-ea"/>
                  <a:cs typeface="+mn-cs"/>
                </a:rPr>
                <a:t>median value after local background subtraction</a:t>
              </a:r>
              <a:r>
                <a:rPr lang="en-US" sz="1600">
                  <a:solidFill>
                    <a:schemeClr val="dk1"/>
                  </a:solidFill>
                  <a:effectLst/>
                  <a:latin typeface="+mn-lt"/>
                  <a:ea typeface="+mn-ea"/>
                  <a:cs typeface="+mn-cs"/>
                </a:rPr>
                <a:t> should both be imported.  These values are usually displayed as “Median F532” and “Median F532-B532” respectively.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AUTO DATA ALIGNMENT TOOL</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If the raw extracted numerical data format matches the format given in the example, this tool can expedite inputting data into the </a:t>
              </a:r>
              <a:r>
                <a:rPr lang="en-US" sz="1600">
                  <a:solidFill>
                    <a:srgbClr val="2D3193"/>
                  </a:solidFill>
                  <a:effectLst/>
                  <a:latin typeface="+mn-lt"/>
                  <a:ea typeface="+mn-ea"/>
                  <a:cs typeface="+mn-cs"/>
                </a:rPr>
                <a:t>ALIGNING DATA </a:t>
              </a:r>
              <a:r>
                <a:rPr lang="en-US" sz="1600">
                  <a:solidFill>
                    <a:schemeClr val="dk1"/>
                  </a:solidFill>
                  <a:effectLst/>
                  <a:latin typeface="+mn-lt"/>
                  <a:ea typeface="+mn-ea"/>
                  <a:cs typeface="+mn-cs"/>
                </a:rPr>
                <a:t>page columns.  Fill in all parameters and sample names appropriately then press the </a:t>
              </a:r>
              <a:r>
                <a:rPr lang="en-US" sz="1600" b="1">
                  <a:solidFill>
                    <a:schemeClr val="dk1"/>
                  </a:solidFill>
                  <a:effectLst/>
                  <a:latin typeface="+mn-lt"/>
                  <a:ea typeface="+mn-ea"/>
                  <a:cs typeface="+mn-cs"/>
                </a:rPr>
                <a:t>Auto-Align Data</a:t>
              </a:r>
              <a:r>
                <a:rPr lang="en-US" sz="1600">
                  <a:solidFill>
                    <a:schemeClr val="dk1"/>
                  </a:solidFill>
                  <a:effectLst/>
                  <a:latin typeface="+mn-lt"/>
                  <a:ea typeface="+mn-ea"/>
                  <a:cs typeface="+mn-cs"/>
                </a:rPr>
                <a:t> button.  Data from the selected columns should be automatically entered into the appropriate positions in the </a:t>
              </a:r>
              <a:r>
                <a:rPr lang="en-US" sz="1600">
                  <a:solidFill>
                    <a:srgbClr val="2D3193"/>
                  </a:solidFill>
                  <a:effectLst/>
                  <a:latin typeface="+mn-lt"/>
                  <a:ea typeface="+mn-ea"/>
                  <a:cs typeface="+mn-cs"/>
                </a:rPr>
                <a:t>ALIGNING DATA </a:t>
              </a:r>
              <a:r>
                <a:rPr lang="en-US" sz="1600">
                  <a:solidFill>
                    <a:schemeClr val="dk1"/>
                  </a:solidFill>
                  <a:effectLst/>
                  <a:latin typeface="+mn-lt"/>
                  <a:ea typeface="+mn-ea"/>
                  <a:cs typeface="+mn-cs"/>
                </a:rPr>
                <a:t>page.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MAP</a:t>
              </a:r>
              <a:r>
                <a:rPr lang="en-US" sz="1600">
                  <a:solidFill>
                    <a:schemeClr val="dk1"/>
                  </a:solidFill>
                  <a:effectLst/>
                  <a:latin typeface="+mn-lt"/>
                  <a:ea typeface="+mn-ea"/>
                  <a:cs typeface="+mn-cs"/>
                </a:rPr>
                <a:t> – This page contains the target array map</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ALIGNING DATA</a:t>
              </a:r>
              <a:r>
                <a:rPr lang="en-US" sz="1600">
                  <a:solidFill>
                    <a:schemeClr val="dk1"/>
                  </a:solidFill>
                  <a:effectLst/>
                  <a:latin typeface="+mn-lt"/>
                  <a:ea typeface="+mn-ea"/>
                  <a:cs typeface="+mn-cs"/>
                </a:rPr>
                <a:t>– This page is used for inputting the Median F532 data on the left (before background subtraction) and the Median F532-B532 data on the right (after background subtraction) and sample names for each sample.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SORTING 1</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automatically sorts the </a:t>
              </a:r>
              <a:r>
                <a:rPr lang="en-US" sz="1600" u="sng">
                  <a:solidFill>
                    <a:schemeClr val="dk1"/>
                  </a:solidFill>
                  <a:effectLst/>
                  <a:latin typeface="+mn-lt"/>
                  <a:ea typeface="+mn-ea"/>
                  <a:cs typeface="+mn-cs"/>
                </a:rPr>
                <a:t>values before background subtraction</a:t>
              </a:r>
              <a:r>
                <a:rPr lang="en-US" sz="1600">
                  <a:solidFill>
                    <a:schemeClr val="dk1"/>
                  </a:solidFill>
                  <a:effectLst/>
                  <a:latin typeface="+mn-lt"/>
                  <a:ea typeface="+mn-ea"/>
                  <a:cs typeface="+mn-cs"/>
                </a:rPr>
                <a:t> from the </a:t>
              </a:r>
              <a:r>
                <a:rPr lang="en-US" sz="1600">
                  <a:solidFill>
                    <a:srgbClr val="2D3193"/>
                  </a:solidFill>
                  <a:effectLst/>
                  <a:latin typeface="+mn-lt"/>
                  <a:ea typeface="+mn-ea"/>
                  <a:cs typeface="+mn-cs"/>
                </a:rPr>
                <a:t>ALIGNING DATA </a:t>
              </a:r>
              <a:r>
                <a:rPr lang="en-US" sz="1600">
                  <a:solidFill>
                    <a:schemeClr val="dk1"/>
                  </a:solidFill>
                  <a:effectLst/>
                  <a:latin typeface="+mn-lt"/>
                  <a:ea typeface="+mn-ea"/>
                  <a:cs typeface="+mn-cs"/>
                </a:rPr>
                <a:t>page so that all values from the same target are grouped in the same row and averaged.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AVERAGES 1</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collects the averages from the </a:t>
              </a:r>
              <a:r>
                <a:rPr lang="en-US" sz="1600">
                  <a:solidFill>
                    <a:srgbClr val="2D3193"/>
                  </a:solidFill>
                  <a:effectLst/>
                  <a:latin typeface="+mn-lt"/>
                  <a:ea typeface="+mn-ea"/>
                  <a:cs typeface="+mn-cs"/>
                </a:rPr>
                <a:t>SORTING 1</a:t>
              </a:r>
              <a:r>
                <a:rPr lang="en-US" sz="1600">
                  <a:solidFill>
                    <a:schemeClr val="dk1"/>
                  </a:solidFill>
                  <a:effectLst/>
                  <a:latin typeface="+mn-lt"/>
                  <a:ea typeface="+mn-ea"/>
                  <a:cs typeface="+mn-cs"/>
                </a:rPr>
                <a:t> page</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AVERAGE-W-BKG</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eliminates negative and zero values from the averages</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POS NORMALIZATION 1</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This page normalizes the data from the </a:t>
              </a:r>
              <a:r>
                <a:rPr lang="en-US" sz="1600">
                  <a:solidFill>
                    <a:srgbClr val="2D3193"/>
                  </a:solidFill>
                  <a:effectLst/>
                  <a:latin typeface="+mn-lt"/>
                  <a:ea typeface="+mn-ea"/>
                  <a:cs typeface="+mn-cs"/>
                </a:rPr>
                <a:t>AVERAGES 1 </a:t>
              </a:r>
              <a:r>
                <a:rPr lang="en-US" sz="1600">
                  <a:solidFill>
                    <a:schemeClr val="dk1"/>
                  </a:solidFill>
                  <a:effectLst/>
                  <a:latin typeface="+mn-lt"/>
                  <a:ea typeface="+mn-ea"/>
                  <a:cs typeface="+mn-cs"/>
                </a:rPr>
                <a:t>page to the Positive Control (POS) signal intensities.  Normalization helps account for any differences in Positive Control intensities among the sub-arrays so that all samples can be directly compared at the same intensity.  The values on this page are before the background has been subtracted.  </a:t>
              </a:r>
            </a:p>
            <a:p>
              <a:endParaRPr lang="en-US" sz="1400">
                <a:solidFill>
                  <a:schemeClr val="dk1"/>
                </a:solidFill>
                <a:effectLst/>
                <a:latin typeface="+mn-lt"/>
                <a:ea typeface="+mn-ea"/>
                <a:cs typeface="+mn-cs"/>
              </a:endParaRPr>
            </a:p>
            <a:p>
              <a:r>
                <a:rPr lang="en-US" sz="1600">
                  <a:solidFill>
                    <a:schemeClr val="dk1"/>
                  </a:solidFill>
                  <a:effectLst/>
                  <a:latin typeface="+mn-lt"/>
                  <a:ea typeface="+mn-ea"/>
                  <a:cs typeface="+mn-cs"/>
                </a:rPr>
                <a:t>The calculations are performed in this manner: Sample 1 will automatically be assigned as the reference array and the signal intensities of the other sub-arrays will be calculated according to the following formula:</a:t>
              </a:r>
            </a:p>
            <a:p>
              <a:endParaRPr lang="en-US" sz="1400">
                <a:solidFill>
                  <a:schemeClr val="dk1"/>
                </a:solidFill>
                <a:effectLst/>
                <a:latin typeface="+mn-lt"/>
                <a:ea typeface="+mn-ea"/>
                <a:cs typeface="+mn-cs"/>
              </a:endParaRPr>
            </a:p>
            <a:p>
              <a:pPr/>
              <a14:m>
                <m:oMathPara xmlns:m="http://schemas.openxmlformats.org/officeDocument/2006/math">
                  <m:oMathParaPr>
                    <m:jc m:val="centerGroup"/>
                  </m:oMathParaPr>
                  <m:oMath xmlns:m="http://schemas.openxmlformats.org/officeDocument/2006/math">
                    <m:r>
                      <a:rPr lang="en-US" sz="1600" i="1">
                        <a:solidFill>
                          <a:schemeClr val="dk1"/>
                        </a:solidFill>
                        <a:effectLst/>
                        <a:latin typeface="Cambria Math" panose="02040503050406030204" pitchFamily="18" charset="0"/>
                        <a:ea typeface="+mn-ea"/>
                        <a:cs typeface="+mn-cs"/>
                      </a:rPr>
                      <m:t>𝑋</m:t>
                    </m:r>
                    <m:d>
                      <m:dPr>
                        <m:ctrlPr>
                          <a:rPr lang="en-US" sz="1600" i="1">
                            <a:solidFill>
                              <a:schemeClr val="dk1"/>
                            </a:solidFill>
                            <a:effectLst/>
                            <a:latin typeface="Cambria Math" panose="02040503050406030204" pitchFamily="18" charset="0"/>
                            <a:ea typeface="+mn-ea"/>
                            <a:cs typeface="+mn-cs"/>
                          </a:rPr>
                        </m:ctrlPr>
                      </m:dPr>
                      <m:e>
                        <m:r>
                          <a:rPr lang="en-US" sz="1600" i="1">
                            <a:solidFill>
                              <a:schemeClr val="dk1"/>
                            </a:solidFill>
                            <a:effectLst/>
                            <a:latin typeface="Cambria Math" panose="02040503050406030204" pitchFamily="18" charset="0"/>
                            <a:ea typeface="+mn-ea"/>
                            <a:cs typeface="+mn-cs"/>
                          </a:rPr>
                          <m:t>𝑁𝑦</m:t>
                        </m:r>
                      </m:e>
                    </m:d>
                    <m:r>
                      <a:rPr lang="en-US" sz="1600" i="1">
                        <a:solidFill>
                          <a:schemeClr val="dk1"/>
                        </a:solidFill>
                        <a:effectLst/>
                        <a:latin typeface="Cambria Math" panose="02040503050406030204" pitchFamily="18" charset="0"/>
                        <a:ea typeface="+mn-ea"/>
                        <a:cs typeface="+mn-cs"/>
                      </a:rPr>
                      <m:t>=</m:t>
                    </m:r>
                    <m:r>
                      <a:rPr lang="en-US" sz="1600" i="1">
                        <a:solidFill>
                          <a:schemeClr val="dk1"/>
                        </a:solidFill>
                        <a:effectLst/>
                        <a:latin typeface="Cambria Math" panose="02040503050406030204" pitchFamily="18" charset="0"/>
                        <a:ea typeface="+mn-ea"/>
                        <a:cs typeface="+mn-cs"/>
                      </a:rPr>
                      <m:t>𝑋</m:t>
                    </m:r>
                    <m:d>
                      <m:dPr>
                        <m:ctrlPr>
                          <a:rPr lang="en-US" sz="1600" i="1">
                            <a:solidFill>
                              <a:schemeClr val="dk1"/>
                            </a:solidFill>
                            <a:effectLst/>
                            <a:latin typeface="Cambria Math" panose="02040503050406030204" pitchFamily="18" charset="0"/>
                            <a:ea typeface="+mn-ea"/>
                            <a:cs typeface="+mn-cs"/>
                          </a:rPr>
                        </m:ctrlPr>
                      </m:dPr>
                      <m:e>
                        <m:r>
                          <a:rPr lang="en-US" sz="1600" i="1">
                            <a:solidFill>
                              <a:schemeClr val="dk1"/>
                            </a:solidFill>
                            <a:effectLst/>
                            <a:latin typeface="Cambria Math" panose="02040503050406030204" pitchFamily="18" charset="0"/>
                            <a:ea typeface="+mn-ea"/>
                            <a:cs typeface="+mn-cs"/>
                          </a:rPr>
                          <m:t>𝑦</m:t>
                        </m:r>
                      </m:e>
                    </m:d>
                    <m:r>
                      <a:rPr lang="en-US" sz="1600" i="1">
                        <a:solidFill>
                          <a:schemeClr val="dk1"/>
                        </a:solidFill>
                        <a:effectLst/>
                        <a:latin typeface="Cambria Math" panose="02040503050406030204" pitchFamily="18" charset="0"/>
                        <a:ea typeface="+mn-ea"/>
                        <a:cs typeface="+mn-cs"/>
                      </a:rPr>
                      <m:t>×</m:t>
                    </m:r>
                    <m:f>
                      <m:fPr>
                        <m:ctrlPr>
                          <a:rPr lang="en-US" sz="1600" i="1">
                            <a:solidFill>
                              <a:schemeClr val="dk1"/>
                            </a:solidFill>
                            <a:effectLst/>
                            <a:latin typeface="Cambria Math" panose="02040503050406030204" pitchFamily="18" charset="0"/>
                            <a:ea typeface="+mn-ea"/>
                            <a:cs typeface="+mn-cs"/>
                          </a:rPr>
                        </m:ctrlPr>
                      </m:fPr>
                      <m:num>
                        <m:r>
                          <a:rPr lang="en-US" sz="1600" i="1">
                            <a:solidFill>
                              <a:schemeClr val="dk1"/>
                            </a:solidFill>
                            <a:effectLst/>
                            <a:latin typeface="Cambria Math" panose="02040503050406030204" pitchFamily="18" charset="0"/>
                            <a:ea typeface="+mn-ea"/>
                            <a:cs typeface="+mn-cs"/>
                          </a:rPr>
                          <m:t>𝑃</m:t>
                        </m:r>
                        <m:r>
                          <a:rPr lang="en-US" sz="1600" i="1">
                            <a:solidFill>
                              <a:schemeClr val="dk1"/>
                            </a:solidFill>
                            <a:effectLst/>
                            <a:latin typeface="Cambria Math" panose="02040503050406030204" pitchFamily="18" charset="0"/>
                            <a:ea typeface="+mn-ea"/>
                            <a:cs typeface="+mn-cs"/>
                          </a:rPr>
                          <m:t>1</m:t>
                        </m:r>
                      </m:num>
                      <m:den>
                        <m:r>
                          <a:rPr lang="en-US" sz="1600" i="1">
                            <a:solidFill>
                              <a:schemeClr val="dk1"/>
                            </a:solidFill>
                            <a:effectLst/>
                            <a:latin typeface="Cambria Math" panose="02040503050406030204" pitchFamily="18" charset="0"/>
                            <a:ea typeface="+mn-ea"/>
                            <a:cs typeface="+mn-cs"/>
                          </a:rPr>
                          <m:t>𝑃</m:t>
                        </m:r>
                        <m:r>
                          <a:rPr lang="en-US" sz="1600" i="1">
                            <a:solidFill>
                              <a:schemeClr val="dk1"/>
                            </a:solidFill>
                            <a:effectLst/>
                            <a:latin typeface="Cambria Math" panose="02040503050406030204" pitchFamily="18" charset="0"/>
                            <a:ea typeface="+mn-ea"/>
                            <a:cs typeface="+mn-cs"/>
                          </a:rPr>
                          <m:t>(</m:t>
                        </m:r>
                        <m:r>
                          <a:rPr lang="en-US" sz="1600" i="1">
                            <a:solidFill>
                              <a:schemeClr val="dk1"/>
                            </a:solidFill>
                            <a:effectLst/>
                            <a:latin typeface="Cambria Math" panose="02040503050406030204" pitchFamily="18" charset="0"/>
                            <a:ea typeface="+mn-ea"/>
                            <a:cs typeface="+mn-cs"/>
                          </a:rPr>
                          <m:t>𝑦</m:t>
                        </m:r>
                        <m:r>
                          <a:rPr lang="en-US" sz="1600" i="1">
                            <a:solidFill>
                              <a:schemeClr val="dk1"/>
                            </a:solidFill>
                            <a:effectLst/>
                            <a:latin typeface="Cambria Math" panose="02040503050406030204" pitchFamily="18" charset="0"/>
                            <a:ea typeface="+mn-ea"/>
                            <a:cs typeface="+mn-cs"/>
                          </a:rPr>
                          <m:t>)</m:t>
                        </m:r>
                      </m:den>
                    </m:f>
                  </m:oMath>
                </m:oMathPara>
              </a14:m>
              <a:endParaRPr lang="en-US" sz="1600">
                <a:solidFill>
                  <a:schemeClr val="dk1"/>
                </a:solidFill>
                <a:effectLst/>
                <a:latin typeface="+mn-lt"/>
                <a:ea typeface="+mn-ea"/>
                <a:cs typeface="+mn-cs"/>
              </a:endParaRPr>
            </a:p>
            <a:p>
              <a:r>
                <a:rPr lang="en-US" sz="1600">
                  <a:solidFill>
                    <a:schemeClr val="dk1"/>
                  </a:solidFill>
                  <a:effectLst/>
                  <a:latin typeface="+mn-lt"/>
                  <a:ea typeface="+mn-ea"/>
                  <a:cs typeface="+mn-cs"/>
                </a:rPr>
                <a:t>X(N</a:t>
              </a:r>
              <a:r>
                <a:rPr lang="en-US" sz="1600" baseline="-25000">
                  <a:solidFill>
                    <a:schemeClr val="dk1"/>
                  </a:solidFill>
                  <a:effectLst/>
                  <a:latin typeface="+mn-lt"/>
                  <a:ea typeface="+mn-ea"/>
                  <a:cs typeface="+mn-cs"/>
                </a:rPr>
                <a:t>y</a:t>
              </a:r>
              <a:r>
                <a:rPr lang="en-US" sz="1600">
                  <a:solidFill>
                    <a:schemeClr val="dk1"/>
                  </a:solidFill>
                  <a:effectLst/>
                  <a:latin typeface="+mn-lt"/>
                  <a:ea typeface="+mn-ea"/>
                  <a:cs typeface="+mn-cs"/>
                </a:rPr>
                <a:t>) = the normalized value for target “X” of sample “y”</a:t>
              </a:r>
              <a:br>
                <a:rPr lang="en-US" sz="1600">
                  <a:solidFill>
                    <a:schemeClr val="dk1"/>
                  </a:solidFill>
                  <a:effectLst/>
                  <a:latin typeface="+mn-lt"/>
                  <a:ea typeface="+mn-ea"/>
                  <a:cs typeface="+mn-cs"/>
                </a:rPr>
              </a:br>
              <a:r>
                <a:rPr lang="en-US" sz="1600">
                  <a:solidFill>
                    <a:schemeClr val="dk1"/>
                  </a:solidFill>
                  <a:effectLst/>
                  <a:latin typeface="+mn-lt"/>
                  <a:ea typeface="+mn-ea"/>
                  <a:cs typeface="+mn-cs"/>
                </a:rPr>
                <a:t>X(y) = The averaged signal density for target “X” of sample “y”</a:t>
              </a:r>
              <a:br>
                <a:rPr lang="en-US" sz="1600">
                  <a:solidFill>
                    <a:schemeClr val="dk1"/>
                  </a:solidFill>
                  <a:effectLst/>
                  <a:latin typeface="+mn-lt"/>
                  <a:ea typeface="+mn-ea"/>
                  <a:cs typeface="+mn-cs"/>
                </a:rPr>
              </a:br>
              <a:r>
                <a:rPr lang="en-US" sz="1600">
                  <a:solidFill>
                    <a:schemeClr val="dk1"/>
                  </a:solidFill>
                  <a:effectLst/>
                  <a:latin typeface="+mn-lt"/>
                  <a:ea typeface="+mn-ea"/>
                  <a:cs typeface="+mn-cs"/>
                </a:rPr>
                <a:t>P1 = the Normalization Constant, default as the averaged signal density of the Positive Control spots on the reference array</a:t>
              </a:r>
              <a:br>
                <a:rPr lang="en-US" sz="1600">
                  <a:solidFill>
                    <a:schemeClr val="dk1"/>
                  </a:solidFill>
                  <a:effectLst/>
                  <a:latin typeface="+mn-lt"/>
                  <a:ea typeface="+mn-ea"/>
                  <a:cs typeface="+mn-cs"/>
                </a:rPr>
              </a:br>
              <a:r>
                <a:rPr lang="en-US" sz="1600">
                  <a:solidFill>
                    <a:schemeClr val="dk1"/>
                  </a:solidFill>
                  <a:effectLst/>
                  <a:latin typeface="+mn-lt"/>
                  <a:ea typeface="+mn-ea"/>
                  <a:cs typeface="+mn-cs"/>
                </a:rPr>
                <a:t>P(y) = the averaged signal density of the Positive Control spots of sample “y”</a:t>
              </a:r>
            </a:p>
            <a:p>
              <a:endParaRPr lang="en-US" sz="1400">
                <a:solidFill>
                  <a:schemeClr val="dk1"/>
                </a:solidFill>
                <a:effectLst/>
                <a:latin typeface="+mn-lt"/>
                <a:ea typeface="+mn-ea"/>
                <a:cs typeface="+mn-cs"/>
              </a:endParaRPr>
            </a:p>
            <a:p>
              <a:r>
                <a:rPr lang="en-US" sz="1600">
                  <a:solidFill>
                    <a:schemeClr val="dk1"/>
                  </a:solidFill>
                  <a:effectLst/>
                  <a:latin typeface="+mn-lt"/>
                  <a:ea typeface="+mn-ea"/>
                  <a:cs typeface="+mn-cs"/>
                </a:rPr>
                <a:t>The value P1 to which the other values are normalized can be manually changed at the Normalization Constant.  The default is of the averaged Positive Control value of the first sub-array.  </a:t>
              </a:r>
            </a:p>
            <a:p>
              <a:r>
                <a:rPr lang="en-US" sz="1600">
                  <a:solidFill>
                    <a:schemeClr val="dk1"/>
                  </a:solidFill>
                  <a:effectLst/>
                  <a:latin typeface="+mn-lt"/>
                  <a:ea typeface="+mn-ea"/>
                  <a:cs typeface="+mn-cs"/>
                </a:rPr>
                <a:t>Default conditional formatting data bars have been applied across all the values of each sample with the maximum matching the Normalization Constant.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SORTING 2</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automatically sorts the </a:t>
              </a:r>
              <a:r>
                <a:rPr lang="en-US" sz="1600" u="sng">
                  <a:solidFill>
                    <a:schemeClr val="dk1"/>
                  </a:solidFill>
                  <a:effectLst/>
                  <a:latin typeface="+mn-lt"/>
                  <a:ea typeface="+mn-ea"/>
                  <a:cs typeface="+mn-cs"/>
                </a:rPr>
                <a:t>values after background subtraction</a:t>
              </a:r>
              <a:r>
                <a:rPr lang="en-US" sz="1600">
                  <a:solidFill>
                    <a:schemeClr val="dk1"/>
                  </a:solidFill>
                  <a:effectLst/>
                  <a:latin typeface="+mn-lt"/>
                  <a:ea typeface="+mn-ea"/>
                  <a:cs typeface="+mn-cs"/>
                </a:rPr>
                <a:t> from the </a:t>
              </a:r>
              <a:r>
                <a:rPr lang="en-US" sz="1600">
                  <a:solidFill>
                    <a:srgbClr val="2D3193"/>
                  </a:solidFill>
                  <a:effectLst/>
                  <a:latin typeface="+mn-lt"/>
                  <a:ea typeface="+mn-ea"/>
                  <a:cs typeface="+mn-cs"/>
                </a:rPr>
                <a:t>ALIGNING DATA </a:t>
              </a:r>
              <a:r>
                <a:rPr lang="en-US" sz="1600">
                  <a:solidFill>
                    <a:schemeClr val="dk1"/>
                  </a:solidFill>
                  <a:effectLst/>
                  <a:latin typeface="+mn-lt"/>
                  <a:ea typeface="+mn-ea"/>
                  <a:cs typeface="+mn-cs"/>
                </a:rPr>
                <a:t>page so that all values from the same target are grouped in the same row and averaged.  </a:t>
              </a:r>
            </a:p>
            <a:p>
              <a:endParaRPr lang="en-US" sz="1400">
                <a:solidFill>
                  <a:srgbClr val="2D3193"/>
                </a:solidFill>
                <a:effectLst/>
                <a:latin typeface="+mn-lt"/>
                <a:ea typeface="+mn-ea"/>
                <a:cs typeface="+mn-cs"/>
              </a:endParaRPr>
            </a:p>
            <a:p>
              <a:r>
                <a:rPr lang="en-US" sz="1600" b="1">
                  <a:solidFill>
                    <a:srgbClr val="2D3193"/>
                  </a:solidFill>
                  <a:effectLst/>
                  <a:latin typeface="+mn-lt"/>
                  <a:ea typeface="+mn-ea"/>
                  <a:cs typeface="+mn-cs"/>
                </a:rPr>
                <a:t>AVERAGES 2</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collects the averages from the </a:t>
              </a:r>
              <a:r>
                <a:rPr lang="en-US" sz="1600">
                  <a:solidFill>
                    <a:srgbClr val="2D3193"/>
                  </a:solidFill>
                  <a:effectLst/>
                  <a:latin typeface="+mn-lt"/>
                  <a:ea typeface="+mn-ea"/>
                  <a:cs typeface="+mn-cs"/>
                </a:rPr>
                <a:t>SORTING 2</a:t>
              </a:r>
              <a:r>
                <a:rPr lang="en-US" sz="1600">
                  <a:solidFill>
                    <a:schemeClr val="dk1"/>
                  </a:solidFill>
                  <a:effectLst/>
                  <a:latin typeface="+mn-lt"/>
                  <a:ea typeface="+mn-ea"/>
                  <a:cs typeface="+mn-cs"/>
                </a:rPr>
                <a:t> page</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AVERAGE W-O BKG</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eliminates negative and zero values from the averages</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POS NORMALIZATION 2</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This page normalizes the data from the </a:t>
              </a:r>
              <a:r>
                <a:rPr lang="en-US" sz="1600">
                  <a:solidFill>
                    <a:srgbClr val="2D3193"/>
                  </a:solidFill>
                  <a:effectLst/>
                  <a:latin typeface="+mn-lt"/>
                  <a:ea typeface="+mn-ea"/>
                  <a:cs typeface="+mn-cs"/>
                </a:rPr>
                <a:t>AVERAGES 2 </a:t>
              </a:r>
              <a:r>
                <a:rPr lang="en-US" sz="1600">
                  <a:solidFill>
                    <a:schemeClr val="dk1"/>
                  </a:solidFill>
                  <a:effectLst/>
                  <a:latin typeface="+mn-lt"/>
                  <a:ea typeface="+mn-ea"/>
                  <a:cs typeface="+mn-cs"/>
                </a:rPr>
                <a:t>page to the Positive Control (POS) signal intensities.  Normalization helps account for any differences in Positive Control intensities among the sub-arrays so that all samples can be directly compared at the same intensity.  The values on this page are after the background has been subtracted.  See POS 1 for the formula used.  </a:t>
              </a:r>
            </a:p>
            <a:p>
              <a:endParaRPr lang="en-US" sz="1400">
                <a:solidFill>
                  <a:schemeClr val="dk1"/>
                </a:solidFill>
                <a:effectLst/>
                <a:latin typeface="+mn-lt"/>
                <a:ea typeface="+mn-ea"/>
                <a:cs typeface="+mn-cs"/>
              </a:endParaRPr>
            </a:p>
            <a:p>
              <a:r>
                <a:rPr lang="en-US" sz="1600">
                  <a:solidFill>
                    <a:schemeClr val="dk1"/>
                  </a:solidFill>
                  <a:effectLst/>
                  <a:latin typeface="+mn-lt"/>
                  <a:ea typeface="+mn-ea"/>
                  <a:cs typeface="+mn-cs"/>
                </a:rPr>
                <a:t>The value P1 to which the other values are normalized can be manually changed at the Normalization Constant.  The default is of the averaged Positive Control value of the first sub-array.  </a:t>
              </a:r>
            </a:p>
            <a:p>
              <a:endParaRPr lang="en-US" sz="1400">
                <a:solidFill>
                  <a:schemeClr val="dk1"/>
                </a:solidFill>
                <a:effectLst/>
                <a:latin typeface="+mn-lt"/>
                <a:ea typeface="+mn-ea"/>
                <a:cs typeface="+mn-cs"/>
              </a:endParaRPr>
            </a:p>
            <a:p>
              <a:r>
                <a:rPr lang="en-US" sz="1600">
                  <a:solidFill>
                    <a:schemeClr val="dk1"/>
                  </a:solidFill>
                  <a:effectLst/>
                  <a:latin typeface="+mn-lt"/>
                  <a:ea typeface="+mn-ea"/>
                  <a:cs typeface="+mn-cs"/>
                </a:rPr>
                <a:t>Default conditional formatting data bars have been applied across all the values of each sample with the maximum matching the Normalization Constant.  </a:t>
              </a:r>
            </a:p>
            <a:p>
              <a:endParaRPr lang="en-US" sz="1200"/>
            </a:p>
          </xdr:txBody>
        </xdr:sp>
      </mc:Choice>
      <mc:Fallback xmlns="">
        <xdr:sp macro="" textlink="">
          <xdr:nvSpPr>
            <xdr:cNvPr id="5" name="TextBox 4">
              <a:extLst>
                <a:ext uri="{FF2B5EF4-FFF2-40B4-BE49-F238E27FC236}">
                  <a16:creationId xmlns:a16="http://schemas.microsoft.com/office/drawing/2014/main" id="{00000000-0008-0000-0500-000005000000}"/>
                </a:ext>
              </a:extLst>
            </xdr:cNvPr>
            <xdr:cNvSpPr txBox="1"/>
          </xdr:nvSpPr>
          <xdr:spPr>
            <a:xfrm>
              <a:off x="107496" y="1959431"/>
              <a:ext cx="6867525" cy="18701656"/>
            </a:xfrm>
            <a:prstGeom prst="rect">
              <a:avLst/>
            </a:prstGeom>
            <a:solidFill>
              <a:schemeClr val="accent3">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b="1">
                  <a:solidFill>
                    <a:srgbClr val="2D3193"/>
                  </a:solidFill>
                  <a:effectLst/>
                  <a:latin typeface="+mn-lt"/>
                  <a:ea typeface="+mn-ea"/>
                  <a:cs typeface="+mn-cs"/>
                </a:rPr>
                <a:t>RAW DATA</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This blank page is where the raw extracted numerical fluorescent intensities can be imported.  The </a:t>
              </a:r>
              <a:r>
                <a:rPr lang="en-US" sz="1600" b="1">
                  <a:solidFill>
                    <a:schemeClr val="dk1"/>
                  </a:solidFill>
                  <a:effectLst/>
                  <a:latin typeface="+mn-lt"/>
                  <a:ea typeface="+mn-ea"/>
                  <a:cs typeface="+mn-cs"/>
                </a:rPr>
                <a:t>median values before local background subtraction</a:t>
              </a:r>
              <a:r>
                <a:rPr lang="en-US" sz="1600">
                  <a:solidFill>
                    <a:schemeClr val="dk1"/>
                  </a:solidFill>
                  <a:effectLst/>
                  <a:latin typeface="+mn-lt"/>
                  <a:ea typeface="+mn-ea"/>
                  <a:cs typeface="+mn-cs"/>
                </a:rPr>
                <a:t> and the </a:t>
              </a:r>
              <a:r>
                <a:rPr lang="en-US" sz="1600" b="1">
                  <a:solidFill>
                    <a:schemeClr val="dk1"/>
                  </a:solidFill>
                  <a:effectLst/>
                  <a:latin typeface="+mn-lt"/>
                  <a:ea typeface="+mn-ea"/>
                  <a:cs typeface="+mn-cs"/>
                </a:rPr>
                <a:t>median value after local background subtraction</a:t>
              </a:r>
              <a:r>
                <a:rPr lang="en-US" sz="1600">
                  <a:solidFill>
                    <a:schemeClr val="dk1"/>
                  </a:solidFill>
                  <a:effectLst/>
                  <a:latin typeface="+mn-lt"/>
                  <a:ea typeface="+mn-ea"/>
                  <a:cs typeface="+mn-cs"/>
                </a:rPr>
                <a:t> should both be imported.  These values are usually displayed as “Median F532” and “Median F532-B532” respectively.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AUTO DATA ALIGNMENT TOOL</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If the raw extracted numerical data format matches the format given in the example, this tool can expedite inputting data into the </a:t>
              </a:r>
              <a:r>
                <a:rPr lang="en-US" sz="1600">
                  <a:solidFill>
                    <a:srgbClr val="2D3193"/>
                  </a:solidFill>
                  <a:effectLst/>
                  <a:latin typeface="+mn-lt"/>
                  <a:ea typeface="+mn-ea"/>
                  <a:cs typeface="+mn-cs"/>
                </a:rPr>
                <a:t>ALIGNING DATA </a:t>
              </a:r>
              <a:r>
                <a:rPr lang="en-US" sz="1600">
                  <a:solidFill>
                    <a:schemeClr val="dk1"/>
                  </a:solidFill>
                  <a:effectLst/>
                  <a:latin typeface="+mn-lt"/>
                  <a:ea typeface="+mn-ea"/>
                  <a:cs typeface="+mn-cs"/>
                </a:rPr>
                <a:t>page columns.  Fill in all parameters and sample names appropriately then press the </a:t>
              </a:r>
              <a:r>
                <a:rPr lang="en-US" sz="1600" b="1">
                  <a:solidFill>
                    <a:schemeClr val="dk1"/>
                  </a:solidFill>
                  <a:effectLst/>
                  <a:latin typeface="+mn-lt"/>
                  <a:ea typeface="+mn-ea"/>
                  <a:cs typeface="+mn-cs"/>
                </a:rPr>
                <a:t>Auto-Align Data</a:t>
              </a:r>
              <a:r>
                <a:rPr lang="en-US" sz="1600">
                  <a:solidFill>
                    <a:schemeClr val="dk1"/>
                  </a:solidFill>
                  <a:effectLst/>
                  <a:latin typeface="+mn-lt"/>
                  <a:ea typeface="+mn-ea"/>
                  <a:cs typeface="+mn-cs"/>
                </a:rPr>
                <a:t> button.  Data from the selected columns should be automatically entered into the appropriate positions in the </a:t>
              </a:r>
              <a:r>
                <a:rPr lang="en-US" sz="1600">
                  <a:solidFill>
                    <a:srgbClr val="2D3193"/>
                  </a:solidFill>
                  <a:effectLst/>
                  <a:latin typeface="+mn-lt"/>
                  <a:ea typeface="+mn-ea"/>
                  <a:cs typeface="+mn-cs"/>
                </a:rPr>
                <a:t>ALIGNING DATA </a:t>
              </a:r>
              <a:r>
                <a:rPr lang="en-US" sz="1600">
                  <a:solidFill>
                    <a:schemeClr val="dk1"/>
                  </a:solidFill>
                  <a:effectLst/>
                  <a:latin typeface="+mn-lt"/>
                  <a:ea typeface="+mn-ea"/>
                  <a:cs typeface="+mn-cs"/>
                </a:rPr>
                <a:t>page.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MAP</a:t>
              </a:r>
              <a:r>
                <a:rPr lang="en-US" sz="1600">
                  <a:solidFill>
                    <a:schemeClr val="dk1"/>
                  </a:solidFill>
                  <a:effectLst/>
                  <a:latin typeface="+mn-lt"/>
                  <a:ea typeface="+mn-ea"/>
                  <a:cs typeface="+mn-cs"/>
                </a:rPr>
                <a:t> – This page contains the target array map</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ALIGNING DATA</a:t>
              </a:r>
              <a:r>
                <a:rPr lang="en-US" sz="1600">
                  <a:solidFill>
                    <a:schemeClr val="dk1"/>
                  </a:solidFill>
                  <a:effectLst/>
                  <a:latin typeface="+mn-lt"/>
                  <a:ea typeface="+mn-ea"/>
                  <a:cs typeface="+mn-cs"/>
                </a:rPr>
                <a:t>– This page is used for inputting the Median F532 data on the left (before background subtraction) and the Median F532-B532 data on the right (after background subtraction) and sample names for each sample.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SORTING 1</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automatically sorts the </a:t>
              </a:r>
              <a:r>
                <a:rPr lang="en-US" sz="1600" u="sng">
                  <a:solidFill>
                    <a:schemeClr val="dk1"/>
                  </a:solidFill>
                  <a:effectLst/>
                  <a:latin typeface="+mn-lt"/>
                  <a:ea typeface="+mn-ea"/>
                  <a:cs typeface="+mn-cs"/>
                </a:rPr>
                <a:t>values before background subtraction</a:t>
              </a:r>
              <a:r>
                <a:rPr lang="en-US" sz="1600">
                  <a:solidFill>
                    <a:schemeClr val="dk1"/>
                  </a:solidFill>
                  <a:effectLst/>
                  <a:latin typeface="+mn-lt"/>
                  <a:ea typeface="+mn-ea"/>
                  <a:cs typeface="+mn-cs"/>
                </a:rPr>
                <a:t> from the </a:t>
              </a:r>
              <a:r>
                <a:rPr lang="en-US" sz="1600">
                  <a:solidFill>
                    <a:srgbClr val="2D3193"/>
                  </a:solidFill>
                  <a:effectLst/>
                  <a:latin typeface="+mn-lt"/>
                  <a:ea typeface="+mn-ea"/>
                  <a:cs typeface="+mn-cs"/>
                </a:rPr>
                <a:t>ALIGNING DATA </a:t>
              </a:r>
              <a:r>
                <a:rPr lang="en-US" sz="1600">
                  <a:solidFill>
                    <a:schemeClr val="dk1"/>
                  </a:solidFill>
                  <a:effectLst/>
                  <a:latin typeface="+mn-lt"/>
                  <a:ea typeface="+mn-ea"/>
                  <a:cs typeface="+mn-cs"/>
                </a:rPr>
                <a:t>page so that all values from the same target are grouped in the same row and averaged.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AVERAGES 1</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collects the averages from the </a:t>
              </a:r>
              <a:r>
                <a:rPr lang="en-US" sz="1600">
                  <a:solidFill>
                    <a:srgbClr val="2D3193"/>
                  </a:solidFill>
                  <a:effectLst/>
                  <a:latin typeface="+mn-lt"/>
                  <a:ea typeface="+mn-ea"/>
                  <a:cs typeface="+mn-cs"/>
                </a:rPr>
                <a:t>SORTING 1</a:t>
              </a:r>
              <a:r>
                <a:rPr lang="en-US" sz="1600">
                  <a:solidFill>
                    <a:schemeClr val="dk1"/>
                  </a:solidFill>
                  <a:effectLst/>
                  <a:latin typeface="+mn-lt"/>
                  <a:ea typeface="+mn-ea"/>
                  <a:cs typeface="+mn-cs"/>
                </a:rPr>
                <a:t> page</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AVERAGE-W-BKG</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eliminates negative and zero values from the averages</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POS NORMALIZATION 1</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This page normalizes the data from the </a:t>
              </a:r>
              <a:r>
                <a:rPr lang="en-US" sz="1600">
                  <a:solidFill>
                    <a:srgbClr val="2D3193"/>
                  </a:solidFill>
                  <a:effectLst/>
                  <a:latin typeface="+mn-lt"/>
                  <a:ea typeface="+mn-ea"/>
                  <a:cs typeface="+mn-cs"/>
                </a:rPr>
                <a:t>AVERAGES 1 </a:t>
              </a:r>
              <a:r>
                <a:rPr lang="en-US" sz="1600">
                  <a:solidFill>
                    <a:schemeClr val="dk1"/>
                  </a:solidFill>
                  <a:effectLst/>
                  <a:latin typeface="+mn-lt"/>
                  <a:ea typeface="+mn-ea"/>
                  <a:cs typeface="+mn-cs"/>
                </a:rPr>
                <a:t>page to the Positive Control (POS) signal intensities.  Normalization helps account for any differences in Positive Control intensities among the sub-arrays so that all samples can be directly compared at the same intensity.  The values on this page are before the background has been subtracted.  </a:t>
              </a:r>
            </a:p>
            <a:p>
              <a:endParaRPr lang="en-US" sz="1400">
                <a:solidFill>
                  <a:schemeClr val="dk1"/>
                </a:solidFill>
                <a:effectLst/>
                <a:latin typeface="+mn-lt"/>
                <a:ea typeface="+mn-ea"/>
                <a:cs typeface="+mn-cs"/>
              </a:endParaRPr>
            </a:p>
            <a:p>
              <a:r>
                <a:rPr lang="en-US" sz="1600">
                  <a:solidFill>
                    <a:schemeClr val="dk1"/>
                  </a:solidFill>
                  <a:effectLst/>
                  <a:latin typeface="+mn-lt"/>
                  <a:ea typeface="+mn-ea"/>
                  <a:cs typeface="+mn-cs"/>
                </a:rPr>
                <a:t>The calculations are performed in this manner: Sample 1 will automatically be assigned as the reference array and the signal intensities of the other sub-arrays will be calculated according to the following formula:</a:t>
              </a:r>
            </a:p>
            <a:p>
              <a:endParaRPr lang="en-US" sz="1400">
                <a:solidFill>
                  <a:schemeClr val="dk1"/>
                </a:solidFill>
                <a:effectLst/>
                <a:latin typeface="+mn-lt"/>
                <a:ea typeface="+mn-ea"/>
                <a:cs typeface="+mn-cs"/>
              </a:endParaRPr>
            </a:p>
            <a:p>
              <a:pPr/>
              <a:r>
                <a:rPr lang="en-US" sz="1600" i="0">
                  <a:solidFill>
                    <a:schemeClr val="dk1"/>
                  </a:solidFill>
                  <a:effectLst/>
                  <a:latin typeface="Cambria Math" panose="02040503050406030204" pitchFamily="18" charset="0"/>
                  <a:ea typeface="+mn-ea"/>
                  <a:cs typeface="+mn-cs"/>
                </a:rPr>
                <a:t>𝑋(𝑁𝑦)=𝑋(𝑦)×𝑃1/(𝑃(𝑦))</a:t>
              </a:r>
              <a:endParaRPr lang="en-US" sz="1600">
                <a:solidFill>
                  <a:schemeClr val="dk1"/>
                </a:solidFill>
                <a:effectLst/>
                <a:latin typeface="+mn-lt"/>
                <a:ea typeface="+mn-ea"/>
                <a:cs typeface="+mn-cs"/>
              </a:endParaRPr>
            </a:p>
            <a:p>
              <a:r>
                <a:rPr lang="en-US" sz="1600">
                  <a:solidFill>
                    <a:schemeClr val="dk1"/>
                  </a:solidFill>
                  <a:effectLst/>
                  <a:latin typeface="+mn-lt"/>
                  <a:ea typeface="+mn-ea"/>
                  <a:cs typeface="+mn-cs"/>
                </a:rPr>
                <a:t>X(N</a:t>
              </a:r>
              <a:r>
                <a:rPr lang="en-US" sz="1600" baseline="-25000">
                  <a:solidFill>
                    <a:schemeClr val="dk1"/>
                  </a:solidFill>
                  <a:effectLst/>
                  <a:latin typeface="+mn-lt"/>
                  <a:ea typeface="+mn-ea"/>
                  <a:cs typeface="+mn-cs"/>
                </a:rPr>
                <a:t>y</a:t>
              </a:r>
              <a:r>
                <a:rPr lang="en-US" sz="1600">
                  <a:solidFill>
                    <a:schemeClr val="dk1"/>
                  </a:solidFill>
                  <a:effectLst/>
                  <a:latin typeface="+mn-lt"/>
                  <a:ea typeface="+mn-ea"/>
                  <a:cs typeface="+mn-cs"/>
                </a:rPr>
                <a:t>) = the normalized value for target “X” of sample “y”</a:t>
              </a:r>
              <a:br>
                <a:rPr lang="en-US" sz="1600">
                  <a:solidFill>
                    <a:schemeClr val="dk1"/>
                  </a:solidFill>
                  <a:effectLst/>
                  <a:latin typeface="+mn-lt"/>
                  <a:ea typeface="+mn-ea"/>
                  <a:cs typeface="+mn-cs"/>
                </a:rPr>
              </a:br>
              <a:r>
                <a:rPr lang="en-US" sz="1600">
                  <a:solidFill>
                    <a:schemeClr val="dk1"/>
                  </a:solidFill>
                  <a:effectLst/>
                  <a:latin typeface="+mn-lt"/>
                  <a:ea typeface="+mn-ea"/>
                  <a:cs typeface="+mn-cs"/>
                </a:rPr>
                <a:t>X(y) = The averaged signal density for target “X” of sample “y”</a:t>
              </a:r>
              <a:br>
                <a:rPr lang="en-US" sz="1600">
                  <a:solidFill>
                    <a:schemeClr val="dk1"/>
                  </a:solidFill>
                  <a:effectLst/>
                  <a:latin typeface="+mn-lt"/>
                  <a:ea typeface="+mn-ea"/>
                  <a:cs typeface="+mn-cs"/>
                </a:rPr>
              </a:br>
              <a:r>
                <a:rPr lang="en-US" sz="1600">
                  <a:solidFill>
                    <a:schemeClr val="dk1"/>
                  </a:solidFill>
                  <a:effectLst/>
                  <a:latin typeface="+mn-lt"/>
                  <a:ea typeface="+mn-ea"/>
                  <a:cs typeface="+mn-cs"/>
                </a:rPr>
                <a:t>P1 = the Normalization Constant, default as the averaged signal density of the Positive Control spots on the reference array</a:t>
              </a:r>
              <a:br>
                <a:rPr lang="en-US" sz="1600">
                  <a:solidFill>
                    <a:schemeClr val="dk1"/>
                  </a:solidFill>
                  <a:effectLst/>
                  <a:latin typeface="+mn-lt"/>
                  <a:ea typeface="+mn-ea"/>
                  <a:cs typeface="+mn-cs"/>
                </a:rPr>
              </a:br>
              <a:r>
                <a:rPr lang="en-US" sz="1600">
                  <a:solidFill>
                    <a:schemeClr val="dk1"/>
                  </a:solidFill>
                  <a:effectLst/>
                  <a:latin typeface="+mn-lt"/>
                  <a:ea typeface="+mn-ea"/>
                  <a:cs typeface="+mn-cs"/>
                </a:rPr>
                <a:t>P(y) = the averaged signal density of the Positive Control spots of sample “y”</a:t>
              </a:r>
            </a:p>
            <a:p>
              <a:endParaRPr lang="en-US" sz="1400">
                <a:solidFill>
                  <a:schemeClr val="dk1"/>
                </a:solidFill>
                <a:effectLst/>
                <a:latin typeface="+mn-lt"/>
                <a:ea typeface="+mn-ea"/>
                <a:cs typeface="+mn-cs"/>
              </a:endParaRPr>
            </a:p>
            <a:p>
              <a:r>
                <a:rPr lang="en-US" sz="1600">
                  <a:solidFill>
                    <a:schemeClr val="dk1"/>
                  </a:solidFill>
                  <a:effectLst/>
                  <a:latin typeface="+mn-lt"/>
                  <a:ea typeface="+mn-ea"/>
                  <a:cs typeface="+mn-cs"/>
                </a:rPr>
                <a:t>The value P1 to which the other values are normalized can be manually changed at the Normalization Constant.  The default is of the averaged Positive Control value of the first sub-array.  </a:t>
              </a:r>
            </a:p>
            <a:p>
              <a:r>
                <a:rPr lang="en-US" sz="1600">
                  <a:solidFill>
                    <a:schemeClr val="dk1"/>
                  </a:solidFill>
                  <a:effectLst/>
                  <a:latin typeface="+mn-lt"/>
                  <a:ea typeface="+mn-ea"/>
                  <a:cs typeface="+mn-cs"/>
                </a:rPr>
                <a:t>Default conditional formatting data bars have been applied across all the values of each sample with the maximum matching the Normalization Constant.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SORTING 2</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automatically sorts the </a:t>
              </a:r>
              <a:r>
                <a:rPr lang="en-US" sz="1600" u="sng">
                  <a:solidFill>
                    <a:schemeClr val="dk1"/>
                  </a:solidFill>
                  <a:effectLst/>
                  <a:latin typeface="+mn-lt"/>
                  <a:ea typeface="+mn-ea"/>
                  <a:cs typeface="+mn-cs"/>
                </a:rPr>
                <a:t>values after background subtraction</a:t>
              </a:r>
              <a:r>
                <a:rPr lang="en-US" sz="1600">
                  <a:solidFill>
                    <a:schemeClr val="dk1"/>
                  </a:solidFill>
                  <a:effectLst/>
                  <a:latin typeface="+mn-lt"/>
                  <a:ea typeface="+mn-ea"/>
                  <a:cs typeface="+mn-cs"/>
                </a:rPr>
                <a:t> from the </a:t>
              </a:r>
              <a:r>
                <a:rPr lang="en-US" sz="1600">
                  <a:solidFill>
                    <a:srgbClr val="2D3193"/>
                  </a:solidFill>
                  <a:effectLst/>
                  <a:latin typeface="+mn-lt"/>
                  <a:ea typeface="+mn-ea"/>
                  <a:cs typeface="+mn-cs"/>
                </a:rPr>
                <a:t>ALIGNING DATA </a:t>
              </a:r>
              <a:r>
                <a:rPr lang="en-US" sz="1600">
                  <a:solidFill>
                    <a:schemeClr val="dk1"/>
                  </a:solidFill>
                  <a:effectLst/>
                  <a:latin typeface="+mn-lt"/>
                  <a:ea typeface="+mn-ea"/>
                  <a:cs typeface="+mn-cs"/>
                </a:rPr>
                <a:t>page so that all values from the same target are grouped in the same row and averaged.  </a:t>
              </a:r>
            </a:p>
            <a:p>
              <a:endParaRPr lang="en-US" sz="1400">
                <a:solidFill>
                  <a:srgbClr val="2D3193"/>
                </a:solidFill>
                <a:effectLst/>
                <a:latin typeface="+mn-lt"/>
                <a:ea typeface="+mn-ea"/>
                <a:cs typeface="+mn-cs"/>
              </a:endParaRPr>
            </a:p>
            <a:p>
              <a:r>
                <a:rPr lang="en-US" sz="1600" b="1">
                  <a:solidFill>
                    <a:srgbClr val="2D3193"/>
                  </a:solidFill>
                  <a:effectLst/>
                  <a:latin typeface="+mn-lt"/>
                  <a:ea typeface="+mn-ea"/>
                  <a:cs typeface="+mn-cs"/>
                </a:rPr>
                <a:t>AVERAGES 2</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collects the averages from the </a:t>
              </a:r>
              <a:r>
                <a:rPr lang="en-US" sz="1600">
                  <a:solidFill>
                    <a:srgbClr val="2D3193"/>
                  </a:solidFill>
                  <a:effectLst/>
                  <a:latin typeface="+mn-lt"/>
                  <a:ea typeface="+mn-ea"/>
                  <a:cs typeface="+mn-cs"/>
                </a:rPr>
                <a:t>SORTING 2</a:t>
              </a:r>
              <a:r>
                <a:rPr lang="en-US" sz="1600">
                  <a:solidFill>
                    <a:schemeClr val="dk1"/>
                  </a:solidFill>
                  <a:effectLst/>
                  <a:latin typeface="+mn-lt"/>
                  <a:ea typeface="+mn-ea"/>
                  <a:cs typeface="+mn-cs"/>
                </a:rPr>
                <a:t> page</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AVERAGE W-O BKG</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eliminates negative and zero values from the averages</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POS NORMALIZATION 2</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This page normalizes the data from the </a:t>
              </a:r>
              <a:r>
                <a:rPr lang="en-US" sz="1600">
                  <a:solidFill>
                    <a:srgbClr val="2D3193"/>
                  </a:solidFill>
                  <a:effectLst/>
                  <a:latin typeface="+mn-lt"/>
                  <a:ea typeface="+mn-ea"/>
                  <a:cs typeface="+mn-cs"/>
                </a:rPr>
                <a:t>AVERAGES 2 </a:t>
              </a:r>
              <a:r>
                <a:rPr lang="en-US" sz="1600">
                  <a:solidFill>
                    <a:schemeClr val="dk1"/>
                  </a:solidFill>
                  <a:effectLst/>
                  <a:latin typeface="+mn-lt"/>
                  <a:ea typeface="+mn-ea"/>
                  <a:cs typeface="+mn-cs"/>
                </a:rPr>
                <a:t>page to the Positive Control (POS) signal intensities.  Normalization helps account for any differences in Positive Control intensities among the sub-arrays so that all samples can be directly compared at the same intensity.  The values on this page are after the background has been subtracted.  See POS 1 for the formula used.  </a:t>
              </a:r>
            </a:p>
            <a:p>
              <a:endParaRPr lang="en-US" sz="1400">
                <a:solidFill>
                  <a:schemeClr val="dk1"/>
                </a:solidFill>
                <a:effectLst/>
                <a:latin typeface="+mn-lt"/>
                <a:ea typeface="+mn-ea"/>
                <a:cs typeface="+mn-cs"/>
              </a:endParaRPr>
            </a:p>
            <a:p>
              <a:r>
                <a:rPr lang="en-US" sz="1600">
                  <a:solidFill>
                    <a:schemeClr val="dk1"/>
                  </a:solidFill>
                  <a:effectLst/>
                  <a:latin typeface="+mn-lt"/>
                  <a:ea typeface="+mn-ea"/>
                  <a:cs typeface="+mn-cs"/>
                </a:rPr>
                <a:t>The value P1 to which the other values are normalized can be manually changed at the Normalization Constant.  The default is of the averaged Positive Control value of the first sub-array.  </a:t>
              </a:r>
            </a:p>
            <a:p>
              <a:endParaRPr lang="en-US" sz="1400">
                <a:solidFill>
                  <a:schemeClr val="dk1"/>
                </a:solidFill>
                <a:effectLst/>
                <a:latin typeface="+mn-lt"/>
                <a:ea typeface="+mn-ea"/>
                <a:cs typeface="+mn-cs"/>
              </a:endParaRPr>
            </a:p>
            <a:p>
              <a:r>
                <a:rPr lang="en-US" sz="1600">
                  <a:solidFill>
                    <a:schemeClr val="dk1"/>
                  </a:solidFill>
                  <a:effectLst/>
                  <a:latin typeface="+mn-lt"/>
                  <a:ea typeface="+mn-ea"/>
                  <a:cs typeface="+mn-cs"/>
                </a:rPr>
                <a:t>Default conditional formatting data bars have been applied across all the values of each sample with the maximum matching the Normalization Constant.  </a:t>
              </a:r>
            </a:p>
            <a:p>
              <a:endParaRPr lang="en-US" sz="1200"/>
            </a:p>
          </xdr:txBody>
        </xdr:sp>
      </mc:Fallback>
    </mc:AlternateContent>
    <xdr:clientData/>
  </xdr:twoCellAnchor>
</xdr:wsDr>
</file>

<file path=xl/drawings/drawing5.xml><?xml version="1.0" encoding="utf-8"?>
<xdr:wsDr xmlns:xdr="http://schemas.openxmlformats.org/drawingml/2006/spreadsheetDrawing" xmlns:a="http://schemas.openxmlformats.org/drawingml/2006/main">
  <xdr:oneCellAnchor>
    <xdr:from>
      <xdr:col>8</xdr:col>
      <xdr:colOff>272675</xdr:colOff>
      <xdr:row>0</xdr:row>
      <xdr:rowOff>0</xdr:rowOff>
    </xdr:from>
    <xdr:ext cx="11024365" cy="1031629"/>
    <xdr:sp macro="" textlink="">
      <xdr:nvSpPr>
        <xdr:cNvPr id="2" name="Rectangle 1">
          <a:extLst>
            <a:ext uri="{FF2B5EF4-FFF2-40B4-BE49-F238E27FC236}">
              <a16:creationId xmlns:a16="http://schemas.microsoft.com/office/drawing/2014/main" id="{00000000-0008-0000-0600-000002000000}"/>
            </a:ext>
          </a:extLst>
        </xdr:cNvPr>
        <xdr:cNvSpPr/>
      </xdr:nvSpPr>
      <xdr:spPr>
        <a:xfrm>
          <a:off x="5149475" y="0"/>
          <a:ext cx="11024365" cy="1031629"/>
        </a:xfrm>
        <a:prstGeom prst="rect">
          <a:avLst/>
        </a:prstGeom>
        <a:noFill/>
      </xdr:spPr>
      <xdr:txBody>
        <a:bodyPr wrap="none" lIns="91440" tIns="45720" rIns="91440" bIns="45720">
          <a:spAutoFit/>
        </a:bodyPr>
        <a:lstStyle/>
        <a:p>
          <a:pPr algn="ctr"/>
          <a:r>
            <a:rPr lang="en-US" sz="6000" b="1" cap="none" spc="50">
              <a:ln w="0"/>
              <a:solidFill>
                <a:schemeClr val="bg1"/>
              </a:solidFill>
              <a:effectLst>
                <a:glow rad="63500">
                  <a:schemeClr val="accent1">
                    <a:lumMod val="60000"/>
                    <a:lumOff val="40000"/>
                    <a:alpha val="40000"/>
                  </a:schemeClr>
                </a:glow>
                <a:innerShdw blurRad="63500" dist="50800" dir="13500000">
                  <a:srgbClr val="000000">
                    <a:alpha val="50000"/>
                  </a:srgbClr>
                </a:innerShdw>
              </a:effectLst>
            </a:rPr>
            <a:t>This</a:t>
          </a:r>
          <a:r>
            <a:rPr lang="en-US" sz="6000" b="1" cap="none" spc="50" baseline="0">
              <a:ln w="0"/>
              <a:solidFill>
                <a:schemeClr val="bg1"/>
              </a:solidFill>
              <a:effectLst>
                <a:glow rad="63500">
                  <a:schemeClr val="accent1">
                    <a:lumMod val="60000"/>
                    <a:lumOff val="40000"/>
                    <a:alpha val="40000"/>
                  </a:schemeClr>
                </a:glow>
                <a:innerShdw blurRad="63500" dist="50800" dir="13500000">
                  <a:srgbClr val="000000">
                    <a:alpha val="50000"/>
                  </a:srgbClr>
                </a:innerShdw>
              </a:effectLst>
            </a:rPr>
            <a:t> Page Intentionally Left Blank</a:t>
          </a:r>
          <a:endParaRPr lang="en-US" sz="6000" b="1" cap="none" spc="50">
            <a:ln w="0"/>
            <a:solidFill>
              <a:schemeClr val="bg1"/>
            </a:solidFill>
            <a:effectLst>
              <a:glow rad="63500">
                <a:schemeClr val="accent1">
                  <a:lumMod val="60000"/>
                  <a:lumOff val="40000"/>
                  <a:alpha val="40000"/>
                </a:schemeClr>
              </a:glow>
              <a:innerShdw blurRad="63500" dist="50800" dir="13500000">
                <a:srgbClr val="000000">
                  <a:alpha val="50000"/>
                </a:srgbClr>
              </a:innerShdw>
            </a:effectLst>
          </a:endParaRPr>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2</xdr:col>
      <xdr:colOff>475773</xdr:colOff>
      <xdr:row>27</xdr:row>
      <xdr:rowOff>7620</xdr:rowOff>
    </xdr:from>
    <xdr:to>
      <xdr:col>2</xdr:col>
      <xdr:colOff>475773</xdr:colOff>
      <xdr:row>27</xdr:row>
      <xdr:rowOff>118110</xdr:rowOff>
    </xdr:to>
    <xdr:cxnSp macro="">
      <xdr:nvCxnSpPr>
        <xdr:cNvPr id="3" name="Straight Arrow Connector 2">
          <a:extLst>
            <a:ext uri="{FF2B5EF4-FFF2-40B4-BE49-F238E27FC236}">
              <a16:creationId xmlns:a16="http://schemas.microsoft.com/office/drawing/2014/main" id="{00000000-0008-0000-0700-000003000000}"/>
            </a:ext>
          </a:extLst>
        </xdr:cNvPr>
        <xdr:cNvCxnSpPr/>
      </xdr:nvCxnSpPr>
      <xdr:spPr>
        <a:xfrm>
          <a:off x="719613" y="3406140"/>
          <a:ext cx="0" cy="11049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65314</xdr:colOff>
      <xdr:row>18</xdr:row>
      <xdr:rowOff>38100</xdr:rowOff>
    </xdr:from>
    <xdr:to>
      <xdr:col>6</xdr:col>
      <xdr:colOff>65314</xdr:colOff>
      <xdr:row>19</xdr:row>
      <xdr:rowOff>223157</xdr:rowOff>
    </xdr:to>
    <xdr:cxnSp macro="">
      <xdr:nvCxnSpPr>
        <xdr:cNvPr id="10" name="Straight Arrow Connector 9">
          <a:extLst>
            <a:ext uri="{FF2B5EF4-FFF2-40B4-BE49-F238E27FC236}">
              <a16:creationId xmlns:a16="http://schemas.microsoft.com/office/drawing/2014/main" id="{00000000-0008-0000-0700-00000A000000}"/>
            </a:ext>
          </a:extLst>
        </xdr:cNvPr>
        <xdr:cNvCxnSpPr/>
      </xdr:nvCxnSpPr>
      <xdr:spPr>
        <a:xfrm>
          <a:off x="3962400" y="2160814"/>
          <a:ext cx="0" cy="22860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851806</xdr:colOff>
      <xdr:row>24</xdr:row>
      <xdr:rowOff>43542</xdr:rowOff>
    </xdr:from>
    <xdr:to>
      <xdr:col>8</xdr:col>
      <xdr:colOff>166550</xdr:colOff>
      <xdr:row>24</xdr:row>
      <xdr:rowOff>43542</xdr:rowOff>
    </xdr:to>
    <xdr:cxnSp macro="">
      <xdr:nvCxnSpPr>
        <xdr:cNvPr id="11" name="Straight Arrow Connector 10">
          <a:extLst>
            <a:ext uri="{FF2B5EF4-FFF2-40B4-BE49-F238E27FC236}">
              <a16:creationId xmlns:a16="http://schemas.microsoft.com/office/drawing/2014/main" id="{00000000-0008-0000-0700-00000B000000}"/>
            </a:ext>
          </a:extLst>
        </xdr:cNvPr>
        <xdr:cNvCxnSpPr/>
      </xdr:nvCxnSpPr>
      <xdr:spPr>
        <a:xfrm>
          <a:off x="5667646" y="2992482"/>
          <a:ext cx="229144" cy="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888546</xdr:colOff>
      <xdr:row>16</xdr:row>
      <xdr:rowOff>152400</xdr:rowOff>
    </xdr:from>
    <xdr:to>
      <xdr:col>12</xdr:col>
      <xdr:colOff>137977</xdr:colOff>
      <xdr:row>16</xdr:row>
      <xdr:rowOff>152400</xdr:rowOff>
    </xdr:to>
    <xdr:cxnSp macro="">
      <xdr:nvCxnSpPr>
        <xdr:cNvPr id="12" name="Straight Arrow Connector 11">
          <a:extLst>
            <a:ext uri="{FF2B5EF4-FFF2-40B4-BE49-F238E27FC236}">
              <a16:creationId xmlns:a16="http://schemas.microsoft.com/office/drawing/2014/main" id="{00000000-0008-0000-0700-00000C000000}"/>
            </a:ext>
          </a:extLst>
        </xdr:cNvPr>
        <xdr:cNvCxnSpPr/>
      </xdr:nvCxnSpPr>
      <xdr:spPr>
        <a:xfrm>
          <a:off x="9499146" y="2002971"/>
          <a:ext cx="229145" cy="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13</xdr:row>
      <xdr:rowOff>28575</xdr:rowOff>
    </xdr:from>
    <xdr:to>
      <xdr:col>4</xdr:col>
      <xdr:colOff>220980</xdr:colOff>
      <xdr:row>13</xdr:row>
      <xdr:rowOff>28575</xdr:rowOff>
    </xdr:to>
    <xdr:cxnSp macro="">
      <xdr:nvCxnSpPr>
        <xdr:cNvPr id="8" name="Straight Arrow Connector 7">
          <a:extLst>
            <a:ext uri="{FF2B5EF4-FFF2-40B4-BE49-F238E27FC236}">
              <a16:creationId xmlns:a16="http://schemas.microsoft.com/office/drawing/2014/main" id="{00000000-0008-0000-0700-000008000000}"/>
            </a:ext>
          </a:extLst>
        </xdr:cNvPr>
        <xdr:cNvCxnSpPr/>
      </xdr:nvCxnSpPr>
      <xdr:spPr>
        <a:xfrm>
          <a:off x="2162175" y="2276475"/>
          <a:ext cx="220980" cy="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12</xdr:col>
          <xdr:colOff>228600</xdr:colOff>
          <xdr:row>14</xdr:row>
          <xdr:rowOff>0</xdr:rowOff>
        </xdr:from>
        <xdr:to>
          <xdr:col>14</xdr:col>
          <xdr:colOff>323850</xdr:colOff>
          <xdr:row>21</xdr:row>
          <xdr:rowOff>19050</xdr:rowOff>
        </xdr:to>
        <xdr:sp macro="" textlink="">
          <xdr:nvSpPr>
            <xdr:cNvPr id="20481" name="Button 1" hidden="1">
              <a:extLst>
                <a:ext uri="{63B3BB69-23CF-44E3-9099-C40C66FF867C}">
                  <a14:compatExt spid="_x0000_s20481"/>
                </a:ext>
                <a:ext uri="{FF2B5EF4-FFF2-40B4-BE49-F238E27FC236}">
                  <a16:creationId xmlns:a16="http://schemas.microsoft.com/office/drawing/2014/main" id="{00000000-0008-0000-0800-0000015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1" i="0" u="none" strike="noStrike" baseline="0">
                  <a:solidFill>
                    <a:srgbClr val="000000"/>
                  </a:solidFill>
                  <a:latin typeface="Calibri"/>
                  <a:cs typeface="Calibri"/>
                </a:rPr>
                <a:t>Auto-Align Data</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12</xdr:col>
          <xdr:colOff>219075</xdr:colOff>
          <xdr:row>21</xdr:row>
          <xdr:rowOff>95250</xdr:rowOff>
        </xdr:from>
        <xdr:to>
          <xdr:col>13</xdr:col>
          <xdr:colOff>219075</xdr:colOff>
          <xdr:row>25</xdr:row>
          <xdr:rowOff>47625</xdr:rowOff>
        </xdr:to>
        <xdr:sp macro="" textlink="">
          <xdr:nvSpPr>
            <xdr:cNvPr id="20482" name="Button 2" hidden="1">
              <a:extLst>
                <a:ext uri="{63B3BB69-23CF-44E3-9099-C40C66FF867C}">
                  <a14:compatExt spid="_x0000_s20482"/>
                </a:ext>
                <a:ext uri="{FF2B5EF4-FFF2-40B4-BE49-F238E27FC236}">
                  <a16:creationId xmlns:a16="http://schemas.microsoft.com/office/drawing/2014/main" id="{00000000-0008-0000-0800-0000025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1" i="0" u="none" strike="noStrike" baseline="0">
                  <a:solidFill>
                    <a:srgbClr val="000000"/>
                  </a:solidFill>
                  <a:latin typeface="Calibri"/>
                  <a:cs typeface="Calibri"/>
                </a:rPr>
                <a:t>Erase Aligned Data</a:t>
              </a:r>
            </a:p>
          </xdr:txBody>
        </xdr:sp>
        <xdr:clientData fLocksWithSheet="0" fPrintsWithSheet="0"/>
      </xdr:twoCellAnchor>
    </mc:Choice>
    <mc:Fallback/>
  </mc:AlternateContent>
  <xdr:twoCellAnchor>
    <xdr:from>
      <xdr:col>15</xdr:col>
      <xdr:colOff>104774</xdr:colOff>
      <xdr:row>0</xdr:row>
      <xdr:rowOff>123824</xdr:rowOff>
    </xdr:from>
    <xdr:to>
      <xdr:col>24</xdr:col>
      <xdr:colOff>163286</xdr:colOff>
      <xdr:row>30</xdr:row>
      <xdr:rowOff>81643</xdr:rowOff>
    </xdr:to>
    <xdr:grpSp>
      <xdr:nvGrpSpPr>
        <xdr:cNvPr id="23" name="Group 22">
          <a:extLst>
            <a:ext uri="{FF2B5EF4-FFF2-40B4-BE49-F238E27FC236}">
              <a16:creationId xmlns:a16="http://schemas.microsoft.com/office/drawing/2014/main" id="{00000000-0008-0000-0700-000017000000}"/>
            </a:ext>
          </a:extLst>
        </xdr:cNvPr>
        <xdr:cNvGrpSpPr/>
      </xdr:nvGrpSpPr>
      <xdr:grpSpPr>
        <a:xfrm>
          <a:off x="11698060" y="123824"/>
          <a:ext cx="5324476" cy="4733926"/>
          <a:chOff x="12096749" y="123824"/>
          <a:chExt cx="5544912" cy="4653643"/>
        </a:xfrm>
      </xdr:grpSpPr>
      <xdr:grpSp>
        <xdr:nvGrpSpPr>
          <xdr:cNvPr id="5" name="Group 4">
            <a:extLst>
              <a:ext uri="{FF2B5EF4-FFF2-40B4-BE49-F238E27FC236}">
                <a16:creationId xmlns:a16="http://schemas.microsoft.com/office/drawing/2014/main" id="{00000000-0008-0000-0700-000005000000}"/>
              </a:ext>
            </a:extLst>
          </xdr:cNvPr>
          <xdr:cNvGrpSpPr/>
        </xdr:nvGrpSpPr>
        <xdr:grpSpPr>
          <a:xfrm>
            <a:off x="12096749" y="123824"/>
            <a:ext cx="5544912" cy="4653643"/>
            <a:chOff x="12049124" y="47624"/>
            <a:chExt cx="5544912" cy="4653643"/>
          </a:xfrm>
        </xdr:grpSpPr>
        <xdr:pic>
          <xdr:nvPicPr>
            <xdr:cNvPr id="20486" name="Picture 6">
              <a:extLst>
                <a:ext uri="{FF2B5EF4-FFF2-40B4-BE49-F238E27FC236}">
                  <a16:creationId xmlns:a16="http://schemas.microsoft.com/office/drawing/2014/main" id="{00000000-0008-0000-0700-000006500000}"/>
                </a:ext>
              </a:extLst>
            </xdr:cNvPr>
            <xdr:cNvPicPr>
              <a:picLocks noChangeAspect="1" noChangeArrowheads="1"/>
            </xdr:cNvPicPr>
          </xdr:nvPicPr>
          <xdr:blipFill rotWithShape="1">
            <a:blip xmlns:r="http://schemas.openxmlformats.org/officeDocument/2006/relationships" r:embed="rId1" cstate="print"/>
            <a:srcRect t="11708"/>
            <a:stretch/>
          </xdr:blipFill>
          <xdr:spPr bwMode="auto">
            <a:xfrm>
              <a:off x="12081279" y="87086"/>
              <a:ext cx="5512757" cy="4614181"/>
            </a:xfrm>
            <a:prstGeom prst="rect">
              <a:avLst/>
            </a:prstGeom>
            <a:ln w="101600" cap="rnd" cmpd="thinThick">
              <a:solidFill>
                <a:srgbClr val="FF0000"/>
              </a:solidFill>
            </a:ln>
          </xdr:spPr>
        </xdr:pic>
        <xdr:sp macro="" textlink="">
          <xdr:nvSpPr>
            <xdr:cNvPr id="4" name="TextBox 3">
              <a:extLst>
                <a:ext uri="{FF2B5EF4-FFF2-40B4-BE49-F238E27FC236}">
                  <a16:creationId xmlns:a16="http://schemas.microsoft.com/office/drawing/2014/main" id="{00000000-0008-0000-0700-000004000000}"/>
                </a:ext>
              </a:extLst>
            </xdr:cNvPr>
            <xdr:cNvSpPr txBox="1"/>
          </xdr:nvSpPr>
          <xdr:spPr>
            <a:xfrm>
              <a:off x="12049124" y="47624"/>
              <a:ext cx="1952626" cy="638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3600" b="1" cap="none" spc="0">
                  <a:ln w="15875" cmpd="sng">
                    <a:solidFill>
                      <a:schemeClr val="bg1"/>
                    </a:solidFill>
                    <a:prstDash val="solid"/>
                  </a:ln>
                  <a:solidFill>
                    <a:srgbClr val="FF0000"/>
                  </a:solidFill>
                  <a:effectLst/>
                </a:rPr>
                <a:t>Example:</a:t>
              </a:r>
            </a:p>
          </xdr:txBody>
        </xdr:sp>
      </xdr:grpSp>
      <xdr:sp macro="" textlink="">
        <xdr:nvSpPr>
          <xdr:cNvPr id="6" name="Rectangle 5">
            <a:extLst>
              <a:ext uri="{FF2B5EF4-FFF2-40B4-BE49-F238E27FC236}">
                <a16:creationId xmlns:a16="http://schemas.microsoft.com/office/drawing/2014/main" id="{00000000-0008-0000-0700-000006000000}"/>
              </a:ext>
            </a:extLst>
          </xdr:cNvPr>
          <xdr:cNvSpPr/>
        </xdr:nvSpPr>
        <xdr:spPr>
          <a:xfrm>
            <a:off x="12268200" y="2038350"/>
            <a:ext cx="1181100" cy="323850"/>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16" name="Rectangle 15">
            <a:extLst>
              <a:ext uri="{FF2B5EF4-FFF2-40B4-BE49-F238E27FC236}">
                <a16:creationId xmlns:a16="http://schemas.microsoft.com/office/drawing/2014/main" id="{00000000-0008-0000-0700-000010000000}"/>
              </a:ext>
            </a:extLst>
          </xdr:cNvPr>
          <xdr:cNvSpPr/>
        </xdr:nvSpPr>
        <xdr:spPr>
          <a:xfrm>
            <a:off x="15649575" y="3448049"/>
            <a:ext cx="571500" cy="180975"/>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17" name="Rectangle 16">
            <a:extLst>
              <a:ext uri="{FF2B5EF4-FFF2-40B4-BE49-F238E27FC236}">
                <a16:creationId xmlns:a16="http://schemas.microsoft.com/office/drawing/2014/main" id="{00000000-0008-0000-0700-000011000000}"/>
              </a:ext>
            </a:extLst>
          </xdr:cNvPr>
          <xdr:cNvSpPr/>
        </xdr:nvSpPr>
        <xdr:spPr>
          <a:xfrm>
            <a:off x="16964025" y="3457575"/>
            <a:ext cx="628650" cy="161924"/>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xdr:from>
      <xdr:col>19</xdr:col>
      <xdr:colOff>333375</xdr:colOff>
      <xdr:row>8</xdr:row>
      <xdr:rowOff>123826</xdr:rowOff>
    </xdr:from>
    <xdr:to>
      <xdr:col>21</xdr:col>
      <xdr:colOff>285750</xdr:colOff>
      <xdr:row>23</xdr:row>
      <xdr:rowOff>28574</xdr:rowOff>
    </xdr:to>
    <xdr:cxnSp macro="">
      <xdr:nvCxnSpPr>
        <xdr:cNvPr id="9" name="Straight Arrow Connector 8">
          <a:extLst>
            <a:ext uri="{FF2B5EF4-FFF2-40B4-BE49-F238E27FC236}">
              <a16:creationId xmlns:a16="http://schemas.microsoft.com/office/drawing/2014/main" id="{00000000-0008-0000-0700-000009000000}"/>
            </a:ext>
          </a:extLst>
        </xdr:cNvPr>
        <xdr:cNvCxnSpPr>
          <a:stCxn id="16" idx="0"/>
        </xdr:cNvCxnSpPr>
      </xdr:nvCxnSpPr>
      <xdr:spPr>
        <a:xfrm flipH="1" flipV="1">
          <a:off x="14756946" y="1582512"/>
          <a:ext cx="1171575" cy="1918605"/>
        </a:xfrm>
        <a:prstGeom prst="straightConnector1">
          <a:avLst/>
        </a:prstGeom>
        <a:ln w="190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152400</xdr:colOff>
      <xdr:row>10</xdr:row>
      <xdr:rowOff>0</xdr:rowOff>
    </xdr:from>
    <xdr:to>
      <xdr:col>23</xdr:col>
      <xdr:colOff>409575</xdr:colOff>
      <xdr:row>23</xdr:row>
      <xdr:rowOff>38100</xdr:rowOff>
    </xdr:to>
    <xdr:cxnSp macro="">
      <xdr:nvCxnSpPr>
        <xdr:cNvPr id="20" name="Straight Arrow Connector 19">
          <a:extLst>
            <a:ext uri="{FF2B5EF4-FFF2-40B4-BE49-F238E27FC236}">
              <a16:creationId xmlns:a16="http://schemas.microsoft.com/office/drawing/2014/main" id="{00000000-0008-0000-0700-000014000000}"/>
            </a:ext>
          </a:extLst>
        </xdr:cNvPr>
        <xdr:cNvCxnSpPr>
          <a:stCxn id="17" idx="0"/>
        </xdr:cNvCxnSpPr>
      </xdr:nvCxnSpPr>
      <xdr:spPr>
        <a:xfrm flipH="1" flipV="1">
          <a:off x="15185571" y="1752600"/>
          <a:ext cx="2085975" cy="1758043"/>
        </a:xfrm>
        <a:prstGeom prst="straightConnector1">
          <a:avLst/>
        </a:prstGeom>
        <a:ln w="190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13</xdr:col>
          <xdr:colOff>314325</xdr:colOff>
          <xdr:row>21</xdr:row>
          <xdr:rowOff>95250</xdr:rowOff>
        </xdr:from>
        <xdr:to>
          <xdr:col>14</xdr:col>
          <xdr:colOff>314325</xdr:colOff>
          <xdr:row>25</xdr:row>
          <xdr:rowOff>47625</xdr:rowOff>
        </xdr:to>
        <xdr:sp macro="" textlink="">
          <xdr:nvSpPr>
            <xdr:cNvPr id="2" name="Button 6" hidden="1">
              <a:extLst>
                <a:ext uri="{63B3BB69-23CF-44E3-9099-C40C66FF867C}">
                  <a14:compatExt spid="_x0000_s20486"/>
                </a:ext>
                <a:ext uri="{FF2B5EF4-FFF2-40B4-BE49-F238E27FC236}">
                  <a16:creationId xmlns:a16="http://schemas.microsoft.com/office/drawing/2014/main" id="{00000000-0008-0000-0800-0000020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1" i="0" u="none" strike="noStrike" baseline="0">
                  <a:solidFill>
                    <a:srgbClr val="000000"/>
                  </a:solidFill>
                  <a:latin typeface="Calibri"/>
                  <a:cs typeface="Calibri"/>
                </a:rPr>
                <a:t>Erase Raw Data</a:t>
              </a:r>
            </a:p>
          </xdr:txBody>
        </xdr:sp>
        <xdr:clientData fLocksWithSheet="0" fPrintsWithSheet="0"/>
      </xdr:twoCellAnchor>
    </mc:Choice>
    <mc:Fallback/>
  </mc:AlternateContent>
  <xdr:oneCellAnchor>
    <xdr:from>
      <xdr:col>2</xdr:col>
      <xdr:colOff>19050</xdr:colOff>
      <xdr:row>0</xdr:row>
      <xdr:rowOff>57150</xdr:rowOff>
    </xdr:from>
    <xdr:ext cx="3055938" cy="868045"/>
    <xdr:pic>
      <xdr:nvPicPr>
        <xdr:cNvPr id="30" name="Picture 29" descr="G:\Marketing\Image Bank\Logos\2017 Raybiotech Logo - website copy.jpg">
          <a:extLst>
            <a:ext uri="{FF2B5EF4-FFF2-40B4-BE49-F238E27FC236}">
              <a16:creationId xmlns:a16="http://schemas.microsoft.com/office/drawing/2014/main" id="{00000000-0008-0000-0700-00001E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28625" y="57150"/>
          <a:ext cx="3055938" cy="868045"/>
        </a:xfrm>
        <a:prstGeom prst="rect">
          <a:avLst/>
        </a:prstGeom>
        <a:noFill/>
        <a:ln>
          <a:noFill/>
        </a:ln>
      </xdr:spPr>
    </xdr:pic>
    <xdr:clientData/>
  </xdr:oneCellAnchor>
  <mc:AlternateContent xmlns:mc="http://schemas.openxmlformats.org/markup-compatibility/2006">
    <mc:Choice xmlns:a14="http://schemas.microsoft.com/office/drawing/2010/main" Requires="a14">
      <xdr:twoCellAnchor>
        <xdr:from>
          <xdr:col>8</xdr:col>
          <xdr:colOff>361950</xdr:colOff>
          <xdr:row>12</xdr:row>
          <xdr:rowOff>161925</xdr:rowOff>
        </xdr:from>
        <xdr:to>
          <xdr:col>8</xdr:col>
          <xdr:colOff>552450</xdr:colOff>
          <xdr:row>14</xdr:row>
          <xdr:rowOff>76200</xdr:rowOff>
        </xdr:to>
        <xdr:sp macro="" textlink="">
          <xdr:nvSpPr>
            <xdr:cNvPr id="20487" name="Option Button 7" hidden="1">
              <a:extLst>
                <a:ext uri="{63B3BB69-23CF-44E3-9099-C40C66FF867C}">
                  <a14:compatExt spid="_x0000_s20487"/>
                </a:ext>
                <a:ext uri="{FF2B5EF4-FFF2-40B4-BE49-F238E27FC236}">
                  <a16:creationId xmlns:a16="http://schemas.microsoft.com/office/drawing/2014/main" id="{00000000-0008-0000-0800-000007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333375</xdr:colOff>
          <xdr:row>12</xdr:row>
          <xdr:rowOff>161925</xdr:rowOff>
        </xdr:from>
        <xdr:to>
          <xdr:col>11</xdr:col>
          <xdr:colOff>514350</xdr:colOff>
          <xdr:row>14</xdr:row>
          <xdr:rowOff>76200</xdr:rowOff>
        </xdr:to>
        <xdr:sp macro="" textlink="">
          <xdr:nvSpPr>
            <xdr:cNvPr id="20488" name="Option Button 8" hidden="1">
              <a:extLst>
                <a:ext uri="{63B3BB69-23CF-44E3-9099-C40C66FF867C}">
                  <a14:compatExt spid="_x0000_s20488"/>
                </a:ext>
                <a:ext uri="{FF2B5EF4-FFF2-40B4-BE49-F238E27FC236}">
                  <a16:creationId xmlns:a16="http://schemas.microsoft.com/office/drawing/2014/main" id="{00000000-0008-0000-0800-000008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Lily/Analysis%20Tool%20Testing%20duplicat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mporting data"/>
      <sheetName val="Map"/>
      <sheetName val="aligning data"/>
      <sheetName val="sorting 1"/>
      <sheetName val="Averages 1"/>
      <sheetName val="Average-w-bkg"/>
      <sheetName val="Pos Normalization 1"/>
      <sheetName val="Chart 1"/>
      <sheetName val="Sorting 2"/>
      <sheetName val="Average 2"/>
      <sheetName val="Average w-o bkg"/>
      <sheetName val="Pos Normalization 2"/>
      <sheetName val="Chart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Custom 1">
      <a:dk1>
        <a:sysClr val="windowText" lastClr="000000"/>
      </a:dk1>
      <a:lt1>
        <a:sysClr val="window" lastClr="FFFFFF"/>
      </a:lt1>
      <a:dk2>
        <a:srgbClr val="44546A"/>
      </a:dk2>
      <a:lt2>
        <a:srgbClr val="E7E6E6"/>
      </a:lt2>
      <a:accent1>
        <a:srgbClr val="4472C4"/>
      </a:accent1>
      <a:accent2>
        <a:srgbClr val="954F72"/>
      </a:accent2>
      <a:accent3>
        <a:srgbClr val="31418F"/>
      </a:accent3>
      <a:accent4>
        <a:srgbClr val="988EBD"/>
      </a:accent4>
      <a:accent5>
        <a:srgbClr val="D0515D"/>
      </a:accent5>
      <a:accent6>
        <a:srgbClr val="484A9E"/>
      </a:accent6>
      <a:hlink>
        <a:srgbClr val="2D3193"/>
      </a:hlink>
      <a:folHlink>
        <a:srgbClr val="442771"/>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11.xml"/><Relationship Id="rId7" Type="http://schemas.openxmlformats.org/officeDocument/2006/relationships/ctrlProp" Target="../ctrlProps/ctrlProp15.xml"/><Relationship Id="rId2" Type="http://schemas.openxmlformats.org/officeDocument/2006/relationships/vmlDrawing" Target="../drawings/vmlDrawing2.vml"/><Relationship Id="rId1" Type="http://schemas.openxmlformats.org/officeDocument/2006/relationships/drawing" Target="../drawings/drawing6.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ctrlProp" Target="../ctrlProps/ctrlProp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7"/>
  <dimension ref="A1:B14"/>
  <sheetViews>
    <sheetView zoomScale="70" zoomScaleNormal="70" workbookViewId="0">
      <selection activeCell="M19" sqref="M19"/>
    </sheetView>
  </sheetViews>
  <sheetFormatPr defaultRowHeight="15"/>
  <cols>
    <col min="1" max="1" width="11.28515625" style="12" customWidth="1"/>
  </cols>
  <sheetData>
    <row r="1" spans="1:2">
      <c r="A1" s="1" t="s">
        <v>1</v>
      </c>
    </row>
    <row r="2" spans="1:2">
      <c r="A2" s="10"/>
    </row>
    <row r="3" spans="1:2">
      <c r="A3" s="12">
        <v>43670</v>
      </c>
      <c r="B3" t="s">
        <v>6</v>
      </c>
    </row>
    <row r="4" spans="1:2">
      <c r="A4" s="12">
        <v>43679</v>
      </c>
      <c r="B4" t="s">
        <v>5</v>
      </c>
    </row>
    <row r="5" spans="1:2">
      <c r="A5" s="12">
        <v>43690</v>
      </c>
      <c r="B5" t="s">
        <v>0</v>
      </c>
    </row>
    <row r="6" spans="1:2">
      <c r="B6" t="s">
        <v>2</v>
      </c>
    </row>
    <row r="7" spans="1:2">
      <c r="B7" t="s">
        <v>3</v>
      </c>
    </row>
    <row r="8" spans="1:2">
      <c r="B8" t="s">
        <v>4</v>
      </c>
    </row>
    <row r="9" spans="1:2">
      <c r="A9" s="12">
        <v>43802</v>
      </c>
      <c r="B9" t="s">
        <v>59</v>
      </c>
    </row>
    <row r="10" spans="1:2">
      <c r="A10" s="12">
        <v>43817</v>
      </c>
      <c r="B10" t="s">
        <v>83</v>
      </c>
    </row>
    <row r="11" spans="1:2">
      <c r="A11" s="12">
        <v>43858</v>
      </c>
      <c r="B11" t="s">
        <v>94</v>
      </c>
    </row>
    <row r="12" spans="1:2">
      <c r="A12" s="12">
        <v>43861</v>
      </c>
      <c r="B12" t="s">
        <v>93</v>
      </c>
    </row>
    <row r="13" spans="1:2">
      <c r="A13" s="12">
        <v>43886</v>
      </c>
      <c r="B13" t="s">
        <v>126</v>
      </c>
    </row>
    <row r="14" spans="1:2">
      <c r="A14" s="12">
        <v>43930</v>
      </c>
      <c r="B14" t="s">
        <v>125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0">
    <tabColor rgb="FFFF0000"/>
  </sheetPr>
  <dimension ref="A1:K25"/>
  <sheetViews>
    <sheetView workbookViewId="0">
      <selection activeCell="C12" sqref="C12"/>
    </sheetView>
  </sheetViews>
  <sheetFormatPr defaultRowHeight="15"/>
  <cols>
    <col min="1" max="1" width="9.7109375" bestFit="1" customWidth="1"/>
    <col min="3" max="3" width="9.5703125" customWidth="1"/>
    <col min="6" max="7" width="10.42578125" customWidth="1"/>
    <col min="8" max="8" width="8.85546875" style="23"/>
  </cols>
  <sheetData>
    <row r="1" spans="1:11">
      <c r="A1" s="14" t="s">
        <v>24</v>
      </c>
      <c r="F1" s="14">
        <v>1</v>
      </c>
      <c r="G1" s="9" t="str">
        <f>IF(ISBLANK('Analysis Tool Creator'!K14),"Sample 1",'Analysis Tool Creator'!K14)</f>
        <v>Sample 1</v>
      </c>
      <c r="J1" s="14">
        <v>1</v>
      </c>
      <c r="K1" s="9" t="str">
        <f>IF(ISBLANK('Analysis Tool Creator'!K14),"Sample 1",'Analysis Tool Creator'!K14)</f>
        <v>Sample 1</v>
      </c>
    </row>
    <row r="2" spans="1:11">
      <c r="C2" s="15" t="s">
        <v>26</v>
      </c>
      <c r="G2" s="9" t="str">
        <f>IF(ISBLANK('Analysis Tool Creator'!L14),"Sample 2",'Analysis Tool Creator'!L14)</f>
        <v>Sample 2</v>
      </c>
      <c r="H2" s="24">
        <v>2</v>
      </c>
      <c r="J2" s="14">
        <v>2</v>
      </c>
      <c r="K2" s="9" t="str">
        <f>IF(ISBLANK('Analysis Tool Creator'!K18),"Sample 2",'Analysis Tool Creator'!K18)</f>
        <v>Sample 2</v>
      </c>
    </row>
    <row r="3" spans="1:11">
      <c r="A3">
        <v>2</v>
      </c>
      <c r="C3">
        <v>1</v>
      </c>
      <c r="F3" s="14">
        <v>3</v>
      </c>
      <c r="G3" s="9" t="str">
        <f>IF(ISBLANK('Analysis Tool Creator'!K16),"Sample 3",'Analysis Tool Creator'!K16)</f>
        <v>Sample 3</v>
      </c>
      <c r="J3" s="14">
        <v>3</v>
      </c>
      <c r="K3" s="9" t="str">
        <f>IF(ISBLANK('Analysis Tool Creator'!K22),"Sample 3",'Analysis Tool Creator'!K22)</f>
        <v>Sample 3</v>
      </c>
    </row>
    <row r="4" spans="1:11">
      <c r="A4">
        <v>3</v>
      </c>
      <c r="G4" s="9" t="str">
        <f>IF(ISBLANK('Analysis Tool Creator'!L16),"Sample 4",'Analysis Tool Creator'!L16)</f>
        <v>Sample 4</v>
      </c>
      <c r="H4" s="24">
        <v>4</v>
      </c>
      <c r="J4" s="14">
        <v>4</v>
      </c>
      <c r="K4" s="9" t="str">
        <f>IF(ISBLANK('Analysis Tool Creator'!K26),"Sample 4",'Analysis Tool Creator'!K26)</f>
        <v>Sample 4</v>
      </c>
    </row>
    <row r="5" spans="1:11">
      <c r="A5">
        <v>4</v>
      </c>
      <c r="C5" s="15" t="s">
        <v>37</v>
      </c>
      <c r="F5" s="14">
        <v>5</v>
      </c>
      <c r="G5" s="9" t="str">
        <f>IF(ISBLANK('Analysis Tool Creator'!K18),"Sample 5",'Analysis Tool Creator'!K18)</f>
        <v>Sample 5</v>
      </c>
    </row>
    <row r="6" spans="1:11">
      <c r="C6" t="str">
        <f>IF('Analysis Tool Creator'!E8 = "Array Name Here","", 'Analysis Tool Creator'!E8&amp;" ")</f>
        <v/>
      </c>
      <c r="G6" s="9" t="str">
        <f>IF(ISBLANK('Analysis Tool Creator'!L18),"Sample 6",'Analysis Tool Creator'!L18)</f>
        <v>Sample 6</v>
      </c>
      <c r="H6" s="24">
        <v>6</v>
      </c>
    </row>
    <row r="7" spans="1:11">
      <c r="A7" s="14" t="s">
        <v>114</v>
      </c>
      <c r="B7" s="14">
        <v>2</v>
      </c>
      <c r="C7">
        <v>2</v>
      </c>
      <c r="F7" s="14">
        <v>7</v>
      </c>
      <c r="G7" s="9" t="str">
        <f>IF(ISBLANK('Analysis Tool Creator'!K20),"Sample 7",'Analysis Tool Creator'!K20)</f>
        <v>Sample 7</v>
      </c>
    </row>
    <row r="8" spans="1:11">
      <c r="A8" t="s">
        <v>107</v>
      </c>
      <c r="B8">
        <f>1</f>
        <v>1</v>
      </c>
      <c r="G8" s="9" t="str">
        <f>IF(ISBLANK('Analysis Tool Creator'!L20),"Sample 8",'Analysis Tool Creator'!L20)</f>
        <v>Sample 8</v>
      </c>
      <c r="H8" s="24">
        <v>8</v>
      </c>
    </row>
    <row r="9" spans="1:11">
      <c r="A9" t="s">
        <v>108</v>
      </c>
      <c r="B9">
        <f>2</f>
        <v>2</v>
      </c>
      <c r="F9" s="14">
        <v>9</v>
      </c>
      <c r="G9" s="9" t="str">
        <f>IF(ISBLANK('Analysis Tool Creator'!K22),"Sample 9",'Analysis Tool Creator'!K22)</f>
        <v>Sample 9</v>
      </c>
    </row>
    <row r="10" spans="1:11">
      <c r="G10" s="9" t="str">
        <f>IF(ISBLANK('Analysis Tool Creator'!L22),"Sample 10",'Analysis Tool Creator'!L22)</f>
        <v>Sample 10</v>
      </c>
      <c r="H10" s="24">
        <v>10</v>
      </c>
    </row>
    <row r="11" spans="1:11" ht="14.45" customHeight="1">
      <c r="F11" s="14">
        <v>11</v>
      </c>
      <c r="G11" s="9" t="str">
        <f>IF(ISBLANK('Analysis Tool Creator'!K24),"Sample 11",'Analysis Tool Creator'!K24)</f>
        <v>Sample 11</v>
      </c>
    </row>
    <row r="12" spans="1:11" ht="14.45" customHeight="1">
      <c r="B12">
        <v>-4146</v>
      </c>
      <c r="C12" t="b">
        <v>0</v>
      </c>
      <c r="G12" s="9" t="str">
        <f>IF(ISBLANK('Analysis Tool Creator'!L24),"Sample 12",'Analysis Tool Creator'!L24)</f>
        <v>Sample 12</v>
      </c>
      <c r="H12" s="24">
        <v>12</v>
      </c>
    </row>
    <row r="13" spans="1:11" ht="14.45" customHeight="1">
      <c r="F13" s="14">
        <v>13</v>
      </c>
      <c r="G13" s="9" t="str">
        <f>IF(ISBLANK('Analysis Tool Creator'!K26),"Sample 13",'Analysis Tool Creator'!K26)</f>
        <v>Sample 13</v>
      </c>
    </row>
    <row r="14" spans="1:11" ht="14.45" customHeight="1">
      <c r="G14" s="9" t="str">
        <f>IF(ISBLANK('Analysis Tool Creator'!L26),"Sample 14",'Analysis Tool Creator'!L26)</f>
        <v>Sample 14</v>
      </c>
      <c r="H14" s="24">
        <v>14</v>
      </c>
    </row>
    <row r="15" spans="1:11" ht="14.45" customHeight="1">
      <c r="F15" s="14">
        <v>15</v>
      </c>
      <c r="G15" s="9" t="str">
        <f>IF(ISBLANK('Analysis Tool Creator'!K27),"Sample 15",'Analysis Tool Creator'!K27)</f>
        <v>Sample 15</v>
      </c>
    </row>
    <row r="16" spans="1:11" ht="14.45" customHeight="1">
      <c r="G16" s="9" t="str">
        <f>IF(ISBLANK('Analysis Tool Creator'!L27),"Sample 16",'Analysis Tool Creator'!L27)</f>
        <v>Sample 16</v>
      </c>
      <c r="H16" s="24">
        <v>16</v>
      </c>
    </row>
    <row r="17" ht="14.45" customHeight="1"/>
    <row r="18" ht="14.45" customHeight="1"/>
    <row r="19" ht="14.45" customHeight="1"/>
    <row r="20" ht="14.45" customHeight="1"/>
    <row r="21" ht="14.45" customHeight="1"/>
    <row r="22" ht="14.45" customHeight="1"/>
    <row r="23" ht="14.45" customHeight="1"/>
    <row r="24" ht="14.45" customHeight="1"/>
    <row r="25" ht="15" customHeight="1"/>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A3962-81E4-436F-9830-C827B28AE1F3}">
  <sheetPr codeName="Sheet22">
    <tabColor rgb="FFFF0000"/>
    <pageSetUpPr fitToPage="1"/>
  </sheetPr>
  <dimension ref="A1:L25"/>
  <sheetViews>
    <sheetView showGridLines="0" zoomScale="70" zoomScaleNormal="70" zoomScaleSheetLayoutView="82" workbookViewId="0">
      <selection activeCell="I14" sqref="I14"/>
    </sheetView>
  </sheetViews>
  <sheetFormatPr defaultColWidth="8.7109375" defaultRowHeight="15"/>
  <cols>
    <col min="1" max="2" width="8.7109375" style="25"/>
    <col min="3" max="3" width="12.140625" style="25" customWidth="1"/>
    <col min="4" max="16384" width="8.7109375" style="25"/>
  </cols>
  <sheetData>
    <row r="1" spans="1:12">
      <c r="A1" s="145"/>
      <c r="B1" s="146"/>
      <c r="C1" s="146"/>
      <c r="D1" s="146"/>
      <c r="E1" s="146"/>
      <c r="F1" s="146"/>
      <c r="G1" s="146"/>
      <c r="H1" s="146"/>
      <c r="I1" s="146"/>
      <c r="J1" s="146"/>
      <c r="K1" s="146"/>
      <c r="L1" s="147"/>
    </row>
    <row r="2" spans="1:12">
      <c r="A2" s="148"/>
      <c r="B2" s="149"/>
      <c r="C2" s="149"/>
      <c r="D2" s="149"/>
      <c r="E2" s="149"/>
      <c r="F2" s="149"/>
      <c r="G2" s="149"/>
      <c r="H2" s="149"/>
      <c r="I2" s="149"/>
      <c r="J2" s="149"/>
      <c r="K2" s="149"/>
      <c r="L2" s="144"/>
    </row>
    <row r="3" spans="1:12">
      <c r="A3" s="148"/>
      <c r="B3" s="149"/>
      <c r="C3" s="149"/>
      <c r="D3" s="149"/>
      <c r="E3" s="149"/>
      <c r="F3" s="149"/>
      <c r="G3" s="149"/>
      <c r="H3" s="149"/>
      <c r="I3" s="149"/>
      <c r="J3" s="149"/>
      <c r="K3" s="149"/>
      <c r="L3" s="144"/>
    </row>
    <row r="4" spans="1:12">
      <c r="A4" s="148"/>
      <c r="B4" s="149"/>
      <c r="C4" s="149"/>
      <c r="D4" s="149"/>
      <c r="E4" s="149"/>
      <c r="F4" s="149"/>
      <c r="G4" s="149"/>
      <c r="H4" s="149"/>
      <c r="I4" s="149"/>
      <c r="J4" s="149"/>
      <c r="K4" s="149"/>
      <c r="L4" s="144"/>
    </row>
    <row r="5" spans="1:12">
      <c r="A5" s="148"/>
      <c r="B5" s="149"/>
      <c r="C5" s="149"/>
      <c r="D5" s="149"/>
      <c r="E5" s="149"/>
      <c r="F5" s="149"/>
      <c r="G5" s="149"/>
      <c r="H5" s="149"/>
      <c r="I5" s="149"/>
      <c r="J5" s="149"/>
      <c r="K5" s="149"/>
      <c r="L5" s="144"/>
    </row>
    <row r="6" spans="1:12">
      <c r="A6" s="148"/>
      <c r="B6" s="149"/>
      <c r="C6" s="149"/>
      <c r="D6" s="149"/>
      <c r="E6" s="149"/>
      <c r="F6" s="149"/>
      <c r="G6" s="149"/>
      <c r="H6" s="149"/>
      <c r="I6" s="149"/>
      <c r="J6" s="149"/>
      <c r="K6" s="149"/>
      <c r="L6" s="144"/>
    </row>
    <row r="7" spans="1:12">
      <c r="A7" s="148"/>
      <c r="B7" s="149"/>
      <c r="C7" s="149"/>
      <c r="D7" s="149"/>
      <c r="E7" s="149"/>
      <c r="F7" s="149"/>
      <c r="G7" s="149"/>
      <c r="H7" s="149"/>
      <c r="I7" s="149"/>
      <c r="J7" s="149"/>
      <c r="K7" s="149"/>
      <c r="L7" s="144"/>
    </row>
    <row r="8" spans="1:12" ht="26.25">
      <c r="A8" s="235" t="s">
        <v>103</v>
      </c>
      <c r="B8" s="236"/>
      <c r="C8" s="236"/>
      <c r="D8" s="236"/>
      <c r="E8" s="236"/>
      <c r="F8" s="236"/>
      <c r="G8" s="236"/>
      <c r="H8" s="236"/>
      <c r="I8" s="236"/>
      <c r="J8" s="236"/>
      <c r="K8" s="236"/>
      <c r="L8" s="144"/>
    </row>
    <row r="9" spans="1:12">
      <c r="A9" s="148"/>
      <c r="B9" s="149"/>
      <c r="C9" s="149"/>
      <c r="D9" s="149"/>
      <c r="E9" s="149"/>
      <c r="F9" s="149"/>
      <c r="G9" s="149"/>
      <c r="H9" s="149"/>
      <c r="I9" s="149"/>
      <c r="J9" s="149"/>
      <c r="K9" s="149"/>
      <c r="L9" s="144"/>
    </row>
    <row r="10" spans="1:12">
      <c r="A10" s="148"/>
      <c r="B10" s="149"/>
      <c r="C10" s="149"/>
      <c r="D10" s="149"/>
      <c r="E10" s="149"/>
      <c r="F10" s="149"/>
      <c r="G10" s="149"/>
      <c r="H10" s="149"/>
      <c r="I10" s="149"/>
      <c r="J10" s="155" t="s">
        <v>7</v>
      </c>
      <c r="K10" s="156" t="s">
        <v>127</v>
      </c>
      <c r="L10" s="144"/>
    </row>
    <row r="11" spans="1:12">
      <c r="A11" s="148"/>
      <c r="B11" s="149"/>
      <c r="C11" s="149"/>
      <c r="D11" s="149"/>
      <c r="E11" s="149"/>
      <c r="F11" s="149"/>
      <c r="G11" s="149"/>
      <c r="H11" s="149"/>
      <c r="I11" s="149"/>
      <c r="J11" s="155" t="s">
        <v>8</v>
      </c>
      <c r="K11" s="189">
        <v>43922</v>
      </c>
      <c r="L11" s="144"/>
    </row>
    <row r="12" spans="1:12">
      <c r="A12" s="148"/>
      <c r="B12" s="149"/>
      <c r="C12" s="149"/>
      <c r="D12" s="149"/>
      <c r="E12" s="149"/>
      <c r="F12" s="149"/>
      <c r="G12" s="149"/>
      <c r="H12" s="149"/>
      <c r="I12" s="149"/>
      <c r="J12" s="155" t="s">
        <v>15</v>
      </c>
      <c r="K12" s="156" t="s">
        <v>14</v>
      </c>
      <c r="L12" s="144"/>
    </row>
    <row r="13" spans="1:12">
      <c r="A13" s="148"/>
      <c r="B13" s="149"/>
      <c r="C13" s="149"/>
      <c r="D13" s="149"/>
      <c r="E13" s="149"/>
      <c r="F13" s="149"/>
      <c r="G13" s="149"/>
      <c r="H13" s="149"/>
      <c r="I13" s="149"/>
      <c r="J13" s="149"/>
      <c r="K13" s="149"/>
      <c r="L13" s="144"/>
    </row>
    <row r="14" spans="1:12" ht="21">
      <c r="A14" s="148"/>
      <c r="B14" s="157" t="s">
        <v>9</v>
      </c>
      <c r="C14" s="149"/>
      <c r="D14" s="149"/>
      <c r="E14" s="149"/>
      <c r="F14" s="149"/>
      <c r="G14" s="149"/>
      <c r="H14" s="149"/>
      <c r="I14" s="149"/>
      <c r="J14" s="149"/>
      <c r="K14" s="149"/>
      <c r="L14" s="144"/>
    </row>
    <row r="15" spans="1:12" ht="25.9" customHeight="1">
      <c r="A15" s="148"/>
      <c r="B15" s="158" t="s">
        <v>123</v>
      </c>
      <c r="C15" s="159"/>
      <c r="D15" s="149"/>
      <c r="E15" s="149"/>
      <c r="F15" s="149"/>
      <c r="G15" s="160" t="s">
        <v>124</v>
      </c>
      <c r="H15" s="149"/>
      <c r="I15" s="149"/>
      <c r="J15" s="149"/>
      <c r="K15" s="149"/>
      <c r="L15" s="144"/>
    </row>
    <row r="16" spans="1:12" ht="25.9" customHeight="1">
      <c r="A16" s="148"/>
      <c r="B16" s="158" t="s">
        <v>88</v>
      </c>
      <c r="C16" s="159"/>
      <c r="D16" s="149"/>
      <c r="E16" s="149"/>
      <c r="F16" s="149"/>
      <c r="G16" s="160" t="s">
        <v>85</v>
      </c>
      <c r="H16" s="149"/>
      <c r="I16" s="149"/>
      <c r="J16" s="149"/>
      <c r="K16" s="149"/>
      <c r="L16" s="144"/>
    </row>
    <row r="17" spans="1:12" ht="25.9" customHeight="1">
      <c r="A17" s="148"/>
      <c r="B17" s="158" t="s">
        <v>19</v>
      </c>
      <c r="C17" s="159"/>
      <c r="D17" s="149"/>
      <c r="E17" s="149"/>
      <c r="F17" s="149"/>
      <c r="G17" s="160" t="s">
        <v>86</v>
      </c>
      <c r="H17" s="149"/>
      <c r="I17" s="149"/>
      <c r="J17" s="149"/>
      <c r="K17" s="149"/>
      <c r="L17" s="144"/>
    </row>
    <row r="18" spans="1:12" ht="25.9" customHeight="1">
      <c r="A18" s="148"/>
      <c r="B18" s="158" t="s">
        <v>87</v>
      </c>
      <c r="C18" s="159"/>
      <c r="D18" s="149"/>
      <c r="E18" s="149"/>
      <c r="F18" s="149"/>
      <c r="G18" s="160" t="s">
        <v>90</v>
      </c>
      <c r="H18" s="149"/>
      <c r="I18" s="149"/>
      <c r="J18" s="149"/>
      <c r="K18" s="149"/>
      <c r="L18" s="144"/>
    </row>
    <row r="19" spans="1:12" ht="25.9" customHeight="1">
      <c r="A19" s="148"/>
      <c r="B19" s="158" t="s">
        <v>16</v>
      </c>
      <c r="C19" s="159"/>
      <c r="D19" s="149"/>
      <c r="E19" s="149"/>
      <c r="F19" s="149"/>
      <c r="G19" s="160" t="s">
        <v>10</v>
      </c>
      <c r="H19" s="149"/>
      <c r="I19" s="149"/>
      <c r="J19" s="149"/>
      <c r="K19" s="149"/>
      <c r="L19" s="144"/>
    </row>
    <row r="20" spans="1:12" ht="22.9" customHeight="1">
      <c r="A20" s="148"/>
      <c r="B20" s="237" t="s">
        <v>18</v>
      </c>
      <c r="C20" s="237"/>
      <c r="D20" s="160" t="s">
        <v>12</v>
      </c>
      <c r="E20" s="160"/>
      <c r="F20" s="161"/>
      <c r="G20" s="149"/>
      <c r="H20" s="149"/>
      <c r="I20" s="149"/>
      <c r="J20" s="149"/>
      <c r="K20" s="149"/>
      <c r="L20" s="144"/>
    </row>
    <row r="21" spans="1:12" ht="22.9" customHeight="1">
      <c r="A21" s="148"/>
      <c r="B21" s="237" t="s">
        <v>11</v>
      </c>
      <c r="C21" s="237"/>
      <c r="D21" s="160" t="s">
        <v>79</v>
      </c>
      <c r="E21" s="160"/>
      <c r="F21" s="161"/>
      <c r="G21" s="149"/>
      <c r="H21" s="149"/>
      <c r="I21" s="149"/>
      <c r="J21" s="149"/>
      <c r="K21" s="149"/>
      <c r="L21" s="144"/>
    </row>
    <row r="22" spans="1:12" ht="22.9" customHeight="1">
      <c r="A22" s="148"/>
      <c r="B22" s="237" t="s">
        <v>13</v>
      </c>
      <c r="C22" s="237"/>
      <c r="D22" s="160" t="s">
        <v>89</v>
      </c>
      <c r="E22" s="160"/>
      <c r="F22" s="161"/>
      <c r="G22" s="149"/>
      <c r="H22" s="149"/>
      <c r="I22" s="149"/>
      <c r="J22" s="149"/>
      <c r="K22" s="149"/>
      <c r="L22" s="144"/>
    </row>
    <row r="23" spans="1:12" ht="22.9" customHeight="1">
      <c r="A23" s="148"/>
      <c r="B23" s="162"/>
      <c r="C23" s="162"/>
      <c r="D23" s="160"/>
      <c r="E23" s="160"/>
      <c r="F23" s="161"/>
      <c r="G23" s="149"/>
      <c r="H23" s="149"/>
      <c r="I23" s="149"/>
      <c r="J23" s="149"/>
      <c r="K23" s="149"/>
      <c r="L23" s="144"/>
    </row>
    <row r="24" spans="1:12" ht="22.9" customHeight="1">
      <c r="A24" s="238" t="s">
        <v>17</v>
      </c>
      <c r="B24" s="239"/>
      <c r="C24" s="239"/>
      <c r="D24" s="239"/>
      <c r="E24" s="239"/>
      <c r="F24" s="239"/>
      <c r="G24" s="239"/>
      <c r="H24" s="239"/>
      <c r="I24" s="239"/>
      <c r="J24" s="239"/>
      <c r="K24" s="239"/>
      <c r="L24" s="144"/>
    </row>
    <row r="25" spans="1:12" ht="15.75" thickBot="1">
      <c r="A25" s="150"/>
      <c r="B25" s="151"/>
      <c r="C25" s="151"/>
      <c r="D25" s="151"/>
      <c r="E25" s="151"/>
      <c r="F25" s="151"/>
      <c r="G25" s="151"/>
      <c r="H25" s="151"/>
      <c r="I25" s="151"/>
      <c r="J25" s="151"/>
      <c r="K25" s="151"/>
      <c r="L25" s="152"/>
    </row>
  </sheetData>
  <mergeCells count="5">
    <mergeCell ref="A8:K8"/>
    <mergeCell ref="B20:C20"/>
    <mergeCell ref="B21:C21"/>
    <mergeCell ref="B22:C22"/>
    <mergeCell ref="A24:K24"/>
  </mergeCells>
  <pageMargins left="0.7" right="0.7" top="0.75" bottom="0.75" header="0.3" footer="0.3"/>
  <pageSetup scale="91"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6">
    <tabColor rgb="FFFF0000"/>
  </sheetPr>
  <dimension ref="A1:BZ150"/>
  <sheetViews>
    <sheetView zoomScale="80" zoomScaleNormal="80" workbookViewId="0">
      <selection activeCell="G14" sqref="G14"/>
    </sheetView>
  </sheetViews>
  <sheetFormatPr defaultRowHeight="15"/>
  <cols>
    <col min="1" max="1" width="2.28515625" customWidth="1"/>
    <col min="2" max="2" width="3.5703125" bestFit="1" customWidth="1"/>
    <col min="3" max="14" width="13.28515625" customWidth="1"/>
    <col min="15" max="15" width="12.140625" customWidth="1"/>
    <col min="16" max="23" width="8.85546875" customWidth="1"/>
    <col min="34" max="78" width="1.7109375" customWidth="1"/>
  </cols>
  <sheetData>
    <row r="1" spans="1:26">
      <c r="A1" s="25"/>
      <c r="B1" s="25"/>
      <c r="C1" s="25"/>
      <c r="D1" s="25"/>
      <c r="E1" s="25"/>
      <c r="F1" s="25"/>
      <c r="G1" s="25"/>
      <c r="H1" s="25"/>
      <c r="I1" s="25"/>
      <c r="J1" s="25"/>
      <c r="K1" s="25"/>
      <c r="L1" s="25"/>
      <c r="M1" s="25"/>
      <c r="N1" s="25"/>
      <c r="O1" s="25"/>
      <c r="P1" s="25"/>
      <c r="Q1" s="25"/>
      <c r="R1" s="25"/>
      <c r="S1" s="25"/>
      <c r="T1" s="25"/>
      <c r="U1" s="25"/>
      <c r="V1" s="25"/>
      <c r="W1" s="25"/>
      <c r="X1" s="25"/>
      <c r="Y1" s="25"/>
      <c r="Z1" s="25"/>
    </row>
    <row r="2" spans="1:26" ht="14.45" customHeight="1">
      <c r="A2" s="25"/>
      <c r="B2" s="25"/>
      <c r="C2" s="25"/>
      <c r="D2" s="25"/>
      <c r="E2" s="25"/>
      <c r="F2" s="25"/>
      <c r="G2" s="277" t="s">
        <v>103</v>
      </c>
      <c r="H2" s="277"/>
      <c r="I2" s="277"/>
      <c r="J2" s="277"/>
      <c r="K2" s="277"/>
      <c r="L2" s="277"/>
      <c r="M2" s="277"/>
      <c r="N2" s="253" t="s">
        <v>91</v>
      </c>
      <c r="O2" s="253"/>
      <c r="P2" s="253"/>
      <c r="Q2" s="253"/>
      <c r="R2" s="154"/>
      <c r="S2" s="154"/>
      <c r="T2" s="154"/>
      <c r="U2" s="154"/>
      <c r="V2" s="25"/>
      <c r="W2" s="25"/>
      <c r="X2" s="25"/>
      <c r="Y2" s="25"/>
      <c r="Z2" s="25"/>
    </row>
    <row r="3" spans="1:26" ht="14.45" customHeight="1">
      <c r="A3" s="25"/>
      <c r="B3" s="25"/>
      <c r="C3" s="25"/>
      <c r="D3" s="25"/>
      <c r="E3" s="25"/>
      <c r="F3" s="25"/>
      <c r="G3" s="277"/>
      <c r="H3" s="277"/>
      <c r="I3" s="277"/>
      <c r="J3" s="277"/>
      <c r="K3" s="277"/>
      <c r="L3" s="277"/>
      <c r="M3" s="277"/>
      <c r="N3" s="253"/>
      <c r="O3" s="253"/>
      <c r="P3" s="253"/>
      <c r="Q3" s="253"/>
      <c r="R3" s="154"/>
      <c r="S3" s="154"/>
      <c r="T3" s="154"/>
      <c r="U3" s="154"/>
      <c r="V3" s="25"/>
      <c r="W3" s="25"/>
      <c r="X3" s="25"/>
      <c r="Y3" s="25"/>
      <c r="Z3" s="25"/>
    </row>
    <row r="4" spans="1:26" ht="14.45" customHeight="1">
      <c r="A4" s="25"/>
      <c r="B4" s="25"/>
      <c r="C4" s="25"/>
      <c r="D4" s="25"/>
      <c r="E4" s="25"/>
      <c r="F4" s="25"/>
      <c r="G4" s="277"/>
      <c r="H4" s="277"/>
      <c r="I4" s="277"/>
      <c r="J4" s="277"/>
      <c r="K4" s="277"/>
      <c r="L4" s="277"/>
      <c r="M4" s="277"/>
      <c r="N4" s="253"/>
      <c r="O4" s="253"/>
      <c r="P4" s="253"/>
      <c r="Q4" s="253"/>
      <c r="R4" s="154"/>
      <c r="S4" s="154"/>
      <c r="T4" s="154"/>
      <c r="U4" s="154"/>
      <c r="V4" s="25"/>
      <c r="W4" s="25"/>
      <c r="X4" s="25"/>
      <c r="Y4" s="25"/>
      <c r="Z4" s="25"/>
    </row>
    <row r="5" spans="1:26">
      <c r="A5" s="25"/>
      <c r="B5" s="25"/>
      <c r="C5" s="25"/>
      <c r="D5" s="25"/>
      <c r="E5" s="25"/>
      <c r="F5" s="25"/>
      <c r="G5" s="142"/>
      <c r="H5" s="142"/>
      <c r="I5" s="142"/>
      <c r="J5" s="142"/>
      <c r="K5" s="142"/>
      <c r="L5" s="142"/>
      <c r="M5" s="143"/>
      <c r="N5" s="25"/>
      <c r="O5" s="25"/>
      <c r="P5" s="25"/>
      <c r="Q5" s="25"/>
      <c r="R5" s="25"/>
      <c r="S5" s="25"/>
      <c r="T5" s="25"/>
      <c r="U5" s="25"/>
      <c r="V5" s="25"/>
      <c r="W5" s="25"/>
      <c r="X5" s="25"/>
      <c r="Y5" s="25"/>
      <c r="Z5" s="25"/>
    </row>
    <row r="6" spans="1:26" ht="6" customHeight="1">
      <c r="A6" s="25"/>
      <c r="B6" s="25"/>
      <c r="C6" s="25"/>
      <c r="D6" s="25"/>
      <c r="E6" s="25"/>
      <c r="F6" s="25"/>
      <c r="G6" s="25"/>
      <c r="H6" s="25"/>
      <c r="I6" s="25"/>
      <c r="J6" s="25"/>
      <c r="K6" s="25"/>
      <c r="L6" s="25"/>
      <c r="M6" s="25"/>
      <c r="N6" s="25"/>
      <c r="O6" s="25"/>
      <c r="P6" s="25"/>
      <c r="Q6" s="25"/>
      <c r="R6" s="25"/>
      <c r="S6" s="25"/>
      <c r="T6" s="25"/>
      <c r="U6" s="25"/>
      <c r="V6" s="25"/>
      <c r="W6" s="25"/>
      <c r="X6" s="25"/>
      <c r="Y6" s="25"/>
      <c r="Z6" s="25"/>
    </row>
    <row r="7" spans="1:26">
      <c r="A7" s="25"/>
      <c r="B7" s="25"/>
      <c r="C7" s="46"/>
      <c r="D7" s="46"/>
      <c r="E7" s="46"/>
      <c r="F7" s="46"/>
      <c r="G7" s="46"/>
      <c r="H7" s="46"/>
      <c r="I7" s="46"/>
      <c r="J7" s="46"/>
      <c r="K7" s="46"/>
      <c r="L7" s="46"/>
      <c r="M7" s="46"/>
      <c r="N7" s="46"/>
      <c r="O7" s="46"/>
      <c r="P7" s="25"/>
      <c r="Q7" s="25"/>
      <c r="R7" s="25"/>
      <c r="S7" s="25"/>
      <c r="T7" s="25"/>
      <c r="U7" s="25"/>
      <c r="V7" s="25"/>
      <c r="W7" s="25"/>
      <c r="X7" s="25"/>
      <c r="Y7" s="25"/>
      <c r="Z7" s="25"/>
    </row>
    <row r="8" spans="1:26" ht="21">
      <c r="A8" s="25"/>
      <c r="B8" s="25"/>
      <c r="C8" s="244" t="s">
        <v>28</v>
      </c>
      <c r="D8" s="244"/>
      <c r="E8" s="278" t="s">
        <v>22</v>
      </c>
      <c r="F8" s="278"/>
      <c r="G8" s="278"/>
      <c r="H8" s="278"/>
      <c r="I8" s="46"/>
      <c r="J8" s="46"/>
      <c r="K8" s="46"/>
      <c r="L8" s="46"/>
      <c r="M8" s="46"/>
      <c r="N8" s="46"/>
      <c r="O8" s="46"/>
      <c r="P8" s="25"/>
      <c r="Q8" s="25"/>
      <c r="R8" s="25"/>
      <c r="S8" s="25"/>
      <c r="T8" s="25"/>
      <c r="U8" s="25"/>
      <c r="V8" s="25"/>
      <c r="W8" s="25"/>
      <c r="X8" s="25"/>
      <c r="Y8" s="25"/>
      <c r="Z8" s="25"/>
    </row>
    <row r="9" spans="1:26">
      <c r="A9" s="25"/>
      <c r="B9" s="25"/>
      <c r="C9" s="46"/>
      <c r="D9" s="46"/>
      <c r="E9" s="46"/>
      <c r="F9" s="46"/>
      <c r="G9" s="46"/>
      <c r="H9" s="46"/>
      <c r="I9" s="46"/>
      <c r="J9" s="46"/>
      <c r="K9" s="46"/>
      <c r="L9" s="46"/>
      <c r="M9" s="46"/>
      <c r="N9" s="46"/>
      <c r="O9" s="46"/>
      <c r="P9" s="25"/>
      <c r="Q9" s="25"/>
      <c r="R9" s="25"/>
      <c r="S9" s="25"/>
      <c r="T9" s="25"/>
      <c r="U9" s="25"/>
      <c r="V9" s="25"/>
      <c r="W9" s="25"/>
      <c r="X9" s="25"/>
      <c r="Y9" s="25"/>
      <c r="Z9" s="25"/>
    </row>
    <row r="10" spans="1:26" ht="8.4499999999999993" customHeight="1" thickBot="1">
      <c r="A10" s="25"/>
      <c r="B10" s="25"/>
      <c r="C10" s="25"/>
      <c r="D10" s="25"/>
      <c r="E10" s="25"/>
      <c r="F10" s="25"/>
      <c r="G10" s="25"/>
      <c r="H10" s="25"/>
      <c r="I10" s="25"/>
      <c r="J10" s="25"/>
      <c r="K10" s="25"/>
      <c r="L10" s="25"/>
      <c r="M10" s="25"/>
      <c r="N10" s="25"/>
      <c r="O10" s="25"/>
      <c r="P10" s="25"/>
      <c r="Q10" s="25"/>
      <c r="R10" s="25"/>
      <c r="S10" s="25"/>
      <c r="T10" s="25"/>
      <c r="U10" s="25"/>
      <c r="V10" s="25"/>
      <c r="W10" s="25"/>
      <c r="X10" s="25"/>
      <c r="Y10" s="25"/>
      <c r="Z10" s="25"/>
    </row>
    <row r="11" spans="1:26" ht="18" customHeight="1">
      <c r="A11" s="25"/>
      <c r="B11" s="25"/>
      <c r="C11" s="245" t="s">
        <v>29</v>
      </c>
      <c r="D11" s="246"/>
      <c r="E11" s="106" t="s">
        <v>27</v>
      </c>
      <c r="F11" s="107"/>
      <c r="G11" s="107"/>
      <c r="H11" s="26"/>
      <c r="I11" s="183"/>
      <c r="J11" s="272" t="s">
        <v>51</v>
      </c>
      <c r="K11" s="272"/>
      <c r="L11" s="272"/>
      <c r="M11" s="273"/>
      <c r="N11" s="268" t="s">
        <v>30</v>
      </c>
      <c r="O11" s="269"/>
      <c r="P11" s="283" t="s">
        <v>84</v>
      </c>
      <c r="Q11" s="284"/>
      <c r="R11" s="285"/>
      <c r="S11" s="25"/>
      <c r="T11" s="25"/>
      <c r="U11" s="25"/>
      <c r="V11" s="25"/>
      <c r="W11" s="25"/>
      <c r="X11" s="25"/>
      <c r="Y11" s="25"/>
      <c r="Z11" s="25"/>
    </row>
    <row r="12" spans="1:26" ht="12.6" customHeight="1">
      <c r="A12" s="25"/>
      <c r="B12" s="25"/>
      <c r="C12" s="247"/>
      <c r="D12" s="248"/>
      <c r="E12" s="27" t="s">
        <v>25</v>
      </c>
      <c r="F12" s="28"/>
      <c r="G12" s="28"/>
      <c r="H12" s="28"/>
      <c r="I12" s="184"/>
      <c r="J12" s="274" t="s">
        <v>23</v>
      </c>
      <c r="K12" s="274"/>
      <c r="L12" s="275" t="s">
        <v>36</v>
      </c>
      <c r="M12" s="276"/>
      <c r="N12" s="270"/>
      <c r="O12" s="271"/>
      <c r="P12" s="286"/>
      <c r="Q12" s="287"/>
      <c r="R12" s="288"/>
      <c r="S12" s="25"/>
      <c r="T12" s="25"/>
      <c r="U12" s="25"/>
      <c r="V12" s="25"/>
      <c r="W12" s="25"/>
      <c r="X12" s="25"/>
      <c r="Y12" s="25"/>
      <c r="Z12" s="25"/>
    </row>
    <row r="13" spans="1:26" ht="5.45" customHeight="1" thickBot="1">
      <c r="A13" s="25"/>
      <c r="B13" s="25"/>
      <c r="C13" s="258" t="s">
        <v>38</v>
      </c>
      <c r="D13" s="259"/>
      <c r="E13" s="47"/>
      <c r="F13" s="37"/>
      <c r="G13" s="37"/>
      <c r="H13" s="185"/>
      <c r="I13" s="186"/>
      <c r="J13" s="274"/>
      <c r="K13" s="274"/>
      <c r="L13" s="275"/>
      <c r="M13" s="276"/>
      <c r="N13" s="270"/>
      <c r="O13" s="271"/>
      <c r="P13" s="286"/>
      <c r="Q13" s="287"/>
      <c r="R13" s="288"/>
      <c r="S13" s="25"/>
      <c r="T13" s="25"/>
      <c r="U13" s="25"/>
      <c r="V13" s="25"/>
      <c r="W13" s="25"/>
      <c r="X13" s="25"/>
      <c r="Y13" s="25"/>
      <c r="Z13" s="25"/>
    </row>
    <row r="14" spans="1:26" ht="18" customHeight="1">
      <c r="A14" s="25"/>
      <c r="B14" s="25"/>
      <c r="C14" s="258"/>
      <c r="D14" s="259"/>
      <c r="E14" s="279" t="s">
        <v>112</v>
      </c>
      <c r="F14" s="280"/>
      <c r="G14" s="135">
        <v>11</v>
      </c>
      <c r="H14" s="281" t="s">
        <v>109</v>
      </c>
      <c r="I14" s="282"/>
      <c r="J14" s="243">
        <v>1</v>
      </c>
      <c r="K14" s="291"/>
      <c r="L14" s="264"/>
      <c r="M14" s="252">
        <v>2</v>
      </c>
      <c r="N14" s="270"/>
      <c r="O14" s="271"/>
      <c r="P14" s="286"/>
      <c r="Q14" s="287"/>
      <c r="R14" s="288"/>
      <c r="S14" s="25"/>
      <c r="T14" s="175"/>
      <c r="U14" s="25"/>
      <c r="V14" s="25"/>
      <c r="W14" s="25"/>
      <c r="X14" s="25"/>
      <c r="Y14" s="25"/>
      <c r="Z14" s="25"/>
    </row>
    <row r="15" spans="1:26" ht="6" customHeight="1">
      <c r="A15" s="25"/>
      <c r="B15" s="25"/>
      <c r="C15" s="258"/>
      <c r="D15" s="259"/>
      <c r="E15" s="48"/>
      <c r="F15" s="37"/>
      <c r="G15" s="37"/>
      <c r="H15" s="254" t="s">
        <v>115</v>
      </c>
      <c r="I15" s="255" t="s">
        <v>116</v>
      </c>
      <c r="J15" s="243"/>
      <c r="K15" s="241"/>
      <c r="L15" s="265"/>
      <c r="M15" s="252"/>
      <c r="N15" s="37"/>
      <c r="O15" s="38"/>
      <c r="P15" s="47"/>
      <c r="Q15" s="37"/>
      <c r="R15" s="38"/>
      <c r="S15" s="25"/>
      <c r="T15" s="176"/>
      <c r="U15" s="25"/>
      <c r="V15" s="25"/>
      <c r="W15" s="25"/>
      <c r="X15" s="25"/>
      <c r="Y15" s="25"/>
      <c r="Z15" s="25"/>
    </row>
    <row r="16" spans="1:26" ht="18.75">
      <c r="A16" s="25"/>
      <c r="B16" s="25"/>
      <c r="C16" s="258"/>
      <c r="D16" s="259"/>
      <c r="E16" s="279" t="s">
        <v>111</v>
      </c>
      <c r="F16" s="280"/>
      <c r="G16" s="135">
        <v>12</v>
      </c>
      <c r="H16" s="254"/>
      <c r="I16" s="255"/>
      <c r="J16" s="243">
        <v>3</v>
      </c>
      <c r="K16" s="241"/>
      <c r="L16" s="265"/>
      <c r="M16" s="240">
        <v>4</v>
      </c>
      <c r="N16" s="37"/>
      <c r="O16" s="38"/>
      <c r="P16" s="47"/>
      <c r="Q16" s="37"/>
      <c r="R16" s="38"/>
      <c r="S16" s="25"/>
      <c r="T16" s="176"/>
      <c r="U16" s="25"/>
      <c r="V16" s="25"/>
      <c r="W16" s="25"/>
      <c r="X16" s="25"/>
      <c r="Y16" s="25"/>
      <c r="Z16" s="25"/>
    </row>
    <row r="17" spans="1:78" ht="6" customHeight="1">
      <c r="A17" s="25"/>
      <c r="B17" s="25"/>
      <c r="C17" s="256" t="s">
        <v>31</v>
      </c>
      <c r="D17" s="257"/>
      <c r="E17" s="48"/>
      <c r="F17" s="37"/>
      <c r="G17" s="37"/>
      <c r="H17" s="262" t="s">
        <v>118</v>
      </c>
      <c r="I17" s="263"/>
      <c r="J17" s="243"/>
      <c r="K17" s="241"/>
      <c r="L17" s="265"/>
      <c r="M17" s="240"/>
      <c r="N17" s="37"/>
      <c r="O17" s="38"/>
      <c r="P17" s="47"/>
      <c r="Q17" s="37"/>
      <c r="R17" s="38"/>
      <c r="S17" s="25"/>
      <c r="T17" s="174"/>
      <c r="U17" s="25"/>
      <c r="V17" s="25"/>
      <c r="W17" s="25"/>
      <c r="X17" s="25"/>
      <c r="Y17" s="25"/>
      <c r="Z17" s="25"/>
    </row>
    <row r="18" spans="1:78" ht="18.75">
      <c r="A18" s="25"/>
      <c r="B18" s="25"/>
      <c r="C18" s="256"/>
      <c r="D18" s="257"/>
      <c r="E18" s="47"/>
      <c r="F18" s="182" t="s">
        <v>117</v>
      </c>
      <c r="G18" s="135">
        <v>3</v>
      </c>
      <c r="H18" s="262"/>
      <c r="I18" s="263"/>
      <c r="J18" s="243">
        <v>5</v>
      </c>
      <c r="K18" s="241"/>
      <c r="L18" s="265"/>
      <c r="M18" s="240">
        <v>6</v>
      </c>
      <c r="N18" s="37"/>
      <c r="O18" s="38"/>
      <c r="P18" s="47"/>
      <c r="Q18" s="37"/>
      <c r="R18" s="38"/>
      <c r="S18" s="25"/>
      <c r="T18" s="25"/>
      <c r="U18" s="25"/>
      <c r="V18" s="25"/>
      <c r="W18" s="25"/>
      <c r="X18" s="25"/>
      <c r="Y18" s="25"/>
      <c r="Z18" s="25"/>
    </row>
    <row r="19" spans="1:78" ht="6" customHeight="1">
      <c r="A19" s="25"/>
      <c r="B19" s="25"/>
      <c r="C19" s="256"/>
      <c r="D19" s="257"/>
      <c r="E19" s="47"/>
      <c r="F19" s="289" t="s">
        <v>110</v>
      </c>
      <c r="G19" s="289"/>
      <c r="H19" s="37"/>
      <c r="I19" s="260"/>
      <c r="J19" s="243"/>
      <c r="K19" s="241"/>
      <c r="L19" s="265"/>
      <c r="M19" s="240"/>
      <c r="N19" s="37"/>
      <c r="O19" s="38"/>
      <c r="P19" s="47"/>
      <c r="Q19" s="37"/>
      <c r="R19" s="38"/>
      <c r="S19" s="25"/>
      <c r="T19" s="25"/>
      <c r="U19" s="25"/>
      <c r="V19" s="25"/>
      <c r="W19" s="25"/>
      <c r="X19" s="25"/>
      <c r="Y19" s="25"/>
      <c r="Z19" s="25"/>
    </row>
    <row r="20" spans="1:78" ht="6" customHeight="1" thickBot="1">
      <c r="A20" s="25"/>
      <c r="B20" s="25"/>
      <c r="C20" s="256"/>
      <c r="D20" s="257"/>
      <c r="E20" s="47"/>
      <c r="F20" s="290"/>
      <c r="G20" s="290"/>
      <c r="H20" s="37"/>
      <c r="I20" s="261"/>
      <c r="J20" s="243">
        <v>7</v>
      </c>
      <c r="K20" s="241"/>
      <c r="L20" s="265"/>
      <c r="M20" s="240">
        <v>8</v>
      </c>
      <c r="N20" s="37"/>
      <c r="O20" s="38"/>
      <c r="P20" s="47"/>
      <c r="Q20" s="37"/>
      <c r="R20" s="38"/>
      <c r="S20" s="25"/>
      <c r="T20" s="25"/>
      <c r="U20" s="25"/>
      <c r="V20" s="25"/>
      <c r="W20" s="25"/>
      <c r="X20" s="25"/>
      <c r="Y20" s="25"/>
      <c r="Z20" s="25"/>
    </row>
    <row r="21" spans="1:78" ht="18" customHeight="1">
      <c r="A21" s="25"/>
      <c r="B21" s="25"/>
      <c r="C21" s="256" t="s">
        <v>32</v>
      </c>
      <c r="D21" s="257"/>
      <c r="E21" s="165" t="s">
        <v>34</v>
      </c>
      <c r="F21" s="166"/>
      <c r="G21" s="166"/>
      <c r="H21" s="167"/>
      <c r="I21" s="168"/>
      <c r="J21" s="243"/>
      <c r="K21" s="241"/>
      <c r="L21" s="265"/>
      <c r="M21" s="240"/>
      <c r="N21" s="37"/>
      <c r="O21" s="38"/>
      <c r="P21" s="47"/>
      <c r="Q21" s="37"/>
      <c r="R21" s="38"/>
      <c r="S21" s="25"/>
      <c r="T21" s="25"/>
      <c r="U21" s="25"/>
      <c r="V21" s="25"/>
      <c r="W21" s="25"/>
      <c r="X21" s="25"/>
      <c r="Y21" s="25"/>
      <c r="Z21" s="25"/>
    </row>
    <row r="22" spans="1:78" ht="12.6" customHeight="1">
      <c r="A22" s="25"/>
      <c r="B22" s="25"/>
      <c r="C22" s="256"/>
      <c r="D22" s="257"/>
      <c r="E22" s="32" t="s">
        <v>35</v>
      </c>
      <c r="F22" s="33"/>
      <c r="G22" s="33"/>
      <c r="H22" s="31"/>
      <c r="I22" s="169"/>
      <c r="J22" s="243">
        <v>9</v>
      </c>
      <c r="K22" s="242"/>
      <c r="L22" s="250"/>
      <c r="M22" s="240">
        <v>10</v>
      </c>
      <c r="N22" s="37"/>
      <c r="O22" s="38"/>
      <c r="P22" s="47"/>
      <c r="Q22" s="37"/>
      <c r="R22" s="38"/>
      <c r="S22" s="253"/>
      <c r="T22" s="253"/>
      <c r="U22" s="253"/>
      <c r="V22" s="253"/>
      <c r="W22" s="25"/>
      <c r="X22" s="25"/>
      <c r="Y22" s="25"/>
      <c r="Z22" s="25"/>
    </row>
    <row r="23" spans="1:78" s="13" customFormat="1" ht="10.9" customHeight="1">
      <c r="A23" s="25"/>
      <c r="B23" s="25"/>
      <c r="C23" s="256" t="s">
        <v>33</v>
      </c>
      <c r="D23" s="257"/>
      <c r="E23" s="34" t="s">
        <v>20</v>
      </c>
      <c r="F23" s="35"/>
      <c r="G23" s="35"/>
      <c r="H23" s="36"/>
      <c r="I23" s="169"/>
      <c r="J23" s="243"/>
      <c r="K23" s="242"/>
      <c r="L23" s="250"/>
      <c r="M23" s="240"/>
      <c r="N23" s="266" t="s">
        <v>92</v>
      </c>
      <c r="O23" s="267"/>
      <c r="P23" s="47"/>
      <c r="Q23" s="139"/>
      <c r="R23" s="38"/>
      <c r="S23" s="253"/>
      <c r="T23" s="253"/>
      <c r="U23" s="253"/>
      <c r="V23" s="253"/>
      <c r="W23" s="25"/>
      <c r="X23" s="25"/>
      <c r="Y23" s="25"/>
      <c r="Z23" s="25"/>
    </row>
    <row r="24" spans="1:78" ht="4.1500000000000004" customHeight="1">
      <c r="A24" s="25"/>
      <c r="B24" s="25"/>
      <c r="C24" s="256"/>
      <c r="D24" s="257"/>
      <c r="E24" s="47"/>
      <c r="F24" s="49"/>
      <c r="G24" s="49"/>
      <c r="H24" s="49"/>
      <c r="I24" s="171"/>
      <c r="J24" s="243">
        <v>11</v>
      </c>
      <c r="K24" s="242"/>
      <c r="L24" s="250"/>
      <c r="M24" s="240">
        <v>12</v>
      </c>
      <c r="N24" s="37"/>
      <c r="O24" s="38"/>
      <c r="P24" s="47"/>
      <c r="Q24" s="37"/>
      <c r="R24" s="38"/>
      <c r="S24" s="253"/>
      <c r="T24" s="253"/>
      <c r="U24" s="253"/>
      <c r="V24" s="253"/>
      <c r="W24" s="25"/>
      <c r="X24" s="25"/>
      <c r="Y24" s="25"/>
      <c r="Z24" s="25"/>
    </row>
    <row r="25" spans="1:78" ht="18" customHeight="1">
      <c r="A25" s="25"/>
      <c r="B25" s="25"/>
      <c r="C25" s="256"/>
      <c r="D25" s="257"/>
      <c r="E25" s="188" t="s">
        <v>119</v>
      </c>
      <c r="F25" s="170"/>
      <c r="G25" s="197" t="s">
        <v>128</v>
      </c>
      <c r="H25" s="163"/>
      <c r="I25" s="172" t="s">
        <v>120</v>
      </c>
      <c r="J25" s="243"/>
      <c r="K25" s="242"/>
      <c r="L25" s="250"/>
      <c r="M25" s="240"/>
      <c r="N25" s="37"/>
      <c r="O25" s="38"/>
      <c r="P25" s="47"/>
      <c r="Q25" s="37"/>
      <c r="R25" s="38"/>
      <c r="S25" s="25"/>
      <c r="T25" s="25"/>
      <c r="U25" s="25"/>
      <c r="V25" s="25"/>
      <c r="W25" s="25"/>
      <c r="X25" s="25"/>
      <c r="Y25" s="25"/>
      <c r="Z25" s="25"/>
    </row>
    <row r="26" spans="1:78" ht="21" customHeight="1">
      <c r="A26" s="25"/>
      <c r="B26" s="25"/>
      <c r="C26" s="256"/>
      <c r="D26" s="257"/>
      <c r="E26" s="50"/>
      <c r="F26" s="173" t="s">
        <v>106</v>
      </c>
      <c r="G26" s="163"/>
      <c r="H26" s="179" t="s">
        <v>121</v>
      </c>
      <c r="I26" s="171"/>
      <c r="J26" s="190">
        <v>13</v>
      </c>
      <c r="K26" s="193"/>
      <c r="L26" s="194"/>
      <c r="M26" s="43">
        <v>14</v>
      </c>
      <c r="N26" s="39"/>
      <c r="O26" s="38"/>
      <c r="P26" s="140"/>
      <c r="Q26" s="37"/>
      <c r="R26" s="38"/>
      <c r="S26" s="25"/>
      <c r="T26" s="25"/>
      <c r="U26" s="25"/>
      <c r="V26" s="25"/>
      <c r="W26" s="25"/>
      <c r="X26" s="25"/>
      <c r="Y26" s="25"/>
      <c r="Z26" s="25"/>
    </row>
    <row r="27" spans="1:78" ht="6.6" customHeight="1">
      <c r="A27" s="25"/>
      <c r="B27" s="25"/>
      <c r="C27" s="47"/>
      <c r="D27" s="38"/>
      <c r="E27" s="172"/>
      <c r="F27" s="172"/>
      <c r="G27" s="172"/>
      <c r="H27" s="172"/>
      <c r="I27" s="171"/>
      <c r="J27" s="243">
        <v>15</v>
      </c>
      <c r="K27" s="242"/>
      <c r="L27" s="250"/>
      <c r="M27" s="240">
        <v>16</v>
      </c>
      <c r="N27" s="138"/>
      <c r="O27" s="40"/>
      <c r="P27" s="141"/>
      <c r="Q27" s="37"/>
      <c r="R27" s="40"/>
      <c r="S27" s="25"/>
      <c r="T27" s="25"/>
      <c r="U27" s="25"/>
      <c r="V27" s="25"/>
      <c r="W27" s="25"/>
      <c r="X27" s="25"/>
      <c r="Y27" s="25"/>
      <c r="Z27" s="25"/>
    </row>
    <row r="28" spans="1:78" ht="18" customHeight="1" thickBot="1">
      <c r="A28" s="25"/>
      <c r="B28" s="25"/>
      <c r="C28" s="47"/>
      <c r="D28" s="38"/>
      <c r="E28" s="187" t="s">
        <v>113</v>
      </c>
      <c r="F28" s="177"/>
      <c r="G28" s="204" t="s">
        <v>166</v>
      </c>
      <c r="H28" s="172" t="s">
        <v>122</v>
      </c>
      <c r="I28" s="171"/>
      <c r="J28" s="243"/>
      <c r="K28" s="249"/>
      <c r="L28" s="251"/>
      <c r="M28" s="240"/>
      <c r="N28" s="37"/>
      <c r="O28" s="38"/>
      <c r="P28" s="47"/>
      <c r="Q28" s="37"/>
      <c r="R28" s="38"/>
      <c r="S28" s="25"/>
      <c r="T28" s="25"/>
      <c r="U28" s="25"/>
      <c r="V28" s="25"/>
      <c r="W28" s="25"/>
      <c r="X28" s="25"/>
      <c r="Y28" s="25"/>
      <c r="Z28" s="25"/>
    </row>
    <row r="29" spans="1:78" ht="14.45" customHeight="1" thickBot="1">
      <c r="A29" s="25"/>
      <c r="B29" s="25"/>
      <c r="C29" s="77"/>
      <c r="D29" s="42"/>
      <c r="E29" s="41"/>
      <c r="F29" s="178" t="s">
        <v>21</v>
      </c>
      <c r="G29" s="41"/>
      <c r="H29" s="41"/>
      <c r="I29" s="42"/>
      <c r="J29" s="164" t="s">
        <v>52</v>
      </c>
      <c r="K29" s="44"/>
      <c r="L29" s="45"/>
      <c r="M29" s="42"/>
      <c r="N29" s="41"/>
      <c r="O29" s="42"/>
      <c r="P29" s="77"/>
      <c r="Q29" s="41"/>
      <c r="R29" s="42"/>
      <c r="S29" s="25"/>
      <c r="T29" s="25"/>
      <c r="U29" s="25"/>
      <c r="V29" s="25"/>
      <c r="W29" s="25"/>
      <c r="X29" s="25"/>
      <c r="Y29" s="25"/>
      <c r="Z29" s="25"/>
    </row>
    <row r="30" spans="1:78" ht="3.6" customHeight="1">
      <c r="A30" s="25"/>
      <c r="B30" s="25"/>
      <c r="C30" s="25"/>
      <c r="D30" s="25"/>
      <c r="E30" s="25"/>
      <c r="F30" s="25"/>
      <c r="G30" s="25"/>
      <c r="H30" s="25"/>
      <c r="I30" s="25"/>
      <c r="J30" s="25"/>
      <c r="K30" s="25"/>
      <c r="L30" s="25"/>
      <c r="M30" s="25"/>
      <c r="N30" s="25"/>
      <c r="O30" s="25"/>
      <c r="P30" s="25"/>
      <c r="Q30" s="25"/>
      <c r="R30" s="25"/>
      <c r="S30" s="25"/>
      <c r="T30" s="25"/>
      <c r="U30" s="25"/>
      <c r="V30" s="25"/>
      <c r="W30" s="25"/>
      <c r="X30" s="25"/>
      <c r="Y30" s="25"/>
      <c r="Z30" s="25"/>
    </row>
    <row r="31" spans="1:78" ht="15.75">
      <c r="A31" s="25"/>
      <c r="B31" s="25"/>
      <c r="C31" s="16">
        <v>1</v>
      </c>
      <c r="D31" s="16">
        <v>2</v>
      </c>
      <c r="E31" s="16">
        <v>3</v>
      </c>
      <c r="F31" s="16">
        <v>4</v>
      </c>
      <c r="G31" s="16">
        <v>5</v>
      </c>
      <c r="H31" s="16">
        <v>6</v>
      </c>
      <c r="I31" s="16">
        <v>7</v>
      </c>
      <c r="J31" s="16">
        <v>8</v>
      </c>
      <c r="K31" s="16">
        <v>9</v>
      </c>
      <c r="L31" s="16">
        <v>10</v>
      </c>
      <c r="M31" s="16">
        <v>11</v>
      </c>
      <c r="N31" s="16">
        <v>12</v>
      </c>
      <c r="O31" s="16">
        <v>13</v>
      </c>
      <c r="P31" s="16">
        <v>14</v>
      </c>
      <c r="Q31" s="16">
        <v>15</v>
      </c>
      <c r="R31" s="16">
        <v>16</v>
      </c>
      <c r="S31" s="16">
        <v>17</v>
      </c>
      <c r="T31" s="16">
        <v>18</v>
      </c>
      <c r="U31" s="16">
        <v>19</v>
      </c>
      <c r="V31" s="16">
        <v>20</v>
      </c>
      <c r="W31" s="16">
        <v>21</v>
      </c>
      <c r="X31" s="16">
        <v>22</v>
      </c>
      <c r="Y31" s="16">
        <v>23</v>
      </c>
      <c r="Z31" s="16">
        <v>24</v>
      </c>
      <c r="AA31" s="16">
        <v>25</v>
      </c>
      <c r="AB31" s="16">
        <v>26</v>
      </c>
      <c r="AC31" s="16">
        <v>27</v>
      </c>
      <c r="AD31" s="16">
        <v>28</v>
      </c>
      <c r="AE31" s="16">
        <v>29</v>
      </c>
      <c r="AF31" s="16">
        <v>30</v>
      </c>
      <c r="AG31" s="18">
        <v>31</v>
      </c>
      <c r="AH31" s="16">
        <v>32</v>
      </c>
      <c r="AI31" s="18">
        <v>33</v>
      </c>
      <c r="AJ31" s="16">
        <v>34</v>
      </c>
      <c r="AK31" s="18">
        <v>35</v>
      </c>
      <c r="AL31" s="16">
        <v>36</v>
      </c>
      <c r="AM31" s="18">
        <v>37</v>
      </c>
      <c r="AN31" s="16">
        <v>38</v>
      </c>
      <c r="AO31" s="18">
        <v>39</v>
      </c>
      <c r="AP31" s="16">
        <v>40</v>
      </c>
      <c r="AQ31" s="18">
        <v>41</v>
      </c>
      <c r="AR31" s="16">
        <v>42</v>
      </c>
      <c r="AS31" s="18">
        <v>43</v>
      </c>
      <c r="AT31" s="16">
        <v>44</v>
      </c>
      <c r="AU31" s="18">
        <v>45</v>
      </c>
      <c r="AV31" s="16">
        <v>46</v>
      </c>
      <c r="AW31" s="18">
        <v>47</v>
      </c>
      <c r="AX31" s="16">
        <v>48</v>
      </c>
      <c r="AY31" s="18">
        <v>49</v>
      </c>
      <c r="AZ31" s="16">
        <v>50</v>
      </c>
      <c r="BA31" s="18">
        <v>51</v>
      </c>
      <c r="BB31" s="16">
        <v>52</v>
      </c>
      <c r="BC31" s="18">
        <v>53</v>
      </c>
      <c r="BD31" s="16">
        <v>54</v>
      </c>
      <c r="BE31" s="18">
        <v>55</v>
      </c>
      <c r="BF31" s="16">
        <v>56</v>
      </c>
      <c r="BG31" s="18">
        <v>57</v>
      </c>
      <c r="BH31" s="16">
        <v>58</v>
      </c>
      <c r="BI31" s="18">
        <v>59</v>
      </c>
      <c r="BJ31" s="16">
        <v>60</v>
      </c>
      <c r="BK31" s="18">
        <v>61</v>
      </c>
      <c r="BL31" s="16">
        <v>62</v>
      </c>
      <c r="BM31" s="18">
        <v>63</v>
      </c>
      <c r="BN31" s="16">
        <v>64</v>
      </c>
      <c r="BO31" s="18">
        <v>65</v>
      </c>
      <c r="BP31" s="16">
        <v>66</v>
      </c>
      <c r="BQ31" s="18">
        <v>67</v>
      </c>
      <c r="BR31" s="16">
        <v>68</v>
      </c>
      <c r="BS31" s="18">
        <v>69</v>
      </c>
      <c r="BT31" s="16">
        <v>70</v>
      </c>
      <c r="BU31" s="18">
        <v>71</v>
      </c>
      <c r="BV31" s="16">
        <v>72</v>
      </c>
      <c r="BW31" s="18">
        <v>73</v>
      </c>
      <c r="BX31" s="16">
        <v>74</v>
      </c>
      <c r="BY31" s="18">
        <v>75</v>
      </c>
      <c r="BZ31" s="16">
        <v>76</v>
      </c>
    </row>
    <row r="32" spans="1:78" ht="18" customHeight="1">
      <c r="A32" s="25"/>
      <c r="B32" s="17">
        <v>1</v>
      </c>
      <c r="C32" s="197" t="s">
        <v>128</v>
      </c>
      <c r="D32" s="197" t="s">
        <v>128</v>
      </c>
      <c r="E32" s="197" t="s">
        <v>128</v>
      </c>
      <c r="F32" s="198" t="s">
        <v>129</v>
      </c>
      <c r="G32" s="198" t="s">
        <v>129</v>
      </c>
      <c r="H32" s="198" t="s">
        <v>129</v>
      </c>
      <c r="I32" s="199" t="s">
        <v>130</v>
      </c>
      <c r="J32" s="199" t="s">
        <v>130</v>
      </c>
      <c r="K32" s="199" t="s">
        <v>130</v>
      </c>
      <c r="L32" s="198" t="s">
        <v>131</v>
      </c>
      <c r="M32" s="198" t="s">
        <v>131</v>
      </c>
      <c r="N32" s="200" t="s">
        <v>131</v>
      </c>
    </row>
    <row r="33" spans="1:78" ht="18" customHeight="1">
      <c r="A33" s="25"/>
      <c r="B33" s="17">
        <v>2</v>
      </c>
      <c r="C33" s="197" t="s">
        <v>128</v>
      </c>
      <c r="D33" s="197" t="s">
        <v>128</v>
      </c>
      <c r="E33" s="197" t="s">
        <v>128</v>
      </c>
      <c r="F33" s="198" t="s">
        <v>132</v>
      </c>
      <c r="G33" s="198" t="s">
        <v>132</v>
      </c>
      <c r="H33" s="198" t="s">
        <v>132</v>
      </c>
      <c r="I33" s="199" t="s">
        <v>133</v>
      </c>
      <c r="J33" s="199" t="s">
        <v>133</v>
      </c>
      <c r="K33" s="199" t="s">
        <v>133</v>
      </c>
      <c r="L33" s="198" t="s">
        <v>134</v>
      </c>
      <c r="M33" s="198" t="s">
        <v>134</v>
      </c>
      <c r="N33" s="200" t="s">
        <v>134</v>
      </c>
      <c r="V33" s="19"/>
      <c r="W33" s="19"/>
      <c r="X33" s="19"/>
      <c r="Y33" s="19"/>
      <c r="Z33" s="19"/>
      <c r="AA33" s="19"/>
      <c r="AB33" s="19"/>
      <c r="AC33" s="19"/>
      <c r="AD33" s="19"/>
      <c r="AE33" s="19"/>
      <c r="AF33" s="19"/>
      <c r="AG33" s="19"/>
      <c r="AH33" s="19"/>
      <c r="AI33" s="19"/>
      <c r="AJ33" s="19"/>
      <c r="AK33" s="19"/>
      <c r="AL33" s="19"/>
      <c r="AM33" s="19"/>
      <c r="AN33" s="19"/>
      <c r="AO33" s="19"/>
      <c r="AP33" s="19"/>
      <c r="AQ33" s="19"/>
      <c r="AR33" s="19"/>
      <c r="AS33" s="19"/>
      <c r="AT33" s="19"/>
      <c r="AU33" s="19"/>
      <c r="AV33" s="19"/>
      <c r="AW33" s="19"/>
      <c r="AX33" s="19"/>
      <c r="AY33" s="19"/>
      <c r="AZ33" s="19"/>
      <c r="BA33" s="19"/>
      <c r="BB33" s="19"/>
      <c r="BC33" s="19"/>
      <c r="BD33" s="19"/>
      <c r="BE33" s="19"/>
      <c r="BF33" s="19"/>
      <c r="BG33" s="19"/>
      <c r="BH33" s="19"/>
      <c r="BI33" s="19"/>
      <c r="BJ33" s="19"/>
      <c r="BK33" s="19"/>
      <c r="BL33" s="19"/>
      <c r="BM33" s="19"/>
      <c r="BN33" s="19"/>
      <c r="BO33" s="19"/>
      <c r="BP33" s="19"/>
      <c r="BQ33" s="19"/>
      <c r="BR33" s="19"/>
      <c r="BS33" s="19"/>
      <c r="BT33" s="19"/>
      <c r="BU33" s="19"/>
      <c r="BV33" s="19"/>
      <c r="BW33" s="19"/>
      <c r="BX33" s="19"/>
      <c r="BY33" s="19"/>
      <c r="BZ33" s="19"/>
    </row>
    <row r="34" spans="1:78" ht="18" customHeight="1">
      <c r="A34" s="25"/>
      <c r="B34" s="17">
        <v>3</v>
      </c>
      <c r="C34" s="199" t="s">
        <v>135</v>
      </c>
      <c r="D34" s="199" t="s">
        <v>135</v>
      </c>
      <c r="E34" s="199" t="s">
        <v>135</v>
      </c>
      <c r="F34" s="198" t="s">
        <v>136</v>
      </c>
      <c r="G34" s="198" t="s">
        <v>136</v>
      </c>
      <c r="H34" s="198" t="s">
        <v>136</v>
      </c>
      <c r="I34" s="199" t="s">
        <v>137</v>
      </c>
      <c r="J34" s="199" t="s">
        <v>137</v>
      </c>
      <c r="K34" s="199" t="s">
        <v>137</v>
      </c>
      <c r="L34" s="198" t="s">
        <v>138</v>
      </c>
      <c r="M34" s="198" t="s">
        <v>138</v>
      </c>
      <c r="N34" s="200" t="s">
        <v>138</v>
      </c>
      <c r="V34" s="19"/>
      <c r="W34" s="19"/>
      <c r="X34" s="19"/>
      <c r="Y34" s="19"/>
      <c r="Z34" s="19"/>
      <c r="AA34" s="19"/>
      <c r="AB34" s="19"/>
      <c r="AC34" s="19"/>
      <c r="AD34" s="19"/>
      <c r="AE34" s="19"/>
      <c r="AF34" s="19"/>
      <c r="AG34" s="19"/>
      <c r="AH34" s="19"/>
      <c r="AI34" s="19"/>
      <c r="AJ34" s="19"/>
      <c r="AK34" s="19"/>
      <c r="AL34" s="19"/>
      <c r="AM34" s="19"/>
      <c r="AN34" s="19"/>
      <c r="AO34" s="19"/>
      <c r="AP34" s="19"/>
      <c r="AQ34" s="19"/>
      <c r="AR34" s="19"/>
      <c r="AS34" s="19"/>
      <c r="AT34" s="19"/>
      <c r="AU34" s="19"/>
      <c r="AV34" s="19"/>
      <c r="AW34" s="19"/>
      <c r="AX34" s="19"/>
      <c r="AY34" s="19"/>
      <c r="AZ34" s="19"/>
      <c r="BA34" s="19"/>
      <c r="BB34" s="19"/>
      <c r="BC34" s="19"/>
      <c r="BD34" s="19"/>
      <c r="BE34" s="19"/>
      <c r="BF34" s="19"/>
      <c r="BG34" s="19"/>
      <c r="BH34" s="19"/>
      <c r="BI34" s="19"/>
      <c r="BJ34" s="19"/>
      <c r="BK34" s="19"/>
      <c r="BL34" s="19"/>
      <c r="BM34" s="19"/>
      <c r="BN34" s="19"/>
      <c r="BO34" s="19"/>
      <c r="BP34" s="19"/>
      <c r="BQ34" s="19"/>
      <c r="BR34" s="19"/>
      <c r="BS34" s="19"/>
      <c r="BT34" s="19"/>
      <c r="BU34" s="19"/>
      <c r="BV34" s="19"/>
      <c r="BW34" s="19"/>
      <c r="BX34" s="19"/>
      <c r="BY34" s="19"/>
      <c r="BZ34" s="19"/>
    </row>
    <row r="35" spans="1:78" ht="18" customHeight="1">
      <c r="A35" s="25"/>
      <c r="B35" s="17">
        <v>4</v>
      </c>
      <c r="C35" s="199" t="s">
        <v>139</v>
      </c>
      <c r="D35" s="199" t="s">
        <v>139</v>
      </c>
      <c r="E35" s="199" t="s">
        <v>139</v>
      </c>
      <c r="F35" s="198" t="s">
        <v>140</v>
      </c>
      <c r="G35" s="198" t="s">
        <v>140</v>
      </c>
      <c r="H35" s="198" t="s">
        <v>140</v>
      </c>
      <c r="I35" s="199" t="s">
        <v>141</v>
      </c>
      <c r="J35" s="199" t="s">
        <v>141</v>
      </c>
      <c r="K35" s="199" t="s">
        <v>141</v>
      </c>
      <c r="L35" s="198" t="s">
        <v>142</v>
      </c>
      <c r="M35" s="198" t="s">
        <v>142</v>
      </c>
      <c r="N35" s="200" t="s">
        <v>142</v>
      </c>
      <c r="V35" s="19"/>
      <c r="W35" s="19"/>
      <c r="X35" s="19"/>
      <c r="Y35" s="19"/>
      <c r="Z35" s="19"/>
      <c r="AA35" s="19"/>
      <c r="AB35" s="19"/>
      <c r="AC35" s="19"/>
      <c r="AD35" s="19"/>
      <c r="AE35" s="19"/>
      <c r="AF35" s="19"/>
      <c r="AG35" s="19"/>
      <c r="AH35" s="19"/>
      <c r="AI35" s="19"/>
      <c r="AJ35" s="19"/>
      <c r="AK35" s="19"/>
      <c r="AL35" s="19"/>
      <c r="AM35" s="19"/>
      <c r="AN35" s="19"/>
      <c r="AO35" s="19"/>
      <c r="AP35" s="19"/>
      <c r="AQ35" s="19"/>
      <c r="AR35" s="19"/>
      <c r="AS35" s="19"/>
      <c r="AT35" s="19"/>
      <c r="AU35" s="19"/>
      <c r="AV35" s="19"/>
      <c r="AW35" s="19"/>
      <c r="AX35" s="19"/>
      <c r="AY35" s="19"/>
      <c r="AZ35" s="19"/>
      <c r="BA35" s="19"/>
      <c r="BB35" s="19"/>
      <c r="BC35" s="19"/>
      <c r="BD35" s="19"/>
      <c r="BE35" s="19"/>
      <c r="BF35" s="19"/>
      <c r="BG35" s="19"/>
      <c r="BH35" s="19"/>
      <c r="BI35" s="19"/>
      <c r="BJ35" s="19"/>
      <c r="BK35" s="19"/>
      <c r="BL35" s="19"/>
      <c r="BM35" s="19"/>
      <c r="BN35" s="19"/>
      <c r="BO35" s="19"/>
      <c r="BP35" s="19"/>
      <c r="BQ35" s="19"/>
      <c r="BR35" s="19"/>
      <c r="BS35" s="19"/>
      <c r="BT35" s="19"/>
      <c r="BU35" s="19"/>
      <c r="BV35" s="19"/>
      <c r="BW35" s="19"/>
      <c r="BX35" s="19"/>
      <c r="BY35" s="19"/>
      <c r="BZ35" s="19"/>
    </row>
    <row r="36" spans="1:78" ht="18" customHeight="1">
      <c r="A36" s="25"/>
      <c r="B36" s="17">
        <v>5</v>
      </c>
      <c r="C36" s="199" t="s">
        <v>143</v>
      </c>
      <c r="D36" s="199" t="s">
        <v>143</v>
      </c>
      <c r="E36" s="199" t="s">
        <v>143</v>
      </c>
      <c r="F36" s="198" t="s">
        <v>144</v>
      </c>
      <c r="G36" s="198" t="s">
        <v>144</v>
      </c>
      <c r="H36" s="198" t="s">
        <v>144</v>
      </c>
      <c r="I36" s="199" t="s">
        <v>145</v>
      </c>
      <c r="J36" s="199" t="s">
        <v>145</v>
      </c>
      <c r="K36" s="199" t="s">
        <v>145</v>
      </c>
      <c r="L36" s="198" t="s">
        <v>146</v>
      </c>
      <c r="M36" s="198" t="s">
        <v>146</v>
      </c>
      <c r="N36" s="200" t="s">
        <v>146</v>
      </c>
      <c r="U36" s="19"/>
      <c r="V36" s="19"/>
      <c r="W36" s="19"/>
      <c r="X36" s="19"/>
      <c r="Y36" s="19"/>
      <c r="Z36" s="19"/>
      <c r="AA36" s="19"/>
      <c r="AB36" s="19"/>
      <c r="AC36" s="19"/>
      <c r="AD36" s="19"/>
      <c r="AE36" s="19"/>
      <c r="AF36" s="19"/>
      <c r="AG36" s="19"/>
      <c r="AH36" s="19"/>
      <c r="AI36" s="19"/>
      <c r="AJ36" s="19"/>
      <c r="AK36" s="19"/>
      <c r="AL36" s="19"/>
      <c r="AM36" s="19"/>
      <c r="AN36" s="19"/>
      <c r="AO36" s="19"/>
      <c r="AP36" s="19"/>
      <c r="AQ36" s="19"/>
      <c r="AR36" s="19"/>
      <c r="AS36" s="19"/>
      <c r="AT36" s="19"/>
      <c r="AU36" s="19"/>
      <c r="AV36" s="19"/>
      <c r="AW36" s="19"/>
      <c r="AX36" s="19"/>
      <c r="AY36" s="19"/>
      <c r="AZ36" s="19"/>
      <c r="BA36" s="19"/>
      <c r="BB36" s="19"/>
      <c r="BC36" s="19"/>
      <c r="BD36" s="19"/>
      <c r="BE36" s="19"/>
      <c r="BF36" s="19"/>
      <c r="BG36" s="19"/>
      <c r="BH36" s="19"/>
      <c r="BI36" s="19"/>
      <c r="BJ36" s="19"/>
      <c r="BK36" s="19"/>
      <c r="BL36" s="19"/>
      <c r="BM36" s="19"/>
      <c r="BN36" s="19"/>
      <c r="BO36" s="19"/>
      <c r="BP36" s="19"/>
      <c r="BQ36" s="19"/>
      <c r="BR36" s="19"/>
      <c r="BS36" s="19"/>
      <c r="BT36" s="19"/>
      <c r="BU36" s="19"/>
      <c r="BV36" s="19"/>
      <c r="BW36" s="19"/>
      <c r="BX36" s="19"/>
      <c r="BY36" s="19"/>
      <c r="BZ36" s="19"/>
    </row>
    <row r="37" spans="1:78" ht="18" customHeight="1">
      <c r="A37" s="25"/>
      <c r="B37" s="17">
        <v>6</v>
      </c>
      <c r="C37" s="199" t="s">
        <v>147</v>
      </c>
      <c r="D37" s="199" t="s">
        <v>147</v>
      </c>
      <c r="E37" s="199" t="s">
        <v>147</v>
      </c>
      <c r="F37" s="198" t="s">
        <v>148</v>
      </c>
      <c r="G37" s="198" t="s">
        <v>148</v>
      </c>
      <c r="H37" s="198" t="s">
        <v>148</v>
      </c>
      <c r="I37" s="199" t="s">
        <v>149</v>
      </c>
      <c r="J37" s="199" t="s">
        <v>149</v>
      </c>
      <c r="K37" s="199" t="s">
        <v>149</v>
      </c>
      <c r="L37" s="198" t="s">
        <v>150</v>
      </c>
      <c r="M37" s="198" t="s">
        <v>150</v>
      </c>
      <c r="N37" s="200" t="s">
        <v>150</v>
      </c>
      <c r="U37" s="19"/>
      <c r="V37" s="19"/>
      <c r="W37" s="19"/>
      <c r="X37" s="19"/>
      <c r="Y37" s="19"/>
      <c r="Z37" s="19"/>
      <c r="AA37" s="19"/>
      <c r="AB37" s="19"/>
      <c r="AC37" s="19"/>
      <c r="AD37" s="19"/>
      <c r="AE37" s="19"/>
      <c r="AF37" s="19"/>
      <c r="AG37" s="19"/>
      <c r="AH37" s="19"/>
      <c r="AI37" s="19"/>
      <c r="AJ37" s="19"/>
      <c r="AK37" s="19"/>
      <c r="AL37" s="19"/>
      <c r="AM37" s="19"/>
      <c r="AN37" s="19"/>
      <c r="AO37" s="19"/>
      <c r="AP37" s="19"/>
      <c r="AQ37" s="19"/>
      <c r="AR37" s="19"/>
      <c r="AS37" s="19"/>
      <c r="AT37" s="19"/>
      <c r="AU37" s="19"/>
      <c r="AV37" s="19"/>
      <c r="AW37" s="19"/>
      <c r="AX37" s="19"/>
      <c r="AY37" s="19"/>
      <c r="AZ37" s="19"/>
      <c r="BA37" s="19"/>
      <c r="BB37" s="19"/>
      <c r="BC37" s="19"/>
      <c r="BD37" s="19"/>
      <c r="BE37" s="19"/>
      <c r="BF37" s="19"/>
      <c r="BG37" s="19"/>
      <c r="BH37" s="19"/>
      <c r="BI37" s="19"/>
      <c r="BJ37" s="19"/>
      <c r="BK37" s="19"/>
      <c r="BL37" s="19"/>
      <c r="BM37" s="19"/>
      <c r="BN37" s="19"/>
      <c r="BO37" s="19"/>
      <c r="BP37" s="19"/>
      <c r="BQ37" s="19"/>
      <c r="BR37" s="19"/>
      <c r="BS37" s="19"/>
      <c r="BT37" s="19"/>
      <c r="BU37" s="19"/>
      <c r="BV37" s="19"/>
      <c r="BW37" s="19"/>
      <c r="BX37" s="19"/>
      <c r="BY37" s="19"/>
      <c r="BZ37" s="19"/>
    </row>
    <row r="38" spans="1:78" ht="18" customHeight="1">
      <c r="A38" s="25"/>
      <c r="B38" s="17">
        <v>7</v>
      </c>
      <c r="C38" s="199" t="s">
        <v>151</v>
      </c>
      <c r="D38" s="199" t="s">
        <v>151</v>
      </c>
      <c r="E38" s="199" t="s">
        <v>151</v>
      </c>
      <c r="F38" s="198" t="s">
        <v>152</v>
      </c>
      <c r="G38" s="198" t="s">
        <v>152</v>
      </c>
      <c r="H38" s="198" t="s">
        <v>152</v>
      </c>
      <c r="I38" s="199" t="s">
        <v>153</v>
      </c>
      <c r="J38" s="199" t="s">
        <v>153</v>
      </c>
      <c r="K38" s="199" t="s">
        <v>153</v>
      </c>
      <c r="L38" s="201" t="s">
        <v>154</v>
      </c>
      <c r="M38" s="201" t="s">
        <v>154</v>
      </c>
      <c r="N38" s="202" t="s">
        <v>154</v>
      </c>
      <c r="V38" s="19"/>
      <c r="W38" s="19"/>
      <c r="X38" s="19"/>
      <c r="Y38" s="19"/>
      <c r="Z38" s="19"/>
      <c r="AA38" s="19"/>
      <c r="AB38" s="19"/>
      <c r="AC38" s="19"/>
      <c r="AD38" s="19"/>
      <c r="AE38" s="19"/>
      <c r="AF38" s="19"/>
      <c r="AG38" s="19"/>
      <c r="AH38" s="19"/>
      <c r="AI38" s="19"/>
      <c r="AJ38" s="19"/>
      <c r="AK38" s="19"/>
      <c r="AL38" s="19"/>
      <c r="AM38" s="19"/>
      <c r="AN38" s="19"/>
      <c r="AO38" s="19"/>
      <c r="AP38" s="19"/>
      <c r="AQ38" s="19"/>
      <c r="AR38" s="19"/>
      <c r="AS38" s="19"/>
      <c r="AT38" s="19"/>
      <c r="AU38" s="19"/>
      <c r="AV38" s="19"/>
      <c r="AW38" s="19"/>
      <c r="AX38" s="19"/>
      <c r="AY38" s="19"/>
      <c r="AZ38" s="19"/>
      <c r="BA38" s="19"/>
      <c r="BB38" s="19"/>
      <c r="BC38" s="19"/>
      <c r="BD38" s="19"/>
      <c r="BE38" s="19"/>
      <c r="BF38" s="19"/>
      <c r="BG38" s="19"/>
      <c r="BH38" s="19"/>
      <c r="BI38" s="19"/>
      <c r="BJ38" s="19"/>
      <c r="BK38" s="19"/>
      <c r="BL38" s="19"/>
      <c r="BM38" s="19"/>
      <c r="BN38" s="19"/>
      <c r="BO38" s="19"/>
      <c r="BP38" s="19"/>
      <c r="BQ38" s="19"/>
      <c r="BR38" s="19"/>
      <c r="BS38" s="19"/>
      <c r="BT38" s="19"/>
      <c r="BU38" s="19"/>
      <c r="BV38" s="19"/>
      <c r="BW38" s="19"/>
      <c r="BX38" s="19"/>
      <c r="BY38" s="19"/>
      <c r="BZ38" s="19"/>
    </row>
    <row r="39" spans="1:78" ht="18" customHeight="1">
      <c r="A39" s="25"/>
      <c r="B39" s="17">
        <v>8</v>
      </c>
      <c r="C39" s="199" t="s">
        <v>155</v>
      </c>
      <c r="D39" s="199" t="s">
        <v>155</v>
      </c>
      <c r="E39" s="199" t="s">
        <v>155</v>
      </c>
      <c r="F39" s="198" t="s">
        <v>156</v>
      </c>
      <c r="G39" s="198" t="s">
        <v>156</v>
      </c>
      <c r="H39" s="198" t="s">
        <v>156</v>
      </c>
      <c r="I39" s="203" t="s">
        <v>157</v>
      </c>
      <c r="J39" s="203" t="s">
        <v>157</v>
      </c>
      <c r="K39" s="203" t="s">
        <v>157</v>
      </c>
      <c r="L39" s="201" t="s">
        <v>158</v>
      </c>
      <c r="M39" s="201" t="s">
        <v>158</v>
      </c>
      <c r="N39" s="202" t="s">
        <v>158</v>
      </c>
      <c r="U39" s="19"/>
      <c r="V39" s="19"/>
      <c r="W39" s="19"/>
      <c r="X39" s="19"/>
      <c r="Y39" s="19"/>
      <c r="Z39" s="19"/>
      <c r="AA39" s="19"/>
      <c r="AB39" s="19"/>
      <c r="AC39" s="19"/>
      <c r="AD39" s="19"/>
      <c r="AE39" s="19"/>
      <c r="AF39" s="19"/>
      <c r="AG39" s="19"/>
      <c r="AH39" s="19"/>
      <c r="AI39" s="19"/>
      <c r="AJ39" s="19"/>
      <c r="AK39" s="19"/>
      <c r="AL39" s="19"/>
      <c r="AM39" s="19"/>
      <c r="AN39" s="19"/>
      <c r="AO39" s="19"/>
      <c r="AP39" s="19"/>
      <c r="AQ39" s="19"/>
      <c r="AR39" s="19"/>
      <c r="AS39" s="19"/>
      <c r="AT39" s="19"/>
      <c r="AU39" s="19"/>
      <c r="AV39" s="19"/>
      <c r="AW39" s="19"/>
      <c r="AX39" s="19"/>
      <c r="AY39" s="19"/>
      <c r="AZ39" s="19"/>
      <c r="BA39" s="19"/>
      <c r="BB39" s="19"/>
      <c r="BC39" s="19"/>
      <c r="BD39" s="19"/>
      <c r="BE39" s="19"/>
      <c r="BF39" s="19"/>
      <c r="BG39" s="19"/>
      <c r="BH39" s="19"/>
      <c r="BI39" s="19"/>
      <c r="BJ39" s="19"/>
      <c r="BK39" s="19"/>
      <c r="BL39" s="19"/>
      <c r="BM39" s="19"/>
      <c r="BN39" s="19"/>
      <c r="BO39" s="19"/>
      <c r="BP39" s="19"/>
      <c r="BQ39" s="19"/>
      <c r="BR39" s="19"/>
      <c r="BS39" s="19"/>
      <c r="BT39" s="19"/>
      <c r="BU39" s="19"/>
      <c r="BV39" s="19"/>
      <c r="BW39" s="19"/>
      <c r="BX39" s="19"/>
      <c r="BY39" s="19"/>
      <c r="BZ39" s="19"/>
    </row>
    <row r="40" spans="1:78" ht="18" customHeight="1">
      <c r="A40" s="25"/>
      <c r="B40" s="17">
        <v>9</v>
      </c>
      <c r="C40" s="199" t="s">
        <v>159</v>
      </c>
      <c r="D40" s="199" t="s">
        <v>159</v>
      </c>
      <c r="E40" s="199" t="s">
        <v>159</v>
      </c>
      <c r="F40" s="198" t="s">
        <v>160</v>
      </c>
      <c r="G40" s="198" t="s">
        <v>160</v>
      </c>
      <c r="H40" s="198" t="s">
        <v>160</v>
      </c>
      <c r="I40" s="199" t="s">
        <v>161</v>
      </c>
      <c r="J40" s="199" t="s">
        <v>161</v>
      </c>
      <c r="K40" s="199" t="s">
        <v>161</v>
      </c>
      <c r="L40" s="201" t="s">
        <v>162</v>
      </c>
      <c r="M40" s="201" t="s">
        <v>162</v>
      </c>
      <c r="N40" s="202" t="s">
        <v>162</v>
      </c>
      <c r="U40" s="19"/>
      <c r="V40" s="19"/>
      <c r="W40" s="19"/>
      <c r="X40" s="19"/>
      <c r="Y40" s="19"/>
      <c r="Z40" s="19"/>
      <c r="AA40" s="19"/>
      <c r="AB40" s="19"/>
      <c r="AC40" s="19"/>
      <c r="AD40" s="19"/>
      <c r="AE40" s="19"/>
      <c r="AF40" s="19"/>
      <c r="AG40" s="19"/>
      <c r="AH40" s="19"/>
      <c r="AI40" s="19"/>
      <c r="AJ40" s="19"/>
      <c r="AK40" s="19"/>
      <c r="AL40" s="19"/>
      <c r="AM40" s="19"/>
      <c r="AN40" s="19"/>
      <c r="AO40" s="19"/>
      <c r="AP40" s="19"/>
      <c r="AQ40" s="19"/>
      <c r="AR40" s="19"/>
      <c r="AS40" s="19"/>
      <c r="AT40" s="19"/>
      <c r="AU40" s="19"/>
      <c r="AV40" s="19"/>
      <c r="AW40" s="19"/>
      <c r="AX40" s="19"/>
      <c r="AY40" s="19"/>
      <c r="AZ40" s="19"/>
      <c r="BA40" s="19"/>
      <c r="BB40" s="19"/>
      <c r="BC40" s="19"/>
      <c r="BD40" s="19"/>
      <c r="BE40" s="19"/>
      <c r="BF40" s="19"/>
      <c r="BG40" s="19"/>
      <c r="BH40" s="19"/>
      <c r="BI40" s="19"/>
      <c r="BJ40" s="19"/>
      <c r="BK40" s="19"/>
      <c r="BL40" s="19"/>
      <c r="BM40" s="19"/>
      <c r="BN40" s="19"/>
      <c r="BO40" s="19"/>
      <c r="BP40" s="19"/>
      <c r="BQ40" s="19"/>
      <c r="BR40" s="19"/>
      <c r="BS40" s="19"/>
      <c r="BT40" s="19"/>
      <c r="BU40" s="19"/>
      <c r="BV40" s="19"/>
      <c r="BW40" s="19"/>
      <c r="BX40" s="19"/>
      <c r="BY40" s="19"/>
      <c r="BZ40" s="19"/>
    </row>
    <row r="41" spans="1:78" ht="18" customHeight="1">
      <c r="A41" s="25"/>
      <c r="B41" s="17">
        <v>10</v>
      </c>
      <c r="C41" s="199" t="s">
        <v>163</v>
      </c>
      <c r="D41" s="199" t="s">
        <v>163</v>
      </c>
      <c r="E41" s="199" t="s">
        <v>163</v>
      </c>
      <c r="F41" s="198" t="s">
        <v>164</v>
      </c>
      <c r="G41" s="198" t="s">
        <v>164</v>
      </c>
      <c r="H41" s="198" t="s">
        <v>164</v>
      </c>
      <c r="I41" s="199" t="s">
        <v>165</v>
      </c>
      <c r="J41" s="199" t="s">
        <v>165</v>
      </c>
      <c r="K41" s="199" t="s">
        <v>165</v>
      </c>
      <c r="L41" s="204" t="s">
        <v>166</v>
      </c>
      <c r="M41" s="204" t="s">
        <v>166</v>
      </c>
      <c r="N41" s="205" t="s">
        <v>166</v>
      </c>
      <c r="U41" s="19"/>
      <c r="V41" s="19"/>
      <c r="W41" s="19"/>
      <c r="X41" s="19"/>
      <c r="Y41" s="19"/>
      <c r="Z41" s="19"/>
      <c r="AA41" s="19"/>
      <c r="AB41" s="19"/>
      <c r="AC41" s="19"/>
      <c r="AD41" s="19"/>
      <c r="AE41" s="19"/>
      <c r="AF41" s="19"/>
      <c r="AG41" s="19"/>
      <c r="AH41" s="19"/>
      <c r="AI41" s="19"/>
      <c r="AJ41" s="19"/>
      <c r="AK41" s="19"/>
      <c r="AL41" s="19"/>
      <c r="AM41" s="19"/>
      <c r="AN41" s="19"/>
      <c r="AO41" s="19"/>
      <c r="AP41" s="19"/>
      <c r="AQ41" s="19"/>
      <c r="AR41" s="19"/>
      <c r="AS41" s="19"/>
      <c r="AT41" s="19"/>
      <c r="AU41" s="19"/>
      <c r="AV41" s="19"/>
      <c r="AW41" s="19"/>
      <c r="AX41" s="19"/>
      <c r="AY41" s="19"/>
      <c r="AZ41" s="19"/>
      <c r="BA41" s="19"/>
      <c r="BB41" s="19"/>
      <c r="BC41" s="19"/>
      <c r="BD41" s="19"/>
      <c r="BE41" s="19"/>
      <c r="BF41" s="19"/>
      <c r="BG41" s="19"/>
      <c r="BH41" s="19"/>
      <c r="BI41" s="19"/>
      <c r="BJ41" s="19"/>
      <c r="BK41" s="19"/>
      <c r="BL41" s="19"/>
      <c r="BM41" s="19"/>
      <c r="BN41" s="19"/>
      <c r="BO41" s="19"/>
      <c r="BP41" s="19"/>
      <c r="BQ41" s="19"/>
      <c r="BR41" s="19"/>
      <c r="BS41" s="19"/>
      <c r="BT41" s="19"/>
      <c r="BU41" s="19"/>
      <c r="BV41" s="19"/>
      <c r="BW41" s="19"/>
      <c r="BX41" s="19"/>
      <c r="BY41" s="19"/>
      <c r="BZ41" s="19"/>
    </row>
    <row r="42" spans="1:78" ht="18" customHeight="1" thickBot="1">
      <c r="A42" s="25"/>
      <c r="B42" s="17">
        <v>11</v>
      </c>
      <c r="C42" s="206" t="s">
        <v>167</v>
      </c>
      <c r="D42" s="206" t="s">
        <v>167</v>
      </c>
      <c r="E42" s="206" t="s">
        <v>167</v>
      </c>
      <c r="F42" s="207" t="s">
        <v>168</v>
      </c>
      <c r="G42" s="207" t="s">
        <v>168</v>
      </c>
      <c r="H42" s="207" t="s">
        <v>168</v>
      </c>
      <c r="I42" s="206" t="s">
        <v>169</v>
      </c>
      <c r="J42" s="206" t="s">
        <v>169</v>
      </c>
      <c r="K42" s="206" t="s">
        <v>169</v>
      </c>
      <c r="L42" s="208" t="s">
        <v>128</v>
      </c>
      <c r="M42" s="208" t="s">
        <v>128</v>
      </c>
      <c r="N42" s="209" t="s">
        <v>170</v>
      </c>
      <c r="U42" s="19"/>
      <c r="V42" s="19"/>
      <c r="W42" s="19"/>
      <c r="X42" s="19"/>
      <c r="Y42" s="19"/>
      <c r="Z42" s="19"/>
      <c r="AA42" s="19"/>
      <c r="AB42" s="19"/>
      <c r="AC42" s="19"/>
      <c r="AD42" s="19"/>
      <c r="AE42" s="19"/>
      <c r="AF42" s="19"/>
      <c r="AG42" s="19"/>
      <c r="AH42" s="19"/>
      <c r="AI42" s="19"/>
      <c r="AJ42" s="19"/>
      <c r="AK42" s="19"/>
      <c r="AL42" s="19"/>
      <c r="AM42" s="19"/>
      <c r="AN42" s="19"/>
      <c r="AO42" s="19"/>
      <c r="AP42" s="19"/>
      <c r="AQ42" s="19"/>
      <c r="AR42" s="19"/>
      <c r="AS42" s="19"/>
      <c r="AT42" s="19"/>
      <c r="AU42" s="19"/>
      <c r="AV42" s="19"/>
      <c r="AW42" s="19"/>
      <c r="AX42" s="19"/>
      <c r="AY42" s="19"/>
      <c r="AZ42" s="19"/>
      <c r="BA42" s="19"/>
      <c r="BB42" s="19"/>
      <c r="BC42" s="19"/>
      <c r="BD42" s="19"/>
      <c r="BE42" s="19"/>
      <c r="BF42" s="19"/>
      <c r="BG42" s="19"/>
      <c r="BH42" s="19"/>
      <c r="BI42" s="19"/>
      <c r="BJ42" s="19"/>
      <c r="BK42" s="19"/>
      <c r="BL42" s="19"/>
      <c r="BM42" s="19"/>
      <c r="BN42" s="19"/>
      <c r="BO42" s="19"/>
      <c r="BP42" s="19"/>
      <c r="BQ42" s="19"/>
      <c r="BR42" s="19"/>
      <c r="BS42" s="19"/>
      <c r="BT42" s="19"/>
      <c r="BU42" s="19"/>
      <c r="BV42" s="19"/>
      <c r="BW42" s="19"/>
      <c r="BX42" s="19"/>
      <c r="BY42" s="19"/>
      <c r="BZ42" s="19"/>
    </row>
    <row r="43" spans="1:78" ht="18" customHeight="1">
      <c r="A43" s="25"/>
      <c r="B43" s="17">
        <v>12</v>
      </c>
      <c r="C43" s="19"/>
      <c r="D43" s="19"/>
      <c r="E43" s="19"/>
      <c r="F43" s="19"/>
      <c r="G43" s="19"/>
      <c r="H43" s="19"/>
      <c r="I43" s="19"/>
      <c r="J43" s="19"/>
      <c r="K43" s="19"/>
      <c r="L43" s="19"/>
      <c r="M43" s="19"/>
      <c r="N43" s="19"/>
      <c r="U43" s="19"/>
      <c r="V43" s="19"/>
      <c r="W43" s="19"/>
      <c r="X43" s="19"/>
      <c r="Y43" s="19"/>
      <c r="Z43" s="19"/>
      <c r="AA43" s="19"/>
      <c r="AB43" s="19"/>
      <c r="AC43" s="19"/>
      <c r="AD43" s="19"/>
      <c r="AE43" s="19"/>
      <c r="AF43" s="19"/>
      <c r="AG43" s="19"/>
      <c r="AH43" s="19"/>
      <c r="AI43" s="19"/>
      <c r="AJ43" s="19"/>
      <c r="AK43" s="19"/>
      <c r="AL43" s="19"/>
      <c r="AM43" s="19"/>
      <c r="AN43" s="19"/>
      <c r="AO43" s="19"/>
      <c r="AP43" s="19"/>
      <c r="AQ43" s="19"/>
      <c r="AR43" s="19"/>
      <c r="AS43" s="19"/>
      <c r="AT43" s="19"/>
      <c r="AU43" s="19"/>
      <c r="AV43" s="19"/>
      <c r="AW43" s="19"/>
      <c r="AX43" s="19"/>
      <c r="AY43" s="19"/>
      <c r="AZ43" s="19"/>
      <c r="BA43" s="19"/>
      <c r="BB43" s="19"/>
      <c r="BC43" s="19"/>
      <c r="BD43" s="19"/>
      <c r="BE43" s="19"/>
      <c r="BF43" s="19"/>
      <c r="BG43" s="19"/>
      <c r="BH43" s="19"/>
      <c r="BI43" s="19"/>
      <c r="BJ43" s="19"/>
      <c r="BK43" s="19"/>
      <c r="BL43" s="19"/>
      <c r="BM43" s="19"/>
      <c r="BN43" s="19"/>
      <c r="BO43" s="19"/>
      <c r="BP43" s="19"/>
      <c r="BQ43" s="19"/>
      <c r="BR43" s="19"/>
      <c r="BS43" s="19"/>
      <c r="BT43" s="19"/>
      <c r="BU43" s="19"/>
      <c r="BV43" s="19"/>
      <c r="BW43" s="19"/>
      <c r="BX43" s="19"/>
      <c r="BY43" s="19"/>
      <c r="BZ43" s="19"/>
    </row>
    <row r="44" spans="1:78" ht="18" customHeight="1">
      <c r="A44" s="25"/>
      <c r="B44" s="17">
        <v>13</v>
      </c>
      <c r="C44" s="19"/>
      <c r="D44" s="19"/>
      <c r="E44" s="19"/>
      <c r="F44" s="19"/>
      <c r="G44" s="19"/>
      <c r="H44" s="19"/>
      <c r="I44" s="19"/>
      <c r="J44" s="19"/>
      <c r="K44" s="19"/>
      <c r="L44" s="19"/>
      <c r="M44" s="19"/>
      <c r="N44" s="19"/>
      <c r="U44" s="19"/>
      <c r="V44" s="19"/>
      <c r="W44" s="19"/>
      <c r="X44" s="19"/>
      <c r="Y44" s="19"/>
      <c r="Z44" s="19"/>
      <c r="AA44" s="19"/>
      <c r="AB44" s="19"/>
      <c r="AC44" s="19"/>
      <c r="AD44" s="19"/>
      <c r="AE44" s="19"/>
      <c r="AF44" s="19"/>
      <c r="AG44" s="19"/>
      <c r="AH44" s="19"/>
      <c r="AI44" s="19"/>
      <c r="AJ44" s="19"/>
      <c r="AK44" s="19"/>
      <c r="AL44" s="19"/>
      <c r="AM44" s="19"/>
      <c r="AN44" s="19"/>
      <c r="AO44" s="19"/>
      <c r="AP44" s="19"/>
      <c r="AQ44" s="19"/>
      <c r="AR44" s="19"/>
      <c r="AS44" s="19"/>
      <c r="AT44" s="19"/>
      <c r="AU44" s="19"/>
      <c r="AV44" s="19"/>
      <c r="AW44" s="19"/>
      <c r="AX44" s="19"/>
      <c r="AY44" s="19"/>
      <c r="AZ44" s="19"/>
      <c r="BA44" s="19"/>
      <c r="BB44" s="19"/>
      <c r="BC44" s="19"/>
      <c r="BD44" s="19"/>
      <c r="BE44" s="19"/>
      <c r="BF44" s="19"/>
      <c r="BG44" s="19"/>
      <c r="BH44" s="19"/>
      <c r="BI44" s="19"/>
      <c r="BJ44" s="19"/>
      <c r="BK44" s="19"/>
      <c r="BL44" s="19"/>
      <c r="BM44" s="19"/>
      <c r="BN44" s="19"/>
      <c r="BO44" s="19"/>
      <c r="BP44" s="19"/>
      <c r="BQ44" s="19"/>
      <c r="BR44" s="19"/>
      <c r="BS44" s="19"/>
      <c r="BT44" s="19"/>
      <c r="BU44" s="19"/>
      <c r="BV44" s="19"/>
      <c r="BW44" s="19"/>
      <c r="BX44" s="19"/>
      <c r="BY44" s="19"/>
      <c r="BZ44" s="19"/>
    </row>
    <row r="45" spans="1:78" ht="18" customHeight="1">
      <c r="A45" s="25"/>
      <c r="B45" s="17">
        <v>14</v>
      </c>
      <c r="C45" s="19"/>
      <c r="D45" s="19"/>
      <c r="M45" s="19"/>
      <c r="N45" s="19"/>
      <c r="U45" s="19"/>
      <c r="V45" s="19"/>
      <c r="W45" s="19"/>
      <c r="X45" s="19"/>
      <c r="Y45" s="19"/>
      <c r="Z45" s="19"/>
      <c r="AA45" s="19"/>
      <c r="AB45" s="19"/>
      <c r="AC45" s="19"/>
      <c r="AD45" s="19"/>
      <c r="AE45" s="19"/>
      <c r="AF45" s="19"/>
      <c r="AG45" s="19"/>
      <c r="AH45" s="19"/>
      <c r="AI45" s="19"/>
      <c r="AJ45" s="19"/>
      <c r="AK45" s="19"/>
      <c r="AL45" s="19"/>
      <c r="AM45" s="19"/>
      <c r="AN45" s="19"/>
      <c r="AO45" s="19"/>
      <c r="AP45" s="19"/>
      <c r="AQ45" s="19"/>
      <c r="AR45" s="19"/>
      <c r="AS45" s="19"/>
      <c r="AT45" s="19"/>
      <c r="AU45" s="19"/>
      <c r="AV45" s="19"/>
      <c r="AW45" s="19"/>
      <c r="AX45" s="19"/>
      <c r="AY45" s="19"/>
      <c r="AZ45" s="19"/>
      <c r="BA45" s="19"/>
      <c r="BB45" s="19"/>
      <c r="BC45" s="19"/>
      <c r="BD45" s="19"/>
      <c r="BE45" s="19"/>
      <c r="BF45" s="19"/>
      <c r="BG45" s="19"/>
      <c r="BH45" s="19"/>
      <c r="BI45" s="19"/>
      <c r="BJ45" s="19"/>
      <c r="BK45" s="19"/>
      <c r="BL45" s="19"/>
      <c r="BM45" s="19"/>
      <c r="BN45" s="19"/>
      <c r="BO45" s="19"/>
      <c r="BP45" s="19"/>
      <c r="BQ45" s="19"/>
      <c r="BR45" s="19"/>
      <c r="BS45" s="19"/>
      <c r="BT45" s="19"/>
      <c r="BU45" s="19"/>
      <c r="BV45" s="19"/>
      <c r="BW45" s="19"/>
      <c r="BX45" s="19"/>
      <c r="BY45" s="19"/>
      <c r="BZ45" s="19"/>
    </row>
    <row r="46" spans="1:78" ht="18" customHeight="1">
      <c r="A46" s="25"/>
      <c r="B46" s="17">
        <v>15</v>
      </c>
      <c r="C46" s="19"/>
      <c r="D46" s="19"/>
      <c r="M46" s="19"/>
      <c r="N46" s="19"/>
      <c r="O46" s="19"/>
      <c r="P46" s="19"/>
      <c r="Q46" s="19"/>
      <c r="R46" s="19"/>
      <c r="S46" s="19"/>
      <c r="T46" s="19"/>
      <c r="U46" s="19"/>
      <c r="V46" s="19"/>
      <c r="W46" s="19"/>
      <c r="X46" s="19"/>
      <c r="Y46" s="19"/>
      <c r="Z46" s="19"/>
      <c r="AA46" s="19"/>
      <c r="AB46" s="19"/>
      <c r="AC46" s="19"/>
      <c r="AD46" s="19"/>
      <c r="AE46" s="19"/>
      <c r="AF46" s="19"/>
      <c r="AG46" s="19"/>
      <c r="AH46" s="19"/>
      <c r="AI46" s="19"/>
      <c r="AJ46" s="19"/>
      <c r="AK46" s="19"/>
      <c r="AL46" s="19"/>
      <c r="AM46" s="19"/>
      <c r="AN46" s="19"/>
      <c r="AO46" s="19"/>
      <c r="AP46" s="19"/>
      <c r="AQ46" s="19"/>
      <c r="AR46" s="19"/>
      <c r="AS46" s="19"/>
      <c r="AT46" s="19"/>
      <c r="AU46" s="19"/>
      <c r="AV46" s="19"/>
      <c r="AW46" s="19"/>
      <c r="AX46" s="19"/>
      <c r="AY46" s="19"/>
      <c r="AZ46" s="19"/>
      <c r="BA46" s="19"/>
      <c r="BB46" s="19"/>
      <c r="BC46" s="19"/>
      <c r="BD46" s="19"/>
      <c r="BE46" s="19"/>
      <c r="BF46" s="19"/>
      <c r="BG46" s="19"/>
      <c r="BH46" s="19"/>
      <c r="BI46" s="19"/>
      <c r="BJ46" s="19"/>
      <c r="BK46" s="19"/>
      <c r="BL46" s="19"/>
      <c r="BM46" s="19"/>
      <c r="BN46" s="19"/>
      <c r="BO46" s="19"/>
      <c r="BP46" s="19"/>
      <c r="BQ46" s="19"/>
      <c r="BR46" s="19"/>
      <c r="BS46" s="19"/>
      <c r="BT46" s="19"/>
      <c r="BU46" s="19"/>
      <c r="BV46" s="19"/>
      <c r="BW46" s="19"/>
      <c r="BX46" s="19"/>
      <c r="BY46" s="19"/>
      <c r="BZ46" s="19"/>
    </row>
    <row r="47" spans="1:78" ht="18" customHeight="1">
      <c r="A47" s="25"/>
      <c r="B47" s="17">
        <v>16</v>
      </c>
      <c r="C47" s="19"/>
      <c r="D47" s="19"/>
      <c r="M47" s="19"/>
      <c r="N47" s="19"/>
      <c r="O47" s="19"/>
      <c r="P47" s="19"/>
      <c r="Q47" s="19"/>
      <c r="R47" s="19"/>
      <c r="S47" s="19"/>
      <c r="T47" s="19"/>
      <c r="U47" s="19"/>
      <c r="V47" s="19"/>
      <c r="W47" s="19"/>
      <c r="X47" s="19"/>
      <c r="Y47" s="19"/>
      <c r="Z47" s="19"/>
      <c r="AA47" s="19"/>
      <c r="AB47" s="19"/>
      <c r="AC47" s="19"/>
      <c r="AD47" s="19"/>
      <c r="AE47" s="19"/>
      <c r="AF47" s="19"/>
      <c r="AG47" s="19"/>
      <c r="AH47" s="19"/>
      <c r="AI47" s="19"/>
      <c r="AJ47" s="19"/>
      <c r="AK47" s="19"/>
      <c r="AL47" s="19"/>
      <c r="AM47" s="19"/>
      <c r="AN47" s="19"/>
      <c r="AO47" s="19"/>
      <c r="AP47" s="19"/>
      <c r="AQ47" s="19"/>
      <c r="AR47" s="19"/>
      <c r="AS47" s="19"/>
      <c r="AT47" s="19"/>
      <c r="AU47" s="19"/>
      <c r="AV47" s="19"/>
      <c r="AW47" s="19"/>
      <c r="AX47" s="19"/>
      <c r="AY47" s="19"/>
      <c r="AZ47" s="19"/>
      <c r="BA47" s="19"/>
      <c r="BB47" s="19"/>
      <c r="BC47" s="19"/>
      <c r="BD47" s="19"/>
      <c r="BE47" s="19"/>
      <c r="BF47" s="19"/>
      <c r="BG47" s="19"/>
      <c r="BH47" s="19"/>
      <c r="BI47" s="19"/>
      <c r="BJ47" s="19"/>
      <c r="BK47" s="19"/>
      <c r="BL47" s="19"/>
      <c r="BM47" s="19"/>
      <c r="BN47" s="19"/>
      <c r="BO47" s="19"/>
      <c r="BP47" s="19"/>
      <c r="BQ47" s="19"/>
      <c r="BR47" s="19"/>
      <c r="BS47" s="19"/>
      <c r="BT47" s="19"/>
      <c r="BU47" s="19"/>
      <c r="BV47" s="19"/>
      <c r="BW47" s="19"/>
      <c r="BX47" s="19"/>
      <c r="BY47" s="19"/>
      <c r="BZ47" s="19"/>
    </row>
    <row r="48" spans="1:78" ht="18" customHeight="1">
      <c r="A48" s="25"/>
      <c r="B48" s="17">
        <v>17</v>
      </c>
      <c r="C48" s="19"/>
      <c r="D48" s="19"/>
      <c r="M48" s="19"/>
      <c r="N48" s="19"/>
      <c r="O48" s="19"/>
      <c r="P48" s="19"/>
      <c r="Q48" s="19"/>
      <c r="R48" s="19"/>
      <c r="S48" s="19"/>
      <c r="T48" s="19"/>
      <c r="U48" s="19"/>
      <c r="V48" s="19"/>
      <c r="W48" s="19"/>
      <c r="X48" s="19"/>
      <c r="Y48" s="19"/>
      <c r="Z48" s="19"/>
      <c r="AA48" s="19"/>
      <c r="AB48" s="19"/>
      <c r="AC48" s="19"/>
      <c r="AD48" s="19"/>
      <c r="AE48" s="19"/>
      <c r="AF48" s="19"/>
      <c r="AG48" s="19"/>
      <c r="AH48" s="19"/>
      <c r="AI48" s="19"/>
      <c r="AJ48" s="19"/>
      <c r="AK48" s="19"/>
      <c r="AL48" s="19"/>
      <c r="AM48" s="19"/>
      <c r="AN48" s="19"/>
      <c r="AO48" s="19"/>
      <c r="AP48" s="19"/>
      <c r="AQ48" s="19"/>
      <c r="AR48" s="19"/>
      <c r="AS48" s="19"/>
      <c r="AT48" s="19"/>
      <c r="AU48" s="19"/>
      <c r="AV48" s="19"/>
      <c r="AW48" s="19"/>
      <c r="AX48" s="19"/>
      <c r="AY48" s="19"/>
      <c r="AZ48" s="19"/>
      <c r="BA48" s="19"/>
      <c r="BB48" s="19"/>
      <c r="BC48" s="19"/>
      <c r="BD48" s="19"/>
      <c r="BE48" s="19"/>
      <c r="BF48" s="19"/>
      <c r="BG48" s="19"/>
      <c r="BH48" s="19"/>
      <c r="BI48" s="19"/>
      <c r="BJ48" s="19"/>
      <c r="BK48" s="19"/>
      <c r="BL48" s="19"/>
      <c r="BM48" s="19"/>
      <c r="BN48" s="19"/>
      <c r="BO48" s="19"/>
      <c r="BP48" s="19"/>
      <c r="BQ48" s="19"/>
      <c r="BR48" s="19"/>
      <c r="BS48" s="19"/>
      <c r="BT48" s="19"/>
      <c r="BU48" s="19"/>
      <c r="BV48" s="19"/>
      <c r="BW48" s="19"/>
      <c r="BX48" s="19"/>
      <c r="BY48" s="19"/>
      <c r="BZ48" s="19"/>
    </row>
    <row r="49" spans="1:78" ht="18" customHeight="1">
      <c r="A49" s="25"/>
      <c r="B49" s="17">
        <v>18</v>
      </c>
      <c r="C49" s="19"/>
      <c r="D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19"/>
      <c r="BK49" s="19"/>
      <c r="BL49" s="19"/>
      <c r="BM49" s="19"/>
      <c r="BN49" s="19"/>
      <c r="BO49" s="19"/>
      <c r="BP49" s="19"/>
      <c r="BQ49" s="19"/>
      <c r="BR49" s="19"/>
      <c r="BS49" s="19"/>
      <c r="BT49" s="19"/>
      <c r="BU49" s="19"/>
      <c r="BV49" s="19"/>
      <c r="BW49" s="19"/>
      <c r="BX49" s="19"/>
      <c r="BY49" s="19"/>
      <c r="BZ49" s="19"/>
    </row>
    <row r="50" spans="1:78" ht="18" customHeight="1">
      <c r="A50" s="25"/>
      <c r="B50" s="17">
        <v>19</v>
      </c>
      <c r="C50" s="19"/>
      <c r="D50" s="19"/>
      <c r="M50" s="19"/>
      <c r="N50" s="19"/>
      <c r="O50" s="19"/>
      <c r="P50" s="19"/>
      <c r="Q50" s="19"/>
      <c r="R50" s="19"/>
      <c r="S50" s="19"/>
      <c r="T50" s="19"/>
      <c r="U50" s="19"/>
      <c r="V50" s="19"/>
      <c r="W50" s="19"/>
      <c r="X50" s="19"/>
      <c r="Y50" s="19"/>
      <c r="Z50" s="19"/>
      <c r="AA50" s="19"/>
      <c r="AB50" s="19"/>
      <c r="AC50" s="19"/>
      <c r="AD50" s="19"/>
      <c r="AE50" s="19"/>
      <c r="AF50" s="19"/>
      <c r="AG50" s="19"/>
      <c r="AH50" s="19"/>
      <c r="AI50" s="19"/>
      <c r="AJ50" s="19"/>
      <c r="AK50" s="19"/>
      <c r="AL50" s="19"/>
      <c r="AM50" s="19"/>
      <c r="AN50" s="19"/>
      <c r="AO50" s="19"/>
      <c r="AP50" s="19"/>
      <c r="AQ50" s="19"/>
      <c r="AR50" s="19"/>
      <c r="AS50" s="19"/>
      <c r="AT50" s="19"/>
      <c r="AU50" s="19"/>
      <c r="AV50" s="19"/>
      <c r="AW50" s="19"/>
      <c r="AX50" s="19"/>
      <c r="AY50" s="19"/>
      <c r="AZ50" s="19"/>
      <c r="BA50" s="19"/>
      <c r="BB50" s="19"/>
      <c r="BC50" s="19"/>
      <c r="BD50" s="19"/>
      <c r="BE50" s="19"/>
      <c r="BF50" s="19"/>
      <c r="BG50" s="19"/>
      <c r="BH50" s="19"/>
      <c r="BI50" s="19"/>
      <c r="BJ50" s="19"/>
      <c r="BK50" s="19"/>
      <c r="BL50" s="19"/>
      <c r="BM50" s="19"/>
      <c r="BN50" s="19"/>
      <c r="BO50" s="19"/>
      <c r="BP50" s="19"/>
      <c r="BQ50" s="19"/>
      <c r="BR50" s="19"/>
      <c r="BS50" s="19"/>
      <c r="BT50" s="19"/>
      <c r="BU50" s="19"/>
      <c r="BV50" s="19"/>
      <c r="BW50" s="19"/>
      <c r="BX50" s="19"/>
      <c r="BY50" s="19"/>
      <c r="BZ50" s="19"/>
    </row>
    <row r="51" spans="1:78" ht="18" customHeight="1">
      <c r="A51" s="25"/>
      <c r="B51" s="17">
        <v>20</v>
      </c>
      <c r="C51" s="19"/>
      <c r="D51" s="19"/>
      <c r="M51" s="19"/>
      <c r="N51" s="19"/>
      <c r="O51" s="19"/>
      <c r="P51" s="19"/>
      <c r="Q51" s="19"/>
      <c r="R51" s="19"/>
      <c r="S51" s="19"/>
      <c r="T51" s="19"/>
      <c r="U51" s="19"/>
      <c r="V51" s="19"/>
      <c r="W51" s="19"/>
      <c r="X51" s="19"/>
      <c r="Y51" s="19"/>
      <c r="Z51" s="19"/>
      <c r="AA51" s="19"/>
      <c r="AB51" s="19"/>
      <c r="AC51" s="19"/>
      <c r="AD51" s="19"/>
      <c r="AE51" s="19"/>
      <c r="AF51" s="19"/>
      <c r="AG51" s="19"/>
      <c r="AH51" s="19"/>
      <c r="AI51" s="19"/>
      <c r="AJ51" s="19"/>
      <c r="AK51" s="19"/>
      <c r="AL51" s="19"/>
      <c r="AM51" s="19"/>
      <c r="AN51" s="19"/>
      <c r="AO51" s="19"/>
      <c r="AP51" s="19"/>
      <c r="AQ51" s="19"/>
      <c r="AR51" s="19"/>
      <c r="AS51" s="19"/>
      <c r="AT51" s="19"/>
      <c r="AU51" s="19"/>
      <c r="AV51" s="19"/>
      <c r="AW51" s="19"/>
      <c r="AX51" s="19"/>
      <c r="AY51" s="19"/>
      <c r="AZ51" s="19"/>
      <c r="BA51" s="19"/>
      <c r="BB51" s="19"/>
      <c r="BC51" s="19"/>
      <c r="BD51" s="19"/>
      <c r="BE51" s="19"/>
      <c r="BF51" s="19"/>
      <c r="BG51" s="19"/>
      <c r="BH51" s="19"/>
      <c r="BI51" s="19"/>
      <c r="BJ51" s="19"/>
      <c r="BK51" s="19"/>
      <c r="BL51" s="19"/>
      <c r="BM51" s="19"/>
      <c r="BN51" s="19"/>
      <c r="BO51" s="19"/>
      <c r="BP51" s="19"/>
      <c r="BQ51" s="19"/>
      <c r="BR51" s="19"/>
      <c r="BS51" s="19"/>
      <c r="BT51" s="19"/>
      <c r="BU51" s="19"/>
      <c r="BV51" s="19"/>
      <c r="BW51" s="19"/>
      <c r="BX51" s="19"/>
      <c r="BY51" s="19"/>
      <c r="BZ51" s="19"/>
    </row>
    <row r="52" spans="1:78" ht="18" customHeight="1">
      <c r="A52" s="25"/>
      <c r="B52" s="17">
        <v>21</v>
      </c>
      <c r="C52" s="19"/>
      <c r="D52" s="19"/>
      <c r="M52" s="19"/>
      <c r="N52" s="19"/>
      <c r="O52" s="19"/>
      <c r="P52" s="19"/>
      <c r="Q52" s="19"/>
      <c r="R52" s="19"/>
      <c r="S52" s="19"/>
      <c r="T52" s="19"/>
      <c r="U52" s="19"/>
      <c r="V52" s="19"/>
      <c r="W52" s="19"/>
      <c r="X52" s="19"/>
      <c r="Y52" s="19"/>
      <c r="Z52" s="19"/>
      <c r="AA52" s="19"/>
      <c r="AB52" s="19"/>
      <c r="AC52" s="19"/>
      <c r="AD52" s="19"/>
      <c r="AE52" s="19"/>
      <c r="AF52" s="19"/>
      <c r="AG52" s="19"/>
      <c r="AH52" s="19"/>
      <c r="AI52" s="19"/>
      <c r="AJ52" s="19"/>
      <c r="AK52" s="19"/>
      <c r="AL52" s="19"/>
      <c r="AM52" s="19"/>
      <c r="AN52" s="19"/>
      <c r="AO52" s="19"/>
      <c r="AP52" s="19"/>
      <c r="AQ52" s="19"/>
      <c r="AR52" s="19"/>
      <c r="AS52" s="19"/>
      <c r="AT52" s="19"/>
      <c r="AU52" s="19"/>
      <c r="AV52" s="19"/>
      <c r="AW52" s="19"/>
      <c r="AX52" s="19"/>
      <c r="AY52" s="19"/>
      <c r="AZ52" s="19"/>
      <c r="BA52" s="19"/>
      <c r="BB52" s="19"/>
      <c r="BC52" s="19"/>
      <c r="BD52" s="19"/>
      <c r="BE52" s="19"/>
      <c r="BF52" s="19"/>
      <c r="BG52" s="19"/>
      <c r="BH52" s="19"/>
      <c r="BI52" s="19"/>
      <c r="BJ52" s="19"/>
      <c r="BK52" s="19"/>
      <c r="BL52" s="19"/>
      <c r="BM52" s="19"/>
      <c r="BN52" s="19"/>
      <c r="BO52" s="19"/>
      <c r="BP52" s="19"/>
      <c r="BQ52" s="19"/>
      <c r="BR52" s="19"/>
      <c r="BS52" s="19"/>
      <c r="BT52" s="19"/>
      <c r="BU52" s="19"/>
      <c r="BV52" s="19"/>
      <c r="BW52" s="19"/>
      <c r="BX52" s="19"/>
      <c r="BY52" s="19"/>
      <c r="BZ52" s="19"/>
    </row>
    <row r="53" spans="1:78" ht="18" customHeight="1">
      <c r="A53" s="25"/>
      <c r="B53" s="17">
        <v>22</v>
      </c>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c r="AI53" s="19"/>
      <c r="AJ53" s="19"/>
      <c r="AK53" s="19"/>
      <c r="AL53" s="19"/>
      <c r="AM53" s="19"/>
      <c r="AN53" s="19"/>
      <c r="AO53" s="19"/>
      <c r="AP53" s="19"/>
      <c r="AQ53" s="19"/>
      <c r="AR53" s="19"/>
      <c r="AS53" s="19"/>
      <c r="AT53" s="19"/>
      <c r="AU53" s="19"/>
      <c r="AV53" s="19"/>
      <c r="AW53" s="19"/>
      <c r="AX53" s="19"/>
      <c r="AY53" s="19"/>
      <c r="AZ53" s="19"/>
      <c r="BA53" s="19"/>
      <c r="BB53" s="19"/>
      <c r="BC53" s="19"/>
      <c r="BD53" s="19"/>
      <c r="BE53" s="19"/>
      <c r="BF53" s="19"/>
      <c r="BG53" s="19"/>
      <c r="BH53" s="19"/>
      <c r="BI53" s="19"/>
      <c r="BJ53" s="19"/>
      <c r="BK53" s="19"/>
      <c r="BL53" s="19"/>
      <c r="BM53" s="19"/>
      <c r="BN53" s="19"/>
      <c r="BO53" s="19"/>
      <c r="BP53" s="19"/>
      <c r="BQ53" s="19"/>
      <c r="BR53" s="19"/>
      <c r="BS53" s="19"/>
      <c r="BT53" s="19"/>
      <c r="BU53" s="19"/>
      <c r="BV53" s="19"/>
      <c r="BW53" s="19"/>
      <c r="BX53" s="19"/>
      <c r="BY53" s="19"/>
      <c r="BZ53" s="19"/>
    </row>
    <row r="54" spans="1:78" ht="18" customHeight="1">
      <c r="A54" s="25"/>
      <c r="B54" s="17">
        <v>23</v>
      </c>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c r="AI54" s="19"/>
      <c r="AJ54" s="19"/>
      <c r="AK54" s="19"/>
      <c r="AL54" s="19"/>
      <c r="AM54" s="19"/>
      <c r="AN54" s="19"/>
      <c r="AO54" s="19"/>
      <c r="AP54" s="19"/>
      <c r="AQ54" s="19"/>
      <c r="AR54" s="19"/>
      <c r="AS54" s="19"/>
      <c r="AT54" s="19"/>
      <c r="AU54" s="19"/>
      <c r="AV54" s="19"/>
      <c r="AW54" s="19"/>
      <c r="AX54" s="19"/>
      <c r="AY54" s="19"/>
      <c r="AZ54" s="19"/>
      <c r="BA54" s="19"/>
      <c r="BB54" s="19"/>
      <c r="BC54" s="19"/>
      <c r="BD54" s="19"/>
      <c r="BE54" s="19"/>
      <c r="BF54" s="19"/>
      <c r="BG54" s="19"/>
      <c r="BH54" s="19"/>
      <c r="BI54" s="19"/>
      <c r="BJ54" s="19"/>
      <c r="BK54" s="19"/>
      <c r="BL54" s="19"/>
      <c r="BM54" s="19"/>
      <c r="BN54" s="19"/>
      <c r="BO54" s="19"/>
      <c r="BP54" s="19"/>
      <c r="BQ54" s="19"/>
      <c r="BR54" s="19"/>
      <c r="BS54" s="19"/>
      <c r="BT54" s="19"/>
      <c r="BU54" s="19"/>
      <c r="BV54" s="19"/>
      <c r="BW54" s="19"/>
      <c r="BX54" s="19"/>
      <c r="BY54" s="19"/>
      <c r="BZ54" s="19"/>
    </row>
    <row r="55" spans="1:78" ht="18" customHeight="1">
      <c r="A55" s="25"/>
      <c r="B55" s="17">
        <v>24</v>
      </c>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c r="AI55" s="19"/>
      <c r="AJ55" s="19"/>
      <c r="AK55" s="19"/>
      <c r="AL55" s="19"/>
      <c r="AM55" s="19"/>
      <c r="AN55" s="19"/>
      <c r="AO55" s="19"/>
      <c r="AP55" s="19"/>
      <c r="AQ55" s="19"/>
      <c r="AR55" s="19"/>
      <c r="AS55" s="19"/>
      <c r="AT55" s="19"/>
      <c r="AU55" s="19"/>
      <c r="AV55" s="19"/>
      <c r="AW55" s="19"/>
      <c r="AX55" s="19"/>
      <c r="AY55" s="19"/>
      <c r="AZ55" s="19"/>
      <c r="BA55" s="19"/>
      <c r="BB55" s="19"/>
      <c r="BC55" s="19"/>
      <c r="BD55" s="19"/>
      <c r="BE55" s="19"/>
      <c r="BF55" s="19"/>
      <c r="BG55" s="19"/>
      <c r="BH55" s="19"/>
      <c r="BI55" s="19"/>
      <c r="BJ55" s="19"/>
      <c r="BK55" s="19"/>
      <c r="BL55" s="19"/>
      <c r="BM55" s="19"/>
      <c r="BN55" s="19"/>
      <c r="BO55" s="19"/>
      <c r="BP55" s="19"/>
      <c r="BQ55" s="19"/>
      <c r="BR55" s="19"/>
      <c r="BS55" s="19"/>
      <c r="BT55" s="19"/>
      <c r="BU55" s="19"/>
      <c r="BV55" s="19"/>
      <c r="BW55" s="19"/>
      <c r="BX55" s="19"/>
      <c r="BY55" s="19"/>
      <c r="BZ55" s="19"/>
    </row>
    <row r="56" spans="1:78" ht="18" customHeight="1">
      <c r="A56" s="25"/>
      <c r="B56" s="17">
        <v>25</v>
      </c>
      <c r="C56" s="19"/>
      <c r="D56" s="19"/>
      <c r="E56" s="19"/>
      <c r="F56" s="19"/>
      <c r="G56" s="19"/>
      <c r="H56" s="19"/>
      <c r="I56" s="19"/>
      <c r="J56" s="19"/>
      <c r="K56" s="19"/>
      <c r="L56" s="19"/>
      <c r="M56" s="19"/>
      <c r="N56" s="19"/>
      <c r="O56" s="19"/>
      <c r="P56" s="19"/>
      <c r="Q56" s="19"/>
      <c r="R56" s="19"/>
      <c r="S56" s="19"/>
      <c r="T56" s="19"/>
      <c r="U56" s="19"/>
      <c r="V56" s="19"/>
      <c r="W56" s="19"/>
      <c r="X56" s="19"/>
      <c r="Y56" s="19"/>
      <c r="Z56" s="19"/>
      <c r="AA56" s="19"/>
      <c r="AB56" s="19"/>
      <c r="AC56" s="19"/>
      <c r="AD56" s="19"/>
      <c r="AE56" s="19"/>
      <c r="AF56" s="19"/>
      <c r="AG56" s="19"/>
      <c r="AH56" s="19"/>
      <c r="AI56" s="19"/>
      <c r="AJ56" s="19"/>
      <c r="AK56" s="19"/>
      <c r="AL56" s="19"/>
      <c r="AM56" s="19"/>
      <c r="AN56" s="19"/>
      <c r="AO56" s="19"/>
      <c r="AP56" s="19"/>
      <c r="AQ56" s="19"/>
      <c r="AR56" s="19"/>
      <c r="AS56" s="19"/>
      <c r="AT56" s="19"/>
      <c r="AU56" s="19"/>
      <c r="AV56" s="19"/>
      <c r="AW56" s="19"/>
      <c r="AX56" s="19"/>
      <c r="AY56" s="19"/>
      <c r="AZ56" s="19"/>
      <c r="BA56" s="19"/>
      <c r="BB56" s="19"/>
      <c r="BC56" s="19"/>
      <c r="BD56" s="19"/>
      <c r="BE56" s="19"/>
      <c r="BF56" s="19"/>
      <c r="BG56" s="19"/>
      <c r="BH56" s="19"/>
      <c r="BI56" s="19"/>
      <c r="BJ56" s="19"/>
      <c r="BK56" s="19"/>
      <c r="BL56" s="19"/>
      <c r="BM56" s="19"/>
      <c r="BN56" s="19"/>
      <c r="BO56" s="19"/>
      <c r="BP56" s="19"/>
      <c r="BQ56" s="19"/>
      <c r="BR56" s="19"/>
      <c r="BS56" s="19"/>
      <c r="BT56" s="19"/>
      <c r="BU56" s="19"/>
      <c r="BV56" s="19"/>
      <c r="BW56" s="19"/>
      <c r="BX56" s="19"/>
      <c r="BY56" s="19"/>
      <c r="BZ56" s="19"/>
    </row>
    <row r="57" spans="1:78" ht="18" customHeight="1">
      <c r="A57" s="25"/>
      <c r="B57" s="17">
        <v>26</v>
      </c>
      <c r="C57" s="19"/>
      <c r="D57" s="19"/>
      <c r="E57" s="19"/>
      <c r="F57" s="19"/>
      <c r="G57" s="19"/>
      <c r="H57" s="19"/>
      <c r="I57" s="19"/>
      <c r="J57" s="19"/>
      <c r="K57" s="19"/>
      <c r="L57" s="19"/>
      <c r="M57" s="19"/>
      <c r="N57" s="19"/>
      <c r="O57" s="19"/>
      <c r="P57" s="19"/>
      <c r="Q57" s="19"/>
      <c r="R57" s="19"/>
      <c r="S57" s="19"/>
      <c r="T57" s="19"/>
      <c r="U57" s="19"/>
      <c r="V57" s="19"/>
      <c r="W57" s="19"/>
      <c r="X57" s="19"/>
      <c r="Y57" s="19"/>
      <c r="Z57" s="19"/>
      <c r="AA57" s="19"/>
      <c r="AB57" s="19"/>
      <c r="AC57" s="19"/>
      <c r="AD57" s="19"/>
      <c r="AE57" s="19"/>
      <c r="AF57" s="19"/>
      <c r="AG57" s="19"/>
      <c r="AH57" s="19"/>
      <c r="AI57" s="19"/>
      <c r="AJ57" s="19"/>
      <c r="AK57" s="19"/>
      <c r="AL57" s="19"/>
      <c r="AM57" s="19"/>
      <c r="AN57" s="19"/>
      <c r="AO57" s="19"/>
      <c r="AP57" s="19"/>
      <c r="AQ57" s="19"/>
      <c r="AR57" s="19"/>
      <c r="AS57" s="19"/>
      <c r="AT57" s="19"/>
      <c r="AU57" s="19"/>
      <c r="AV57" s="19"/>
      <c r="AW57" s="19"/>
      <c r="AX57" s="19"/>
      <c r="AY57" s="19"/>
      <c r="AZ57" s="19"/>
      <c r="BA57" s="19"/>
      <c r="BB57" s="19"/>
      <c r="BC57" s="19"/>
      <c r="BD57" s="19"/>
      <c r="BE57" s="19"/>
      <c r="BF57" s="19"/>
      <c r="BG57" s="19"/>
      <c r="BH57" s="19"/>
      <c r="BI57" s="19"/>
      <c r="BJ57" s="19"/>
      <c r="BK57" s="19"/>
      <c r="BL57" s="19"/>
      <c r="BM57" s="19"/>
      <c r="BN57" s="19"/>
      <c r="BO57" s="19"/>
      <c r="BP57" s="19"/>
      <c r="BQ57" s="19"/>
      <c r="BR57" s="19"/>
      <c r="BS57" s="19"/>
      <c r="BT57" s="19"/>
      <c r="BU57" s="19"/>
      <c r="BV57" s="19"/>
      <c r="BW57" s="19"/>
      <c r="BX57" s="19"/>
      <c r="BY57" s="19"/>
      <c r="BZ57" s="19"/>
    </row>
    <row r="58" spans="1:78" ht="18" customHeight="1">
      <c r="A58" s="25"/>
      <c r="B58" s="17">
        <v>27</v>
      </c>
      <c r="C58" s="19"/>
      <c r="D58" s="19"/>
      <c r="E58" s="19"/>
      <c r="F58" s="19"/>
      <c r="G58" s="19"/>
      <c r="H58" s="19"/>
      <c r="I58" s="19"/>
      <c r="J58" s="19"/>
      <c r="K58" s="19"/>
      <c r="L58" s="19"/>
      <c r="M58" s="19"/>
      <c r="N58" s="19"/>
      <c r="O58" s="19"/>
      <c r="P58" s="19"/>
      <c r="Q58" s="19"/>
      <c r="R58" s="19"/>
      <c r="S58" s="19"/>
      <c r="T58" s="19"/>
      <c r="U58" s="19"/>
      <c r="V58" s="19"/>
      <c r="W58" s="19"/>
      <c r="X58" s="19"/>
      <c r="Y58" s="19"/>
      <c r="Z58" s="19"/>
      <c r="AA58" s="19"/>
      <c r="AB58" s="19"/>
      <c r="AC58" s="19"/>
      <c r="AD58" s="19"/>
      <c r="AE58" s="19"/>
      <c r="AF58" s="19"/>
      <c r="AG58" s="19"/>
      <c r="AH58" s="19"/>
      <c r="AI58" s="19"/>
      <c r="AJ58" s="19"/>
      <c r="AK58" s="19"/>
      <c r="AL58" s="19"/>
      <c r="AM58" s="19"/>
      <c r="AN58" s="19"/>
      <c r="AO58" s="19"/>
      <c r="AP58" s="19"/>
      <c r="AQ58" s="19"/>
      <c r="AR58" s="19"/>
      <c r="AS58" s="19"/>
      <c r="AT58" s="19"/>
      <c r="AU58" s="19"/>
      <c r="AV58" s="19"/>
      <c r="AW58" s="19"/>
      <c r="AX58" s="19"/>
      <c r="AY58" s="19"/>
      <c r="AZ58" s="19"/>
      <c r="BA58" s="19"/>
      <c r="BB58" s="19"/>
      <c r="BC58" s="19"/>
      <c r="BD58" s="19"/>
      <c r="BE58" s="19"/>
      <c r="BF58" s="19"/>
      <c r="BG58" s="19"/>
      <c r="BH58" s="19"/>
      <c r="BI58" s="19"/>
      <c r="BJ58" s="19"/>
      <c r="BK58" s="19"/>
      <c r="BL58" s="19"/>
      <c r="BM58" s="19"/>
      <c r="BN58" s="19"/>
      <c r="BO58" s="19"/>
      <c r="BP58" s="19"/>
      <c r="BQ58" s="19"/>
      <c r="BR58" s="19"/>
      <c r="BS58" s="19"/>
      <c r="BT58" s="19"/>
      <c r="BU58" s="19"/>
      <c r="BV58" s="19"/>
      <c r="BW58" s="19"/>
      <c r="BX58" s="19"/>
      <c r="BY58" s="19"/>
      <c r="BZ58" s="19"/>
    </row>
    <row r="59" spans="1:78" ht="18" customHeight="1">
      <c r="A59" s="25"/>
      <c r="B59" s="17">
        <v>28</v>
      </c>
      <c r="C59" s="19"/>
      <c r="D59" s="19"/>
      <c r="E59" s="19"/>
      <c r="F59" s="19"/>
      <c r="G59" s="19"/>
      <c r="H59" s="19"/>
      <c r="I59" s="19"/>
      <c r="J59" s="19"/>
      <c r="K59" s="19"/>
      <c r="L59" s="19"/>
      <c r="M59" s="19"/>
      <c r="N59" s="19"/>
      <c r="O59" s="19"/>
      <c r="P59" s="19"/>
      <c r="Q59" s="19"/>
      <c r="R59" s="19"/>
      <c r="S59" s="19"/>
      <c r="T59" s="19"/>
      <c r="U59" s="19"/>
      <c r="V59" s="19"/>
      <c r="W59" s="19"/>
      <c r="X59" s="19"/>
      <c r="Y59" s="19"/>
      <c r="Z59" s="19"/>
      <c r="AA59" s="19"/>
      <c r="AB59" s="19"/>
      <c r="AC59" s="19"/>
      <c r="AD59" s="19"/>
      <c r="AE59" s="19"/>
      <c r="AF59" s="19"/>
      <c r="AG59" s="19"/>
      <c r="AH59" s="19"/>
      <c r="AI59" s="19"/>
      <c r="AJ59" s="19"/>
      <c r="AK59" s="19"/>
      <c r="AL59" s="19"/>
      <c r="AM59" s="19"/>
      <c r="AN59" s="19"/>
      <c r="AO59" s="19"/>
      <c r="AP59" s="19"/>
      <c r="AQ59" s="19"/>
      <c r="AR59" s="19"/>
      <c r="AS59" s="19"/>
      <c r="AT59" s="19"/>
      <c r="AU59" s="19"/>
      <c r="AV59" s="19"/>
      <c r="AW59" s="19"/>
      <c r="AX59" s="19"/>
      <c r="AY59" s="19"/>
      <c r="AZ59" s="19"/>
      <c r="BA59" s="19"/>
      <c r="BB59" s="19"/>
      <c r="BC59" s="19"/>
      <c r="BD59" s="19"/>
      <c r="BE59" s="19"/>
      <c r="BF59" s="19"/>
      <c r="BG59" s="19"/>
      <c r="BH59" s="19"/>
      <c r="BI59" s="19"/>
      <c r="BJ59" s="19"/>
      <c r="BK59" s="19"/>
      <c r="BL59" s="19"/>
      <c r="BM59" s="19"/>
      <c r="BN59" s="19"/>
      <c r="BO59" s="19"/>
      <c r="BP59" s="19"/>
      <c r="BQ59" s="19"/>
      <c r="BR59" s="19"/>
      <c r="BS59" s="19"/>
      <c r="BT59" s="19"/>
      <c r="BU59" s="19"/>
      <c r="BV59" s="19"/>
      <c r="BW59" s="19"/>
      <c r="BX59" s="19"/>
      <c r="BY59" s="19"/>
      <c r="BZ59" s="19"/>
    </row>
    <row r="60" spans="1:78" ht="18" customHeight="1">
      <c r="A60" s="25"/>
      <c r="B60" s="17">
        <v>29</v>
      </c>
      <c r="C60" s="19"/>
      <c r="D60" s="19"/>
      <c r="E60" s="19"/>
      <c r="F60" s="19"/>
      <c r="G60" s="19"/>
      <c r="H60" s="19"/>
      <c r="I60" s="19"/>
      <c r="J60" s="19"/>
      <c r="K60" s="19"/>
      <c r="L60" s="19"/>
      <c r="M60" s="19"/>
      <c r="N60" s="19"/>
      <c r="O60" s="19"/>
      <c r="P60" s="19"/>
      <c r="Q60" s="19"/>
      <c r="R60" s="19"/>
      <c r="S60" s="19"/>
      <c r="T60" s="19"/>
      <c r="U60" s="19"/>
      <c r="V60" s="19"/>
      <c r="W60" s="19"/>
      <c r="X60" s="19"/>
      <c r="Y60" s="19"/>
      <c r="Z60" s="19"/>
      <c r="AA60" s="19"/>
      <c r="AB60" s="19"/>
      <c r="AC60" s="19"/>
      <c r="AD60" s="19"/>
      <c r="AE60" s="19"/>
      <c r="AF60" s="19"/>
      <c r="AG60" s="19"/>
      <c r="AH60" s="19"/>
      <c r="AI60" s="19"/>
      <c r="AJ60" s="19"/>
      <c r="AK60" s="19"/>
      <c r="AL60" s="19"/>
      <c r="AM60" s="19"/>
      <c r="AN60" s="19"/>
      <c r="AO60" s="19"/>
      <c r="AP60" s="19"/>
      <c r="AQ60" s="19"/>
      <c r="AR60" s="19"/>
      <c r="AS60" s="19"/>
      <c r="AT60" s="19"/>
      <c r="AU60" s="19"/>
      <c r="AV60" s="19"/>
      <c r="AW60" s="19"/>
      <c r="AX60" s="19"/>
      <c r="AY60" s="19"/>
      <c r="AZ60" s="19"/>
      <c r="BA60" s="19"/>
      <c r="BB60" s="19"/>
      <c r="BC60" s="19"/>
      <c r="BD60" s="19"/>
      <c r="BE60" s="19"/>
      <c r="BF60" s="19"/>
      <c r="BG60" s="19"/>
      <c r="BH60" s="19"/>
      <c r="BI60" s="19"/>
      <c r="BJ60" s="19"/>
      <c r="BK60" s="19"/>
      <c r="BL60" s="19"/>
      <c r="BM60" s="19"/>
      <c r="BN60" s="19"/>
      <c r="BO60" s="19"/>
      <c r="BP60" s="19"/>
      <c r="BQ60" s="19"/>
      <c r="BR60" s="19"/>
      <c r="BS60" s="19"/>
      <c r="BT60" s="19"/>
      <c r="BU60" s="19"/>
      <c r="BV60" s="19"/>
      <c r="BW60" s="19"/>
      <c r="BX60" s="19"/>
      <c r="BY60" s="19"/>
      <c r="BZ60" s="19"/>
    </row>
    <row r="61" spans="1:78" ht="18" customHeight="1">
      <c r="A61" s="25"/>
      <c r="B61" s="17">
        <v>30</v>
      </c>
      <c r="C61" s="19"/>
      <c r="D61" s="19"/>
      <c r="E61" s="19"/>
      <c r="F61" s="19"/>
      <c r="G61" s="19"/>
      <c r="H61" s="19"/>
      <c r="I61" s="19"/>
      <c r="J61" s="19"/>
      <c r="K61" s="19"/>
      <c r="L61" s="19"/>
      <c r="M61" s="19"/>
      <c r="N61" s="19"/>
      <c r="O61" s="19"/>
      <c r="P61" s="19"/>
      <c r="Q61" s="19"/>
      <c r="R61" s="19"/>
      <c r="S61" s="19"/>
      <c r="T61" s="19"/>
      <c r="U61" s="19"/>
      <c r="V61" s="19"/>
      <c r="W61" s="19"/>
      <c r="X61" s="19"/>
      <c r="Y61" s="19"/>
      <c r="Z61" s="19"/>
      <c r="AA61" s="19"/>
      <c r="AB61" s="19"/>
      <c r="AC61" s="19"/>
      <c r="AD61" s="19"/>
      <c r="AE61" s="19"/>
      <c r="AF61" s="19"/>
      <c r="AG61" s="19"/>
      <c r="AH61" s="19"/>
      <c r="AI61" s="19"/>
      <c r="AJ61" s="19"/>
      <c r="AK61" s="19"/>
      <c r="AL61" s="19"/>
      <c r="AM61" s="19"/>
      <c r="AN61" s="19"/>
      <c r="AO61" s="19"/>
      <c r="AP61" s="19"/>
      <c r="AQ61" s="19"/>
      <c r="AR61" s="19"/>
      <c r="AS61" s="19"/>
      <c r="AT61" s="19"/>
      <c r="AU61" s="19"/>
      <c r="AV61" s="19"/>
      <c r="AW61" s="19"/>
      <c r="AX61" s="19"/>
      <c r="AY61" s="19"/>
      <c r="AZ61" s="19"/>
      <c r="BA61" s="19"/>
      <c r="BB61" s="19"/>
      <c r="BC61" s="19"/>
      <c r="BD61" s="19"/>
      <c r="BE61" s="19"/>
      <c r="BF61" s="19"/>
      <c r="BG61" s="19"/>
      <c r="BH61" s="19"/>
      <c r="BI61" s="19"/>
      <c r="BJ61" s="19"/>
      <c r="BK61" s="19"/>
      <c r="BL61" s="19"/>
      <c r="BM61" s="19"/>
      <c r="BN61" s="19"/>
      <c r="BO61" s="19"/>
      <c r="BP61" s="19"/>
      <c r="BQ61" s="19"/>
      <c r="BR61" s="19"/>
      <c r="BS61" s="19"/>
      <c r="BT61" s="19"/>
      <c r="BU61" s="19"/>
      <c r="BV61" s="19"/>
      <c r="BW61" s="19"/>
      <c r="BX61" s="19"/>
      <c r="BY61" s="19"/>
      <c r="BZ61" s="19"/>
    </row>
    <row r="62" spans="1:78" ht="18" customHeight="1">
      <c r="A62" s="25"/>
      <c r="B62" s="17">
        <v>31</v>
      </c>
      <c r="C62" s="19"/>
      <c r="D62" s="19"/>
      <c r="E62" s="19"/>
      <c r="F62" s="19"/>
      <c r="G62" s="19"/>
      <c r="H62" s="19"/>
      <c r="I62" s="19"/>
      <c r="J62" s="19"/>
      <c r="K62" s="19"/>
      <c r="L62" s="19"/>
      <c r="M62" s="19"/>
      <c r="N62" s="19"/>
      <c r="O62" s="19"/>
      <c r="P62" s="19"/>
      <c r="Q62" s="19"/>
      <c r="R62" s="19"/>
      <c r="S62" s="19"/>
      <c r="T62" s="19"/>
      <c r="U62" s="19"/>
      <c r="V62" s="19"/>
      <c r="W62" s="19"/>
      <c r="X62" s="19"/>
      <c r="Y62" s="19"/>
      <c r="Z62" s="19"/>
      <c r="AA62" s="19"/>
      <c r="AB62" s="19"/>
      <c r="AC62" s="19"/>
      <c r="AD62" s="19"/>
      <c r="AE62" s="19"/>
      <c r="AF62" s="19"/>
      <c r="AG62" s="19"/>
      <c r="AH62" s="19"/>
      <c r="AI62" s="19"/>
      <c r="AJ62" s="19"/>
      <c r="AK62" s="19"/>
      <c r="AL62" s="19"/>
      <c r="AM62" s="19"/>
      <c r="AN62" s="19"/>
      <c r="AO62" s="19"/>
      <c r="AP62" s="19"/>
      <c r="AQ62" s="19"/>
      <c r="AR62" s="19"/>
      <c r="AS62" s="19"/>
      <c r="AT62" s="19"/>
      <c r="AU62" s="19"/>
      <c r="AV62" s="19"/>
      <c r="AW62" s="19"/>
      <c r="AX62" s="19"/>
      <c r="AY62" s="19"/>
      <c r="AZ62" s="19"/>
      <c r="BA62" s="19"/>
      <c r="BB62" s="19"/>
      <c r="BC62" s="19"/>
      <c r="BD62" s="19"/>
      <c r="BE62" s="19"/>
      <c r="BF62" s="19"/>
      <c r="BG62" s="19"/>
      <c r="BH62" s="19"/>
      <c r="BI62" s="19"/>
      <c r="BJ62" s="19"/>
      <c r="BK62" s="19"/>
      <c r="BL62" s="19"/>
      <c r="BM62" s="19"/>
      <c r="BN62" s="19"/>
      <c r="BO62" s="19"/>
      <c r="BP62" s="19"/>
      <c r="BQ62" s="19"/>
      <c r="BR62" s="19"/>
      <c r="BS62" s="19"/>
      <c r="BT62" s="19"/>
      <c r="BU62" s="19"/>
      <c r="BV62" s="19"/>
      <c r="BW62" s="19"/>
      <c r="BX62" s="19"/>
      <c r="BY62" s="19"/>
      <c r="BZ62" s="19"/>
    </row>
    <row r="63" spans="1:78" ht="18" customHeight="1">
      <c r="A63" s="25"/>
      <c r="B63" s="17">
        <v>32</v>
      </c>
      <c r="C63" s="19"/>
      <c r="D63" s="19"/>
      <c r="E63" s="19"/>
      <c r="F63" s="19"/>
      <c r="G63" s="19"/>
      <c r="H63" s="19"/>
      <c r="I63" s="19"/>
      <c r="J63" s="19"/>
      <c r="K63" s="19"/>
      <c r="L63" s="19"/>
      <c r="M63" s="19"/>
      <c r="N63" s="19"/>
      <c r="O63" s="19"/>
      <c r="P63" s="19"/>
      <c r="Q63" s="19"/>
      <c r="R63" s="19"/>
      <c r="S63" s="19"/>
      <c r="T63" s="19"/>
      <c r="U63" s="19"/>
      <c r="V63" s="19"/>
      <c r="W63" s="19"/>
      <c r="X63" s="19"/>
      <c r="Y63" s="19"/>
      <c r="Z63" s="19"/>
      <c r="AA63" s="19"/>
      <c r="AB63" s="19"/>
      <c r="AC63" s="19"/>
      <c r="AD63" s="19"/>
      <c r="AE63" s="19"/>
      <c r="AF63" s="19"/>
      <c r="AG63" s="19"/>
      <c r="AH63" s="19"/>
      <c r="AI63" s="19"/>
      <c r="AJ63" s="19"/>
      <c r="AK63" s="19"/>
      <c r="AL63" s="19"/>
      <c r="AM63" s="19"/>
      <c r="AN63" s="19"/>
      <c r="AO63" s="19"/>
      <c r="AP63" s="19"/>
      <c r="AQ63" s="19"/>
      <c r="AR63" s="19"/>
      <c r="AS63" s="19"/>
      <c r="AT63" s="19"/>
      <c r="AU63" s="19"/>
      <c r="AV63" s="19"/>
      <c r="AW63" s="19"/>
      <c r="AX63" s="19"/>
      <c r="AY63" s="19"/>
      <c r="AZ63" s="19"/>
      <c r="BA63" s="19"/>
      <c r="BB63" s="19"/>
      <c r="BC63" s="19"/>
      <c r="BD63" s="19"/>
      <c r="BE63" s="19"/>
      <c r="BF63" s="19"/>
      <c r="BG63" s="19"/>
      <c r="BH63" s="19"/>
      <c r="BI63" s="19"/>
      <c r="BJ63" s="19"/>
      <c r="BK63" s="19"/>
      <c r="BL63" s="19"/>
      <c r="BM63" s="19"/>
      <c r="BN63" s="19"/>
      <c r="BO63" s="19"/>
      <c r="BP63" s="19"/>
      <c r="BQ63" s="19"/>
      <c r="BR63" s="19"/>
      <c r="BS63" s="19"/>
      <c r="BT63" s="19"/>
      <c r="BU63" s="19"/>
      <c r="BV63" s="19"/>
      <c r="BW63" s="19"/>
      <c r="BX63" s="19"/>
      <c r="BY63" s="19"/>
      <c r="BZ63" s="19"/>
    </row>
    <row r="64" spans="1:78" ht="18" customHeight="1">
      <c r="A64" s="25"/>
      <c r="B64" s="17">
        <v>33</v>
      </c>
      <c r="C64" s="19"/>
      <c r="D64" s="19"/>
      <c r="E64" s="19"/>
      <c r="F64" s="19"/>
      <c r="G64" s="19"/>
      <c r="H64" s="19"/>
      <c r="I64" s="19"/>
      <c r="J64" s="19"/>
      <c r="K64" s="19"/>
      <c r="L64" s="19"/>
      <c r="M64" s="19"/>
      <c r="N64" s="19"/>
      <c r="O64" s="19"/>
      <c r="P64" s="19"/>
      <c r="Q64" s="19"/>
      <c r="R64" s="19"/>
      <c r="S64" s="19"/>
      <c r="T64" s="19"/>
      <c r="U64" s="19"/>
      <c r="V64" s="19"/>
      <c r="W64" s="19"/>
      <c r="X64" s="19"/>
      <c r="Y64" s="19"/>
      <c r="Z64" s="19"/>
      <c r="AA64" s="19"/>
      <c r="AB64" s="19"/>
      <c r="AC64" s="19"/>
      <c r="AD64" s="19"/>
      <c r="AE64" s="19"/>
      <c r="AF64" s="19"/>
      <c r="AG64" s="19"/>
      <c r="AH64" s="19"/>
      <c r="AI64" s="19"/>
      <c r="AJ64" s="19"/>
      <c r="AK64" s="19"/>
      <c r="AL64" s="19"/>
      <c r="AM64" s="19"/>
      <c r="AN64" s="19"/>
      <c r="AO64" s="19"/>
      <c r="AP64" s="19"/>
      <c r="AQ64" s="19"/>
      <c r="AR64" s="19"/>
      <c r="AS64" s="19"/>
      <c r="AT64" s="19"/>
      <c r="AU64" s="19"/>
      <c r="AV64" s="19"/>
      <c r="AW64" s="19"/>
      <c r="AX64" s="19"/>
      <c r="AY64" s="19"/>
      <c r="AZ64" s="19"/>
      <c r="BA64" s="19"/>
      <c r="BB64" s="19"/>
      <c r="BC64" s="19"/>
      <c r="BD64" s="19"/>
      <c r="BE64" s="19"/>
      <c r="BF64" s="19"/>
      <c r="BG64" s="19"/>
      <c r="BH64" s="19"/>
      <c r="BI64" s="19"/>
      <c r="BJ64" s="19"/>
      <c r="BK64" s="19"/>
      <c r="BL64" s="19"/>
      <c r="BM64" s="19"/>
      <c r="BN64" s="19"/>
      <c r="BO64" s="19"/>
      <c r="BP64" s="19"/>
      <c r="BQ64" s="19"/>
      <c r="BR64" s="19"/>
      <c r="BS64" s="19"/>
      <c r="BT64" s="19"/>
      <c r="BU64" s="19"/>
      <c r="BV64" s="19"/>
      <c r="BW64" s="19"/>
      <c r="BX64" s="19"/>
      <c r="BY64" s="19"/>
      <c r="BZ64" s="19"/>
    </row>
    <row r="65" spans="1:78" ht="18" customHeight="1">
      <c r="A65" s="25"/>
      <c r="B65" s="17">
        <v>34</v>
      </c>
      <c r="C65" s="19"/>
      <c r="D65" s="19"/>
      <c r="E65" s="19"/>
      <c r="F65" s="19"/>
      <c r="G65" s="19"/>
      <c r="H65" s="19"/>
      <c r="I65" s="19"/>
      <c r="J65" s="19"/>
      <c r="K65" s="19"/>
      <c r="L65" s="19"/>
      <c r="M65" s="19"/>
      <c r="N65" s="19"/>
      <c r="O65" s="19"/>
      <c r="P65" s="19"/>
      <c r="Q65" s="19"/>
      <c r="R65" s="19"/>
      <c r="S65" s="19"/>
      <c r="T65" s="19"/>
      <c r="U65" s="19"/>
      <c r="V65" s="19"/>
      <c r="W65" s="19"/>
      <c r="X65" s="19"/>
      <c r="Y65" s="19"/>
      <c r="Z65" s="19"/>
      <c r="AA65" s="19"/>
      <c r="AB65" s="19"/>
      <c r="AC65" s="19"/>
      <c r="AD65" s="19"/>
      <c r="AE65" s="19"/>
      <c r="AF65" s="19"/>
      <c r="AG65" s="19"/>
      <c r="AH65" s="19"/>
      <c r="AI65" s="19"/>
      <c r="AJ65" s="19"/>
      <c r="AK65" s="19"/>
      <c r="AL65" s="19"/>
      <c r="AM65" s="19"/>
      <c r="AN65" s="19"/>
      <c r="AO65" s="19"/>
      <c r="AP65" s="19"/>
      <c r="AQ65" s="19"/>
      <c r="AR65" s="19"/>
      <c r="AS65" s="19"/>
      <c r="AT65" s="19"/>
      <c r="AU65" s="19"/>
      <c r="AV65" s="19"/>
      <c r="AW65" s="19"/>
      <c r="AX65" s="19"/>
      <c r="AY65" s="19"/>
      <c r="AZ65" s="19"/>
      <c r="BA65" s="19"/>
      <c r="BB65" s="19"/>
      <c r="BC65" s="19"/>
      <c r="BD65" s="19"/>
      <c r="BE65" s="19"/>
      <c r="BF65" s="19"/>
      <c r="BG65" s="19"/>
      <c r="BH65" s="19"/>
      <c r="BI65" s="19"/>
      <c r="BJ65" s="19"/>
      <c r="BK65" s="19"/>
      <c r="BL65" s="19"/>
      <c r="BM65" s="19"/>
      <c r="BN65" s="19"/>
      <c r="BO65" s="19"/>
      <c r="BP65" s="19"/>
      <c r="BQ65" s="19"/>
      <c r="BR65" s="19"/>
      <c r="BS65" s="19"/>
      <c r="BT65" s="19"/>
      <c r="BU65" s="19"/>
      <c r="BV65" s="19"/>
      <c r="BW65" s="19"/>
      <c r="BX65" s="19"/>
      <c r="BY65" s="19"/>
      <c r="BZ65" s="19"/>
    </row>
    <row r="66" spans="1:78" ht="18" customHeight="1">
      <c r="A66" s="25"/>
      <c r="B66" s="17">
        <v>35</v>
      </c>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row>
    <row r="67" spans="1:78" ht="18" customHeight="1">
      <c r="A67" s="25"/>
      <c r="B67" s="17">
        <v>36</v>
      </c>
      <c r="C67" s="19"/>
      <c r="D67" s="19"/>
      <c r="E67" s="19"/>
      <c r="F67" s="19"/>
      <c r="G67" s="19"/>
      <c r="H67" s="19"/>
      <c r="I67" s="19"/>
      <c r="J67" s="19"/>
      <c r="K67" s="19"/>
      <c r="L67" s="19"/>
      <c r="M67" s="19"/>
      <c r="N67" s="19"/>
      <c r="O67" s="19"/>
      <c r="P67" s="19"/>
      <c r="Q67" s="19"/>
      <c r="R67" s="19"/>
      <c r="S67" s="19"/>
      <c r="T67" s="19"/>
      <c r="U67" s="19"/>
      <c r="V67" s="19"/>
      <c r="W67" s="19"/>
      <c r="X67" s="19"/>
      <c r="Y67" s="19"/>
      <c r="Z67" s="19"/>
      <c r="AA67" s="19"/>
      <c r="AB67" s="19"/>
      <c r="AC67" s="19"/>
      <c r="AD67" s="19"/>
      <c r="AE67" s="19"/>
      <c r="AF67" s="19"/>
      <c r="AG67" s="19"/>
      <c r="AH67" s="19"/>
      <c r="AI67" s="19"/>
      <c r="AJ67" s="19"/>
      <c r="AK67" s="19"/>
      <c r="AL67" s="19"/>
      <c r="AM67" s="19"/>
      <c r="AN67" s="19"/>
      <c r="AO67" s="19"/>
      <c r="AP67" s="19"/>
      <c r="AQ67" s="19"/>
      <c r="AR67" s="19"/>
      <c r="AS67" s="19"/>
      <c r="AT67" s="19"/>
      <c r="AU67" s="19"/>
      <c r="AV67" s="19"/>
      <c r="AW67" s="19"/>
      <c r="AX67" s="19"/>
      <c r="AY67" s="19"/>
      <c r="AZ67" s="19"/>
      <c r="BA67" s="19"/>
      <c r="BB67" s="19"/>
      <c r="BC67" s="19"/>
      <c r="BD67" s="19"/>
      <c r="BE67" s="19"/>
      <c r="BF67" s="19"/>
      <c r="BG67" s="19"/>
      <c r="BH67" s="19"/>
      <c r="BI67" s="19"/>
      <c r="BJ67" s="19"/>
      <c r="BK67" s="19"/>
      <c r="BL67" s="19"/>
      <c r="BM67" s="19"/>
      <c r="BN67" s="19"/>
      <c r="BO67" s="19"/>
      <c r="BP67" s="19"/>
      <c r="BQ67" s="19"/>
      <c r="BR67" s="19"/>
      <c r="BS67" s="19"/>
      <c r="BT67" s="19"/>
      <c r="BU67" s="19"/>
      <c r="BV67" s="19"/>
      <c r="BW67" s="19"/>
      <c r="BX67" s="19"/>
      <c r="BY67" s="19"/>
      <c r="BZ67" s="19"/>
    </row>
    <row r="68" spans="1:78" ht="15.75">
      <c r="A68" s="25"/>
      <c r="B68" s="17">
        <v>37</v>
      </c>
      <c r="C68" s="19"/>
      <c r="D68" s="19"/>
      <c r="E68" s="19"/>
      <c r="F68" s="19"/>
      <c r="G68" s="19"/>
      <c r="H68" s="19"/>
      <c r="I68" s="19"/>
      <c r="J68" s="19"/>
      <c r="K68" s="19"/>
      <c r="L68" s="19"/>
      <c r="M68" s="19"/>
      <c r="N68" s="19"/>
      <c r="O68" s="19"/>
      <c r="P68" s="19"/>
      <c r="Q68" s="19"/>
      <c r="R68" s="19"/>
      <c r="S68" s="19"/>
      <c r="T68" s="19"/>
      <c r="U68" s="19"/>
      <c r="V68" s="19"/>
      <c r="W68" s="19"/>
      <c r="X68" s="19"/>
      <c r="Y68" s="19"/>
      <c r="Z68" s="19"/>
      <c r="AA68" s="19"/>
      <c r="AB68" s="19"/>
      <c r="AC68" s="19"/>
      <c r="AD68" s="19"/>
      <c r="AE68" s="19"/>
      <c r="AF68" s="19"/>
      <c r="AG68" s="19"/>
      <c r="AH68" s="19"/>
      <c r="AI68" s="19"/>
      <c r="AJ68" s="19"/>
      <c r="AK68" s="19"/>
      <c r="AL68" s="19"/>
      <c r="AM68" s="19"/>
      <c r="AN68" s="19"/>
      <c r="AO68" s="19"/>
      <c r="AP68" s="19"/>
      <c r="AQ68" s="19"/>
      <c r="AR68" s="19"/>
      <c r="AS68" s="19"/>
      <c r="AT68" s="19"/>
      <c r="AU68" s="19"/>
      <c r="AV68" s="19"/>
      <c r="AW68" s="19"/>
      <c r="AX68" s="19"/>
      <c r="AY68" s="19"/>
      <c r="AZ68" s="19"/>
      <c r="BA68" s="19"/>
      <c r="BB68" s="19"/>
      <c r="BC68" s="19"/>
      <c r="BD68" s="19"/>
      <c r="BE68" s="19"/>
      <c r="BF68" s="19"/>
      <c r="BG68" s="19"/>
      <c r="BH68" s="19"/>
      <c r="BI68" s="19"/>
      <c r="BJ68" s="19"/>
      <c r="BK68" s="19"/>
      <c r="BL68" s="19"/>
      <c r="BM68" s="19"/>
      <c r="BN68" s="19"/>
      <c r="BO68" s="19"/>
      <c r="BP68" s="19"/>
      <c r="BQ68" s="19"/>
      <c r="BR68" s="19"/>
      <c r="BS68" s="19"/>
      <c r="BT68" s="19"/>
      <c r="BU68" s="19"/>
      <c r="BV68" s="19"/>
      <c r="BW68" s="19"/>
      <c r="BX68" s="19"/>
      <c r="BY68" s="19"/>
      <c r="BZ68" s="19"/>
    </row>
    <row r="69" spans="1:78" ht="15.75">
      <c r="A69" s="25"/>
      <c r="B69" s="17">
        <v>38</v>
      </c>
      <c r="C69" s="19"/>
      <c r="D69" s="19"/>
      <c r="E69" s="19"/>
      <c r="F69" s="19"/>
      <c r="G69" s="19"/>
      <c r="H69" s="19"/>
      <c r="I69" s="19"/>
      <c r="J69" s="19"/>
      <c r="K69" s="19"/>
      <c r="L69" s="19"/>
      <c r="M69" s="19"/>
      <c r="N69" s="19"/>
      <c r="O69" s="19"/>
      <c r="P69" s="19"/>
      <c r="Q69" s="19"/>
      <c r="R69" s="19"/>
      <c r="S69" s="19"/>
      <c r="T69" s="19"/>
      <c r="U69" s="19"/>
      <c r="V69" s="19"/>
      <c r="W69" s="19"/>
      <c r="X69" s="19"/>
      <c r="Y69" s="19"/>
      <c r="Z69" s="19"/>
      <c r="AA69" s="19"/>
      <c r="AB69" s="19"/>
      <c r="AC69" s="19"/>
      <c r="AD69" s="19"/>
      <c r="AE69" s="19"/>
      <c r="AF69" s="19"/>
      <c r="AG69" s="19"/>
      <c r="AH69" s="19"/>
      <c r="AI69" s="19"/>
      <c r="AJ69" s="19"/>
      <c r="AK69" s="19"/>
      <c r="AL69" s="19"/>
      <c r="AM69" s="19"/>
      <c r="AN69" s="19"/>
      <c r="AO69" s="19"/>
      <c r="AP69" s="19"/>
      <c r="AQ69" s="19"/>
      <c r="AR69" s="19"/>
      <c r="AS69" s="19"/>
      <c r="AT69" s="19"/>
      <c r="AU69" s="19"/>
      <c r="AV69" s="19"/>
      <c r="AW69" s="19"/>
      <c r="AX69" s="19"/>
      <c r="AY69" s="19"/>
      <c r="AZ69" s="19"/>
      <c r="BA69" s="19"/>
      <c r="BB69" s="19"/>
      <c r="BC69" s="19"/>
      <c r="BD69" s="19"/>
      <c r="BE69" s="19"/>
      <c r="BF69" s="19"/>
      <c r="BG69" s="19"/>
      <c r="BH69" s="19"/>
      <c r="BI69" s="19"/>
      <c r="BJ69" s="19"/>
      <c r="BK69" s="19"/>
      <c r="BL69" s="19"/>
      <c r="BM69" s="19"/>
      <c r="BN69" s="19"/>
      <c r="BO69" s="19"/>
      <c r="BP69" s="19"/>
      <c r="BQ69" s="19"/>
      <c r="BR69" s="19"/>
      <c r="BS69" s="19"/>
      <c r="BT69" s="19"/>
      <c r="BU69" s="19"/>
      <c r="BV69" s="19"/>
      <c r="BW69" s="19"/>
      <c r="BX69" s="19"/>
      <c r="BY69" s="19"/>
      <c r="BZ69" s="19"/>
    </row>
    <row r="70" spans="1:78" ht="15.75">
      <c r="A70" s="25"/>
      <c r="B70" s="17">
        <v>39</v>
      </c>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9"/>
      <c r="AS70" s="19"/>
      <c r="AT70" s="19"/>
      <c r="AU70" s="19"/>
      <c r="AV70" s="19"/>
      <c r="AW70" s="19"/>
      <c r="AX70" s="19"/>
      <c r="AY70" s="19"/>
      <c r="AZ70" s="19"/>
      <c r="BA70" s="19"/>
      <c r="BB70" s="19"/>
      <c r="BC70" s="19"/>
      <c r="BD70" s="19"/>
      <c r="BE70" s="19"/>
      <c r="BF70" s="19"/>
      <c r="BG70" s="19"/>
      <c r="BH70" s="19"/>
      <c r="BI70" s="19"/>
      <c r="BJ70" s="19"/>
      <c r="BK70" s="19"/>
      <c r="BL70" s="19"/>
      <c r="BM70" s="19"/>
      <c r="BN70" s="19"/>
      <c r="BO70" s="19"/>
      <c r="BP70" s="19"/>
      <c r="BQ70" s="19"/>
      <c r="BR70" s="19"/>
      <c r="BS70" s="19"/>
      <c r="BT70" s="19"/>
      <c r="BU70" s="19"/>
      <c r="BV70" s="19"/>
      <c r="BW70" s="19"/>
      <c r="BX70" s="19"/>
      <c r="BY70" s="19"/>
      <c r="BZ70" s="19"/>
    </row>
    <row r="71" spans="1:78" ht="15.75">
      <c r="A71" s="25"/>
      <c r="B71" s="17">
        <v>40</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c r="AR71" s="19"/>
      <c r="AS71" s="19"/>
      <c r="AT71" s="19"/>
      <c r="AU71" s="19"/>
      <c r="AV71" s="19"/>
      <c r="AW71" s="19"/>
      <c r="AX71" s="19"/>
      <c r="AY71" s="19"/>
      <c r="AZ71" s="19"/>
      <c r="BA71" s="19"/>
      <c r="BB71" s="19"/>
      <c r="BC71" s="19"/>
      <c r="BD71" s="19"/>
      <c r="BE71" s="19"/>
      <c r="BF71" s="19"/>
      <c r="BG71" s="19"/>
      <c r="BH71" s="19"/>
      <c r="BI71" s="19"/>
      <c r="BJ71" s="19"/>
      <c r="BK71" s="19"/>
      <c r="BL71" s="19"/>
      <c r="BM71" s="19"/>
      <c r="BN71" s="19"/>
      <c r="BO71" s="19"/>
      <c r="BP71" s="19"/>
      <c r="BQ71" s="19"/>
      <c r="BR71" s="19"/>
      <c r="BS71" s="19"/>
      <c r="BT71" s="19"/>
      <c r="BU71" s="19"/>
      <c r="BV71" s="19"/>
      <c r="BW71" s="19"/>
      <c r="BX71" s="19"/>
      <c r="BY71" s="19"/>
      <c r="BZ71" s="19"/>
    </row>
    <row r="72" spans="1:78" ht="15.75">
      <c r="A72" s="25"/>
      <c r="B72" s="17">
        <v>41</v>
      </c>
      <c r="C72" s="19"/>
      <c r="D72" s="19"/>
      <c r="E72" s="19"/>
      <c r="F72" s="19"/>
      <c r="G72" s="19"/>
      <c r="H72" s="19"/>
      <c r="I72" s="19"/>
      <c r="J72" s="19"/>
      <c r="K72" s="19"/>
      <c r="L72" s="19"/>
      <c r="M72" s="19"/>
      <c r="N72" s="19"/>
      <c r="O72" s="19"/>
      <c r="P72" s="19"/>
      <c r="Q72" s="19"/>
      <c r="R72" s="19"/>
      <c r="S72" s="19"/>
      <c r="T72" s="19"/>
      <c r="U72" s="19"/>
      <c r="V72" s="19"/>
      <c r="W72" s="19"/>
      <c r="X72" s="19"/>
      <c r="Y72" s="19"/>
      <c r="Z72" s="19"/>
      <c r="AA72" s="19"/>
      <c r="AB72" s="19"/>
      <c r="AC72" s="19"/>
      <c r="AD72" s="19"/>
      <c r="AE72" s="19"/>
      <c r="AF72" s="19"/>
      <c r="AG72" s="19"/>
      <c r="AH72" s="19"/>
      <c r="AI72" s="19"/>
      <c r="AJ72" s="19"/>
      <c r="AK72" s="19"/>
      <c r="AL72" s="19"/>
      <c r="AM72" s="19"/>
      <c r="AN72" s="19"/>
      <c r="AO72" s="19"/>
      <c r="AP72" s="19"/>
      <c r="AQ72" s="19"/>
      <c r="AR72" s="19"/>
      <c r="AS72" s="19"/>
      <c r="AT72" s="19"/>
      <c r="AU72" s="19"/>
      <c r="AV72" s="19"/>
      <c r="AW72" s="19"/>
      <c r="AX72" s="19"/>
      <c r="AY72" s="19"/>
      <c r="AZ72" s="19"/>
      <c r="BA72" s="19"/>
      <c r="BB72" s="19"/>
      <c r="BC72" s="19"/>
      <c r="BD72" s="19"/>
      <c r="BE72" s="19"/>
      <c r="BF72" s="19"/>
      <c r="BG72" s="19"/>
      <c r="BH72" s="19"/>
      <c r="BI72" s="19"/>
      <c r="BJ72" s="19"/>
      <c r="BK72" s="19"/>
      <c r="BL72" s="19"/>
      <c r="BM72" s="19"/>
      <c r="BN72" s="19"/>
      <c r="BO72" s="19"/>
      <c r="BP72" s="19"/>
      <c r="BQ72" s="19"/>
      <c r="BR72" s="19"/>
      <c r="BS72" s="19"/>
      <c r="BT72" s="19"/>
      <c r="BU72" s="19"/>
      <c r="BV72" s="19"/>
      <c r="BW72" s="19"/>
      <c r="BX72" s="19"/>
      <c r="BY72" s="19"/>
      <c r="BZ72" s="19"/>
    </row>
    <row r="73" spans="1:78" ht="15.75">
      <c r="A73" s="25"/>
      <c r="B73" s="17">
        <v>42</v>
      </c>
      <c r="C73" s="19"/>
      <c r="D73" s="19"/>
      <c r="E73" s="19"/>
      <c r="F73" s="19"/>
      <c r="G73" s="19"/>
      <c r="H73" s="19"/>
      <c r="I73" s="19"/>
      <c r="J73" s="19"/>
      <c r="K73" s="19"/>
      <c r="L73" s="19"/>
      <c r="M73" s="19"/>
      <c r="N73" s="19"/>
      <c r="O73" s="19"/>
      <c r="P73" s="19"/>
      <c r="Q73" s="19"/>
      <c r="R73" s="19"/>
      <c r="S73" s="19"/>
      <c r="T73" s="19"/>
      <c r="U73" s="19"/>
      <c r="V73" s="19"/>
      <c r="W73" s="19"/>
      <c r="X73" s="19"/>
      <c r="Y73" s="19"/>
      <c r="Z73" s="19"/>
      <c r="AA73" s="19"/>
      <c r="AB73" s="19"/>
      <c r="AC73" s="19"/>
      <c r="AD73" s="19"/>
      <c r="AE73" s="19"/>
      <c r="AF73" s="19"/>
      <c r="AG73" s="19"/>
      <c r="AH73" s="19"/>
      <c r="AI73" s="19"/>
      <c r="AJ73" s="19"/>
      <c r="AK73" s="19"/>
      <c r="AL73" s="19"/>
      <c r="AM73" s="19"/>
      <c r="AN73" s="19"/>
      <c r="AO73" s="19"/>
      <c r="AP73" s="19"/>
      <c r="AQ73" s="19"/>
      <c r="AR73" s="19"/>
      <c r="AS73" s="19"/>
      <c r="AT73" s="19"/>
      <c r="AU73" s="19"/>
      <c r="AV73" s="19"/>
      <c r="AW73" s="19"/>
      <c r="AX73" s="19"/>
      <c r="AY73" s="19"/>
      <c r="AZ73" s="19"/>
      <c r="BA73" s="19"/>
      <c r="BB73" s="19"/>
      <c r="BC73" s="19"/>
      <c r="BD73" s="19"/>
      <c r="BE73" s="19"/>
      <c r="BF73" s="19"/>
      <c r="BG73" s="19"/>
      <c r="BH73" s="19"/>
      <c r="BI73" s="19"/>
      <c r="BJ73" s="19"/>
      <c r="BK73" s="19"/>
      <c r="BL73" s="19"/>
      <c r="BM73" s="19"/>
      <c r="BN73" s="19"/>
      <c r="BO73" s="19"/>
      <c r="BP73" s="19"/>
      <c r="BQ73" s="19"/>
      <c r="BR73" s="19"/>
      <c r="BS73" s="19"/>
      <c r="BT73" s="19"/>
      <c r="BU73" s="19"/>
      <c r="BV73" s="19"/>
      <c r="BW73" s="19"/>
      <c r="BX73" s="19"/>
      <c r="BY73" s="19"/>
      <c r="BZ73" s="19"/>
    </row>
    <row r="74" spans="1:78" ht="15.75">
      <c r="A74" s="25"/>
      <c r="B74" s="17">
        <v>43</v>
      </c>
      <c r="C74" s="19"/>
      <c r="D74" s="19"/>
      <c r="E74" s="19"/>
      <c r="F74" s="19"/>
      <c r="G74" s="19"/>
      <c r="H74" s="19"/>
      <c r="I74" s="19"/>
      <c r="J74" s="19"/>
      <c r="K74" s="19"/>
      <c r="L74" s="19"/>
      <c r="M74" s="19"/>
      <c r="N74" s="19"/>
      <c r="O74" s="19"/>
      <c r="P74" s="19"/>
      <c r="Q74" s="19"/>
      <c r="R74" s="19"/>
      <c r="S74" s="19"/>
      <c r="T74" s="19"/>
      <c r="U74" s="19"/>
      <c r="V74" s="19"/>
      <c r="W74" s="19"/>
      <c r="X74" s="19"/>
      <c r="Y74" s="19"/>
      <c r="Z74" s="19"/>
      <c r="AA74" s="19"/>
      <c r="AB74" s="19"/>
      <c r="AC74" s="19"/>
      <c r="AD74" s="19"/>
      <c r="AE74" s="19"/>
      <c r="AF74" s="19"/>
      <c r="AG74" s="19"/>
      <c r="AH74" s="19"/>
      <c r="AI74" s="19"/>
      <c r="AJ74" s="19"/>
      <c r="AK74" s="19"/>
      <c r="AL74" s="19"/>
      <c r="AM74" s="19"/>
      <c r="AN74" s="19"/>
      <c r="AO74" s="19"/>
      <c r="AP74" s="19"/>
      <c r="AQ74" s="19"/>
      <c r="AR74" s="19"/>
      <c r="AS74" s="19"/>
      <c r="AT74" s="19"/>
      <c r="AU74" s="19"/>
      <c r="AV74" s="19"/>
      <c r="AW74" s="19"/>
      <c r="AX74" s="19"/>
      <c r="AY74" s="19"/>
      <c r="AZ74" s="19"/>
      <c r="BA74" s="19"/>
      <c r="BB74" s="19"/>
      <c r="BC74" s="19"/>
      <c r="BD74" s="19"/>
      <c r="BE74" s="19"/>
      <c r="BF74" s="19"/>
      <c r="BG74" s="19"/>
      <c r="BH74" s="19"/>
      <c r="BI74" s="19"/>
      <c r="BJ74" s="19"/>
      <c r="BK74" s="19"/>
      <c r="BL74" s="19"/>
      <c r="BM74" s="19"/>
      <c r="BN74" s="19"/>
      <c r="BO74" s="19"/>
      <c r="BP74" s="19"/>
      <c r="BQ74" s="19"/>
      <c r="BR74" s="19"/>
      <c r="BS74" s="19"/>
      <c r="BT74" s="19"/>
      <c r="BU74" s="19"/>
      <c r="BV74" s="19"/>
      <c r="BW74" s="19"/>
      <c r="BX74" s="19"/>
      <c r="BY74" s="19"/>
      <c r="BZ74" s="19"/>
    </row>
    <row r="75" spans="1:78" ht="15.75">
      <c r="A75" s="25"/>
      <c r="B75" s="17">
        <v>44</v>
      </c>
      <c r="C75" s="19"/>
      <c r="D75" s="19"/>
      <c r="E75" s="19"/>
      <c r="F75" s="19"/>
      <c r="G75" s="19"/>
      <c r="H75" s="19"/>
      <c r="I75" s="19"/>
      <c r="J75" s="19"/>
      <c r="K75" s="19"/>
      <c r="L75" s="19"/>
      <c r="M75" s="19"/>
      <c r="N75" s="19"/>
      <c r="O75" s="19"/>
      <c r="P75" s="19"/>
      <c r="Q75" s="19"/>
      <c r="R75" s="19"/>
      <c r="S75" s="19"/>
      <c r="T75" s="19"/>
      <c r="U75" s="19"/>
      <c r="V75" s="19"/>
      <c r="W75" s="19"/>
      <c r="X75" s="19"/>
      <c r="Y75" s="19"/>
      <c r="Z75" s="19"/>
      <c r="AA75" s="19"/>
      <c r="AB75" s="19"/>
      <c r="AC75" s="19"/>
      <c r="AD75" s="19"/>
      <c r="AE75" s="19"/>
      <c r="AF75" s="19"/>
      <c r="AG75" s="19"/>
      <c r="AH75" s="19"/>
      <c r="AI75" s="19"/>
      <c r="AJ75" s="19"/>
      <c r="AK75" s="19"/>
      <c r="AL75" s="19"/>
      <c r="AM75" s="19"/>
      <c r="AN75" s="19"/>
      <c r="AO75" s="19"/>
      <c r="AP75" s="19"/>
      <c r="AQ75" s="19"/>
      <c r="AR75" s="19"/>
      <c r="AS75" s="19"/>
      <c r="AT75" s="19"/>
      <c r="AU75" s="19"/>
      <c r="AV75" s="19"/>
      <c r="AW75" s="19"/>
      <c r="AX75" s="19"/>
      <c r="AY75" s="19"/>
      <c r="AZ75" s="19"/>
      <c r="BA75" s="19"/>
      <c r="BB75" s="19"/>
      <c r="BC75" s="19"/>
      <c r="BD75" s="19"/>
      <c r="BE75" s="19"/>
      <c r="BF75" s="19"/>
      <c r="BG75" s="19"/>
      <c r="BH75" s="19"/>
      <c r="BI75" s="19"/>
      <c r="BJ75" s="19"/>
      <c r="BK75" s="19"/>
      <c r="BL75" s="19"/>
      <c r="BM75" s="19"/>
      <c r="BN75" s="19"/>
      <c r="BO75" s="19"/>
      <c r="BP75" s="19"/>
      <c r="BQ75" s="19"/>
      <c r="BR75" s="19"/>
      <c r="BS75" s="19"/>
      <c r="BT75" s="19"/>
      <c r="BU75" s="19"/>
      <c r="BV75" s="19"/>
      <c r="BW75" s="19"/>
      <c r="BX75" s="19"/>
      <c r="BY75" s="19"/>
      <c r="BZ75" s="19"/>
    </row>
    <row r="76" spans="1:78" ht="15.75">
      <c r="A76" s="25"/>
      <c r="B76" s="17">
        <v>45</v>
      </c>
      <c r="C76" s="19"/>
      <c r="D76" s="19"/>
      <c r="E76" s="19"/>
      <c r="F76" s="19"/>
      <c r="G76" s="19"/>
      <c r="H76" s="19"/>
      <c r="I76" s="19"/>
      <c r="J76" s="19"/>
      <c r="K76" s="19"/>
      <c r="L76" s="19"/>
      <c r="M76" s="19"/>
      <c r="N76" s="19"/>
      <c r="O76" s="19"/>
      <c r="P76" s="19"/>
      <c r="Q76" s="19"/>
      <c r="R76" s="19"/>
      <c r="S76" s="19"/>
      <c r="T76" s="19"/>
      <c r="U76" s="19"/>
      <c r="V76" s="19"/>
      <c r="W76" s="19"/>
      <c r="X76" s="19"/>
      <c r="Y76" s="19"/>
      <c r="Z76" s="19"/>
      <c r="AA76" s="19"/>
      <c r="AB76" s="19"/>
      <c r="AC76" s="19"/>
      <c r="AD76" s="19"/>
      <c r="AE76" s="19"/>
      <c r="AF76" s="19"/>
      <c r="AG76" s="19"/>
      <c r="AH76" s="19"/>
      <c r="AI76" s="19"/>
      <c r="AJ76" s="19"/>
      <c r="AK76" s="19"/>
      <c r="AL76" s="19"/>
      <c r="AM76" s="19"/>
      <c r="AN76" s="19"/>
      <c r="AO76" s="19"/>
      <c r="AP76" s="19"/>
      <c r="AQ76" s="19"/>
      <c r="AR76" s="19"/>
      <c r="AS76" s="19"/>
      <c r="AT76" s="19"/>
      <c r="AU76" s="19"/>
      <c r="AV76" s="19"/>
      <c r="AW76" s="19"/>
      <c r="AX76" s="19"/>
      <c r="AY76" s="19"/>
      <c r="AZ76" s="19"/>
      <c r="BA76" s="19"/>
      <c r="BB76" s="19"/>
      <c r="BC76" s="19"/>
      <c r="BD76" s="19"/>
      <c r="BE76" s="19"/>
      <c r="BF76" s="19"/>
      <c r="BG76" s="19"/>
      <c r="BH76" s="19"/>
      <c r="BI76" s="19"/>
      <c r="BJ76" s="19"/>
      <c r="BK76" s="19"/>
      <c r="BL76" s="19"/>
      <c r="BM76" s="19"/>
      <c r="BN76" s="19"/>
      <c r="BO76" s="19"/>
      <c r="BP76" s="19"/>
      <c r="BQ76" s="19"/>
      <c r="BR76" s="19"/>
      <c r="BS76" s="19"/>
      <c r="BT76" s="19"/>
      <c r="BU76" s="19"/>
      <c r="BV76" s="19"/>
      <c r="BW76" s="19"/>
      <c r="BX76" s="19"/>
      <c r="BY76" s="19"/>
      <c r="BZ76" s="19"/>
    </row>
    <row r="77" spans="1:78" ht="15.75">
      <c r="A77" s="25"/>
      <c r="B77" s="17">
        <v>46</v>
      </c>
      <c r="C77" s="19"/>
      <c r="D77" s="19"/>
      <c r="E77" s="19"/>
      <c r="F77" s="19"/>
      <c r="G77" s="19"/>
      <c r="H77" s="19"/>
      <c r="I77" s="19"/>
      <c r="J77" s="19"/>
      <c r="K77" s="19"/>
      <c r="L77" s="19"/>
      <c r="M77" s="19"/>
      <c r="N77" s="19"/>
      <c r="O77" s="19"/>
      <c r="P77" s="19"/>
      <c r="Q77" s="19"/>
      <c r="R77" s="19"/>
      <c r="S77" s="19"/>
      <c r="T77" s="19"/>
      <c r="U77" s="19"/>
      <c r="V77" s="19"/>
      <c r="W77" s="19"/>
      <c r="X77" s="19"/>
      <c r="Y77" s="19"/>
      <c r="Z77" s="19"/>
      <c r="AA77" s="19"/>
      <c r="AB77" s="19"/>
      <c r="AC77" s="19"/>
      <c r="AD77" s="19"/>
      <c r="AE77" s="19"/>
      <c r="AF77" s="19"/>
      <c r="AG77" s="19"/>
      <c r="AH77" s="19"/>
      <c r="AI77" s="19"/>
      <c r="AJ77" s="19"/>
      <c r="AK77" s="19"/>
      <c r="AL77" s="19"/>
      <c r="AM77" s="19"/>
      <c r="AN77" s="19"/>
      <c r="AO77" s="19"/>
      <c r="AP77" s="19"/>
      <c r="AQ77" s="19"/>
      <c r="AR77" s="19"/>
      <c r="AS77" s="19"/>
      <c r="AT77" s="19"/>
      <c r="AU77" s="19"/>
      <c r="AV77" s="19"/>
      <c r="AW77" s="19"/>
      <c r="AX77" s="19"/>
      <c r="AY77" s="19"/>
      <c r="AZ77" s="19"/>
      <c r="BA77" s="19"/>
      <c r="BB77" s="19"/>
      <c r="BC77" s="19"/>
      <c r="BD77" s="19"/>
      <c r="BE77" s="19"/>
      <c r="BF77" s="19"/>
      <c r="BG77" s="19"/>
      <c r="BH77" s="19"/>
      <c r="BI77" s="19"/>
      <c r="BJ77" s="19"/>
      <c r="BK77" s="19"/>
      <c r="BL77" s="19"/>
      <c r="BM77" s="19"/>
      <c r="BN77" s="19"/>
      <c r="BO77" s="19"/>
      <c r="BP77" s="19"/>
      <c r="BQ77" s="19"/>
      <c r="BR77" s="19"/>
      <c r="BS77" s="19"/>
      <c r="BT77" s="19"/>
      <c r="BU77" s="19"/>
      <c r="BV77" s="19"/>
      <c r="BW77" s="19"/>
      <c r="BX77" s="19"/>
      <c r="BY77" s="19"/>
      <c r="BZ77" s="19"/>
    </row>
    <row r="78" spans="1:78" ht="15.75">
      <c r="A78" s="25"/>
      <c r="B78" s="17">
        <v>47</v>
      </c>
      <c r="C78" s="19"/>
      <c r="D78" s="19"/>
      <c r="E78" s="19"/>
      <c r="F78" s="19"/>
      <c r="G78" s="19"/>
      <c r="H78" s="19"/>
      <c r="I78" s="19"/>
      <c r="J78" s="19"/>
      <c r="K78" s="19"/>
      <c r="L78" s="19"/>
      <c r="M78" s="19"/>
      <c r="N78" s="19"/>
      <c r="O78" s="19"/>
      <c r="P78" s="19"/>
      <c r="Q78" s="19"/>
      <c r="R78" s="19"/>
      <c r="S78" s="19"/>
      <c r="T78" s="19"/>
      <c r="U78" s="19"/>
      <c r="V78" s="19"/>
      <c r="W78" s="19"/>
      <c r="X78" s="19"/>
      <c r="Y78" s="19"/>
      <c r="Z78" s="19"/>
      <c r="AA78" s="19"/>
      <c r="AB78" s="19"/>
      <c r="AC78" s="19"/>
      <c r="AD78" s="19"/>
      <c r="AE78" s="19"/>
      <c r="AF78" s="19"/>
      <c r="AG78" s="19"/>
      <c r="AH78" s="19"/>
      <c r="AI78" s="19"/>
      <c r="AJ78" s="19"/>
      <c r="AK78" s="19"/>
      <c r="AL78" s="19"/>
      <c r="AM78" s="19"/>
      <c r="AN78" s="19"/>
      <c r="AO78" s="19"/>
      <c r="AP78" s="19"/>
      <c r="AQ78" s="19"/>
      <c r="AR78" s="19"/>
      <c r="AS78" s="19"/>
      <c r="AT78" s="19"/>
      <c r="AU78" s="19"/>
      <c r="AV78" s="19"/>
      <c r="AW78" s="19"/>
      <c r="AX78" s="19"/>
      <c r="AY78" s="19"/>
      <c r="AZ78" s="19"/>
      <c r="BA78" s="19"/>
      <c r="BB78" s="19"/>
      <c r="BC78" s="19"/>
      <c r="BD78" s="19"/>
      <c r="BE78" s="19"/>
      <c r="BF78" s="19"/>
      <c r="BG78" s="19"/>
      <c r="BH78" s="19"/>
      <c r="BI78" s="19"/>
      <c r="BJ78" s="19"/>
      <c r="BK78" s="19"/>
      <c r="BL78" s="19"/>
      <c r="BM78" s="19"/>
      <c r="BN78" s="19"/>
      <c r="BO78" s="19"/>
      <c r="BP78" s="19"/>
      <c r="BQ78" s="19"/>
      <c r="BR78" s="19"/>
      <c r="BS78" s="19"/>
      <c r="BT78" s="19"/>
      <c r="BU78" s="19"/>
      <c r="BV78" s="19"/>
      <c r="BW78" s="19"/>
      <c r="BX78" s="19"/>
      <c r="BY78" s="19"/>
      <c r="BZ78" s="19"/>
    </row>
    <row r="79" spans="1:78" ht="15.75">
      <c r="A79" s="25"/>
      <c r="B79" s="17">
        <v>48</v>
      </c>
      <c r="C79" s="19"/>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c r="AG79" s="19"/>
      <c r="AH79" s="19"/>
      <c r="AI79" s="19"/>
      <c r="AJ79" s="19"/>
      <c r="AK79" s="19"/>
      <c r="AL79" s="19"/>
      <c r="AM79" s="19"/>
      <c r="AN79" s="19"/>
      <c r="AO79" s="19"/>
      <c r="AP79" s="19"/>
      <c r="AQ79" s="19"/>
      <c r="AR79" s="19"/>
      <c r="AS79" s="19"/>
      <c r="AT79" s="19"/>
      <c r="AU79" s="19"/>
      <c r="AV79" s="19"/>
      <c r="AW79" s="19"/>
      <c r="AX79" s="19"/>
      <c r="AY79" s="19"/>
      <c r="AZ79" s="19"/>
      <c r="BA79" s="19"/>
      <c r="BB79" s="19"/>
      <c r="BC79" s="19"/>
      <c r="BD79" s="19"/>
      <c r="BE79" s="19"/>
      <c r="BF79" s="19"/>
      <c r="BG79" s="19"/>
      <c r="BH79" s="19"/>
      <c r="BI79" s="19"/>
      <c r="BJ79" s="19"/>
      <c r="BK79" s="19"/>
      <c r="BL79" s="19"/>
      <c r="BM79" s="19"/>
      <c r="BN79" s="19"/>
      <c r="BO79" s="19"/>
      <c r="BP79" s="19"/>
      <c r="BQ79" s="19"/>
      <c r="BR79" s="19"/>
      <c r="BS79" s="19"/>
      <c r="BT79" s="19"/>
      <c r="BU79" s="19"/>
      <c r="BV79" s="19"/>
      <c r="BW79" s="19"/>
      <c r="BX79" s="19"/>
      <c r="BY79" s="19"/>
      <c r="BZ79" s="19"/>
    </row>
    <row r="80" spans="1:78" ht="15.75">
      <c r="A80" s="25"/>
      <c r="B80" s="17">
        <v>49</v>
      </c>
      <c r="C80" s="19"/>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c r="AG80" s="19"/>
      <c r="AH80" s="19"/>
      <c r="AI80" s="19"/>
      <c r="AJ80" s="19"/>
      <c r="AK80" s="19"/>
      <c r="AL80" s="19"/>
      <c r="AM80" s="19"/>
      <c r="AN80" s="19"/>
      <c r="AO80" s="19"/>
      <c r="AP80" s="19"/>
      <c r="AQ80" s="19"/>
      <c r="AR80" s="19"/>
      <c r="AS80" s="19"/>
      <c r="AT80" s="19"/>
      <c r="AU80" s="19"/>
      <c r="AV80" s="19"/>
      <c r="AW80" s="19"/>
      <c r="AX80" s="19"/>
      <c r="AY80" s="19"/>
      <c r="AZ80" s="19"/>
      <c r="BA80" s="19"/>
      <c r="BB80" s="19"/>
      <c r="BC80" s="19"/>
      <c r="BD80" s="19"/>
      <c r="BE80" s="19"/>
      <c r="BF80" s="19"/>
      <c r="BG80" s="19"/>
      <c r="BH80" s="19"/>
      <c r="BI80" s="19"/>
      <c r="BJ80" s="19"/>
      <c r="BK80" s="19"/>
      <c r="BL80" s="19"/>
      <c r="BM80" s="19"/>
      <c r="BN80" s="19"/>
      <c r="BO80" s="19"/>
      <c r="BP80" s="19"/>
      <c r="BQ80" s="19"/>
      <c r="BR80" s="19"/>
      <c r="BS80" s="19"/>
      <c r="BT80" s="19"/>
      <c r="BU80" s="19"/>
      <c r="BV80" s="19"/>
      <c r="BW80" s="19"/>
      <c r="BX80" s="19"/>
      <c r="BY80" s="19"/>
      <c r="BZ80" s="19"/>
    </row>
    <row r="81" spans="1:78" ht="15.75">
      <c r="A81" s="25"/>
      <c r="B81" s="17">
        <v>50</v>
      </c>
      <c r="C81" s="19"/>
      <c r="D81" s="19"/>
      <c r="E81" s="19"/>
      <c r="F81" s="19"/>
      <c r="G81" s="19"/>
      <c r="H81" s="19"/>
      <c r="I81" s="19"/>
      <c r="J81" s="19"/>
      <c r="K81" s="19"/>
      <c r="L81" s="19"/>
      <c r="M81" s="19"/>
      <c r="N81" s="19"/>
      <c r="O81" s="19"/>
      <c r="P81" s="19"/>
      <c r="Q81" s="19"/>
      <c r="R81" s="19"/>
      <c r="S81" s="19"/>
      <c r="T81" s="19"/>
      <c r="U81" s="19"/>
      <c r="V81" s="19"/>
      <c r="W81" s="19"/>
      <c r="X81" s="19"/>
      <c r="Y81" s="19"/>
      <c r="Z81" s="19"/>
      <c r="AA81" s="19"/>
      <c r="AB81" s="19"/>
      <c r="AC81" s="19"/>
      <c r="AD81" s="19"/>
      <c r="AE81" s="19"/>
      <c r="AF81" s="19"/>
      <c r="AG81" s="19"/>
      <c r="AH81" s="19"/>
      <c r="AI81" s="19"/>
      <c r="AJ81" s="19"/>
      <c r="AK81" s="19"/>
      <c r="AL81" s="19"/>
      <c r="AM81" s="19"/>
      <c r="AN81" s="19"/>
      <c r="AO81" s="19"/>
      <c r="AP81" s="19"/>
      <c r="AQ81" s="19"/>
      <c r="AR81" s="19"/>
      <c r="AS81" s="19"/>
      <c r="AT81" s="19"/>
      <c r="AU81" s="19"/>
      <c r="AV81" s="19"/>
      <c r="AW81" s="19"/>
      <c r="AX81" s="19"/>
      <c r="AY81" s="19"/>
      <c r="AZ81" s="19"/>
      <c r="BA81" s="19"/>
      <c r="BB81" s="19"/>
      <c r="BC81" s="19"/>
      <c r="BD81" s="19"/>
      <c r="BE81" s="19"/>
      <c r="BF81" s="19"/>
      <c r="BG81" s="19"/>
      <c r="BH81" s="19"/>
      <c r="BI81" s="19"/>
      <c r="BJ81" s="19"/>
      <c r="BK81" s="19"/>
      <c r="BL81" s="19"/>
      <c r="BM81" s="19"/>
      <c r="BN81" s="19"/>
      <c r="BO81" s="19"/>
      <c r="BP81" s="19"/>
      <c r="BQ81" s="19"/>
      <c r="BR81" s="19"/>
      <c r="BS81" s="19"/>
      <c r="BT81" s="19"/>
      <c r="BU81" s="19"/>
      <c r="BV81" s="19"/>
      <c r="BW81" s="19"/>
      <c r="BX81" s="19"/>
      <c r="BY81" s="19"/>
      <c r="BZ81" s="19"/>
    </row>
    <row r="82" spans="1:78" ht="15.75">
      <c r="A82" s="25"/>
      <c r="B82" s="17">
        <v>51</v>
      </c>
      <c r="C82" s="19"/>
      <c r="D82" s="19"/>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19"/>
      <c r="AE82" s="19"/>
      <c r="AF82" s="19"/>
      <c r="AG82" s="19"/>
      <c r="AH82" s="19"/>
      <c r="AI82" s="19"/>
      <c r="AJ82" s="19"/>
      <c r="AK82" s="19"/>
      <c r="AL82" s="19"/>
      <c r="AM82" s="19"/>
      <c r="AN82" s="19"/>
      <c r="AO82" s="19"/>
      <c r="AP82" s="19"/>
      <c r="AQ82" s="19"/>
      <c r="AR82" s="19"/>
      <c r="AS82" s="19"/>
      <c r="AT82" s="19"/>
      <c r="AU82" s="19"/>
      <c r="AV82" s="19"/>
      <c r="AW82" s="19"/>
      <c r="AX82" s="19"/>
      <c r="AY82" s="19"/>
      <c r="AZ82" s="19"/>
      <c r="BA82" s="19"/>
      <c r="BB82" s="19"/>
      <c r="BC82" s="19"/>
      <c r="BD82" s="19"/>
      <c r="BE82" s="19"/>
      <c r="BF82" s="19"/>
      <c r="BG82" s="19"/>
      <c r="BH82" s="19"/>
      <c r="BI82" s="19"/>
      <c r="BJ82" s="19"/>
      <c r="BK82" s="19"/>
      <c r="BL82" s="19"/>
      <c r="BM82" s="19"/>
      <c r="BN82" s="19"/>
      <c r="BO82" s="19"/>
      <c r="BP82" s="19"/>
      <c r="BQ82" s="19"/>
      <c r="BR82" s="19"/>
      <c r="BS82" s="19"/>
      <c r="BT82" s="19"/>
      <c r="BU82" s="19"/>
      <c r="BV82" s="19"/>
      <c r="BW82" s="19"/>
      <c r="BX82" s="19"/>
      <c r="BY82" s="19"/>
      <c r="BZ82" s="19"/>
    </row>
    <row r="83" spans="1:78" ht="15.75">
      <c r="A83" s="25"/>
      <c r="B83" s="17">
        <v>52</v>
      </c>
      <c r="C83" s="19"/>
      <c r="D83" s="19"/>
      <c r="E83" s="19"/>
      <c r="F83" s="19"/>
      <c r="G83" s="19"/>
      <c r="H83" s="19"/>
      <c r="I83" s="19"/>
      <c r="J83" s="19"/>
      <c r="K83" s="19"/>
      <c r="L83" s="19"/>
      <c r="M83" s="19"/>
      <c r="N83" s="19"/>
      <c r="O83" s="19"/>
      <c r="P83" s="19"/>
      <c r="Q83" s="19"/>
      <c r="R83" s="19"/>
      <c r="S83" s="19"/>
      <c r="T83" s="19"/>
      <c r="U83" s="19"/>
      <c r="V83" s="19"/>
      <c r="W83" s="19"/>
      <c r="X83" s="19"/>
      <c r="Y83" s="19"/>
      <c r="Z83" s="19"/>
      <c r="AA83" s="19"/>
      <c r="AB83" s="19"/>
      <c r="AC83" s="19"/>
      <c r="AD83" s="19"/>
      <c r="AE83" s="19"/>
      <c r="AF83" s="19"/>
      <c r="AG83" s="19"/>
      <c r="AH83" s="19"/>
      <c r="AI83" s="19"/>
      <c r="AJ83" s="19"/>
      <c r="AK83" s="19"/>
      <c r="AL83" s="19"/>
      <c r="AM83" s="19"/>
      <c r="AN83" s="19"/>
      <c r="AO83" s="19"/>
      <c r="AP83" s="19"/>
      <c r="AQ83" s="19"/>
      <c r="AR83" s="19"/>
      <c r="AS83" s="19"/>
      <c r="AT83" s="19"/>
      <c r="AU83" s="19"/>
      <c r="AV83" s="19"/>
      <c r="AW83" s="19"/>
      <c r="AX83" s="19"/>
      <c r="AY83" s="19"/>
      <c r="AZ83" s="19"/>
      <c r="BA83" s="19"/>
      <c r="BB83" s="19"/>
      <c r="BC83" s="19"/>
      <c r="BD83" s="19"/>
      <c r="BE83" s="19"/>
      <c r="BF83" s="19"/>
      <c r="BG83" s="19"/>
      <c r="BH83" s="19"/>
      <c r="BI83" s="19"/>
      <c r="BJ83" s="19"/>
      <c r="BK83" s="19"/>
      <c r="BL83" s="19"/>
      <c r="BM83" s="19"/>
      <c r="BN83" s="19"/>
      <c r="BO83" s="19"/>
      <c r="BP83" s="19"/>
      <c r="BQ83" s="19"/>
      <c r="BR83" s="19"/>
      <c r="BS83" s="19"/>
      <c r="BT83" s="19"/>
      <c r="BU83" s="19"/>
      <c r="BV83" s="19"/>
      <c r="BW83" s="19"/>
      <c r="BX83" s="19"/>
      <c r="BY83" s="19"/>
      <c r="BZ83" s="19"/>
    </row>
    <row r="84" spans="1:78" ht="15.75">
      <c r="A84" s="25"/>
      <c r="B84" s="18">
        <v>53</v>
      </c>
      <c r="C84" s="19"/>
      <c r="D84" s="19"/>
      <c r="E84" s="19"/>
      <c r="F84" s="19"/>
      <c r="G84" s="19"/>
      <c r="H84" s="19"/>
      <c r="I84" s="19"/>
      <c r="J84" s="19"/>
      <c r="K84" s="19"/>
      <c r="L84" s="19"/>
      <c r="M84" s="19"/>
      <c r="N84" s="19"/>
      <c r="O84" s="19"/>
      <c r="P84" s="19"/>
      <c r="Q84" s="19"/>
      <c r="R84" s="19"/>
      <c r="S84" s="19"/>
      <c r="T84" s="19"/>
      <c r="U84" s="19"/>
      <c r="V84" s="19"/>
      <c r="W84" s="19"/>
      <c r="X84" s="19"/>
      <c r="Y84" s="19"/>
      <c r="Z84" s="19"/>
      <c r="AA84" s="19"/>
      <c r="AB84" s="19"/>
      <c r="AC84" s="19"/>
      <c r="AD84" s="19"/>
      <c r="AE84" s="19"/>
      <c r="AF84" s="19"/>
      <c r="AG84" s="19"/>
      <c r="AH84" s="19"/>
      <c r="AI84" s="19"/>
      <c r="AJ84" s="19"/>
      <c r="AK84" s="19"/>
      <c r="AL84" s="19"/>
      <c r="AM84" s="19"/>
      <c r="AN84" s="19"/>
      <c r="AO84" s="19"/>
      <c r="AP84" s="19"/>
      <c r="AQ84" s="19"/>
      <c r="AR84" s="19"/>
      <c r="AS84" s="19"/>
      <c r="AT84" s="19"/>
      <c r="AU84" s="19"/>
      <c r="AV84" s="19"/>
      <c r="AW84" s="19"/>
      <c r="AX84" s="19"/>
      <c r="AY84" s="19"/>
      <c r="AZ84" s="19"/>
      <c r="BA84" s="19"/>
      <c r="BB84" s="19"/>
      <c r="BC84" s="19"/>
      <c r="BD84" s="19"/>
      <c r="BE84" s="19"/>
      <c r="BF84" s="19"/>
      <c r="BG84" s="19"/>
      <c r="BH84" s="19"/>
      <c r="BI84" s="19"/>
      <c r="BJ84" s="19"/>
      <c r="BK84" s="19"/>
      <c r="BL84" s="19"/>
      <c r="BM84" s="19"/>
      <c r="BN84" s="19"/>
      <c r="BO84" s="19"/>
      <c r="BP84" s="19"/>
      <c r="BQ84" s="19"/>
      <c r="BR84" s="19"/>
      <c r="BS84" s="19"/>
      <c r="BT84" s="19"/>
      <c r="BU84" s="19"/>
      <c r="BV84" s="19"/>
      <c r="BW84" s="19"/>
      <c r="BX84" s="19"/>
      <c r="BY84" s="19"/>
      <c r="BZ84" s="19"/>
    </row>
    <row r="85" spans="1:78" ht="11.45" customHeight="1">
      <c r="B85" s="17">
        <v>54</v>
      </c>
      <c r="C85" s="19"/>
      <c r="D85" s="19"/>
      <c r="E85" s="19"/>
      <c r="F85" s="19"/>
      <c r="G85" s="19"/>
      <c r="H85" s="19"/>
      <c r="I85" s="19"/>
      <c r="J85" s="19"/>
      <c r="K85" s="19"/>
      <c r="L85" s="19"/>
      <c r="M85" s="19"/>
      <c r="N85" s="19"/>
      <c r="O85" s="19"/>
      <c r="P85" s="19"/>
      <c r="Q85" s="19"/>
      <c r="R85" s="19"/>
      <c r="S85" s="19"/>
      <c r="T85" s="19"/>
      <c r="U85" s="19"/>
      <c r="V85" s="19"/>
      <c r="W85" s="19"/>
      <c r="X85" s="19"/>
      <c r="Y85" s="19"/>
      <c r="Z85" s="19"/>
      <c r="AA85" s="19"/>
      <c r="AB85" s="19"/>
      <c r="AC85" s="19"/>
      <c r="AD85" s="19"/>
      <c r="AE85" s="19"/>
      <c r="AF85" s="19"/>
      <c r="AG85" s="19"/>
      <c r="AH85" s="19"/>
      <c r="AI85" s="19"/>
      <c r="AJ85" s="19"/>
      <c r="AK85" s="19"/>
      <c r="AL85" s="19"/>
      <c r="AM85" s="19"/>
      <c r="AN85" s="19"/>
      <c r="AO85" s="19"/>
      <c r="AP85" s="19"/>
      <c r="AQ85" s="19"/>
      <c r="AR85" s="19"/>
      <c r="AS85" s="19"/>
      <c r="AT85" s="19"/>
      <c r="AU85" s="19"/>
      <c r="AV85" s="19"/>
      <c r="AW85" s="19"/>
      <c r="AX85" s="19"/>
      <c r="AY85" s="19"/>
      <c r="AZ85" s="19"/>
      <c r="BA85" s="19"/>
      <c r="BB85" s="19"/>
      <c r="BC85" s="19"/>
      <c r="BD85" s="19"/>
      <c r="BE85" s="19"/>
      <c r="BF85" s="19"/>
      <c r="BG85" s="19"/>
      <c r="BH85" s="19"/>
      <c r="BI85" s="19"/>
      <c r="BJ85" s="19"/>
      <c r="BK85" s="19"/>
      <c r="BL85" s="19"/>
      <c r="BM85" s="19"/>
      <c r="BN85" s="19"/>
      <c r="BO85" s="19"/>
      <c r="BP85" s="19"/>
      <c r="BQ85" s="19"/>
      <c r="BR85" s="19"/>
      <c r="BS85" s="19"/>
      <c r="BT85" s="19"/>
      <c r="BU85" s="19"/>
      <c r="BV85" s="19"/>
      <c r="BW85" s="19"/>
      <c r="BX85" s="19"/>
      <c r="BY85" s="19"/>
      <c r="BZ85" s="19"/>
    </row>
    <row r="86" spans="1:78" ht="11.45" customHeight="1">
      <c r="B86" s="18">
        <v>55</v>
      </c>
      <c r="C86" s="19"/>
      <c r="D86" s="19"/>
      <c r="E86" s="19"/>
      <c r="F86" s="19"/>
      <c r="G86" s="19"/>
      <c r="H86" s="19"/>
      <c r="I86" s="19"/>
      <c r="J86" s="19"/>
      <c r="K86" s="19"/>
      <c r="L86" s="19"/>
      <c r="M86" s="19"/>
      <c r="N86" s="19"/>
      <c r="O86" s="19"/>
      <c r="P86" s="19"/>
      <c r="Q86" s="19"/>
      <c r="R86" s="19"/>
      <c r="S86" s="19"/>
      <c r="T86" s="19"/>
      <c r="U86" s="19"/>
      <c r="V86" s="19"/>
      <c r="W86" s="19"/>
      <c r="X86" s="19"/>
      <c r="Y86" s="19"/>
      <c r="Z86" s="19"/>
      <c r="AA86" s="19"/>
      <c r="AB86" s="19"/>
      <c r="AC86" s="19"/>
      <c r="AD86" s="19"/>
      <c r="AE86" s="19"/>
      <c r="AF86" s="19"/>
      <c r="AG86" s="19"/>
      <c r="AH86" s="19"/>
      <c r="AI86" s="19"/>
      <c r="AJ86" s="19"/>
      <c r="AK86" s="19"/>
      <c r="AL86" s="19"/>
      <c r="AM86" s="19"/>
      <c r="AN86" s="19"/>
      <c r="AO86" s="19"/>
      <c r="AP86" s="19"/>
      <c r="AQ86" s="19"/>
      <c r="AR86" s="19"/>
      <c r="AS86" s="19"/>
      <c r="AT86" s="19"/>
      <c r="AU86" s="19"/>
      <c r="AV86" s="19"/>
      <c r="AW86" s="19"/>
      <c r="AX86" s="19"/>
      <c r="AY86" s="19"/>
      <c r="AZ86" s="19"/>
      <c r="BA86" s="19"/>
      <c r="BB86" s="19"/>
      <c r="BC86" s="19"/>
      <c r="BD86" s="19"/>
      <c r="BE86" s="19"/>
      <c r="BF86" s="19"/>
      <c r="BG86" s="19"/>
      <c r="BH86" s="19"/>
      <c r="BI86" s="19"/>
      <c r="BJ86" s="19"/>
      <c r="BK86" s="19"/>
      <c r="BL86" s="19"/>
      <c r="BM86" s="19"/>
      <c r="BN86" s="19"/>
      <c r="BO86" s="19"/>
      <c r="BP86" s="19"/>
      <c r="BQ86" s="19"/>
      <c r="BR86" s="19"/>
      <c r="BS86" s="19"/>
      <c r="BT86" s="19"/>
      <c r="BU86" s="19"/>
      <c r="BV86" s="19"/>
      <c r="BW86" s="19"/>
      <c r="BX86" s="19"/>
      <c r="BY86" s="19"/>
      <c r="BZ86" s="19"/>
    </row>
    <row r="87" spans="1:78" ht="11.45" customHeight="1">
      <c r="B87" s="17">
        <v>56</v>
      </c>
      <c r="C87" s="19"/>
      <c r="D87" s="19"/>
      <c r="E87" s="19"/>
      <c r="F87" s="19"/>
      <c r="G87" s="19"/>
      <c r="H87" s="19"/>
      <c r="I87" s="19"/>
      <c r="J87" s="19"/>
      <c r="K87" s="19"/>
      <c r="L87" s="19"/>
      <c r="M87" s="19"/>
      <c r="N87" s="19"/>
      <c r="O87" s="19"/>
      <c r="P87" s="19"/>
      <c r="Q87" s="19"/>
      <c r="R87" s="19"/>
      <c r="S87" s="19"/>
      <c r="T87" s="19"/>
      <c r="U87" s="19"/>
      <c r="V87" s="19"/>
      <c r="W87" s="19"/>
      <c r="X87" s="19"/>
      <c r="Y87" s="19"/>
      <c r="Z87" s="19"/>
      <c r="AA87" s="19"/>
      <c r="AB87" s="19"/>
      <c r="AC87" s="19"/>
      <c r="AD87" s="19"/>
      <c r="AE87" s="19"/>
      <c r="AF87" s="19"/>
      <c r="AG87" s="19"/>
      <c r="AH87" s="19"/>
      <c r="AI87" s="19"/>
      <c r="AJ87" s="19"/>
      <c r="AK87" s="19"/>
      <c r="AL87" s="19"/>
      <c r="AM87" s="19"/>
      <c r="AN87" s="19"/>
      <c r="AO87" s="19"/>
      <c r="AP87" s="19"/>
      <c r="AQ87" s="19"/>
      <c r="AR87" s="19"/>
      <c r="AS87" s="19"/>
      <c r="AT87" s="19"/>
      <c r="AU87" s="19"/>
      <c r="AV87" s="19"/>
      <c r="AW87" s="19"/>
      <c r="AX87" s="19"/>
      <c r="AY87" s="19"/>
      <c r="AZ87" s="19"/>
      <c r="BA87" s="19"/>
      <c r="BB87" s="19"/>
      <c r="BC87" s="19"/>
      <c r="BD87" s="19"/>
      <c r="BE87" s="19"/>
      <c r="BF87" s="19"/>
      <c r="BG87" s="19"/>
      <c r="BH87" s="19"/>
      <c r="BI87" s="19"/>
      <c r="BJ87" s="19"/>
      <c r="BK87" s="19"/>
      <c r="BL87" s="19"/>
      <c r="BM87" s="19"/>
      <c r="BN87" s="19"/>
      <c r="BO87" s="19"/>
      <c r="BP87" s="19"/>
      <c r="BQ87" s="19"/>
      <c r="BR87" s="19"/>
      <c r="BS87" s="19"/>
      <c r="BT87" s="19"/>
      <c r="BU87" s="19"/>
      <c r="BV87" s="19"/>
      <c r="BW87" s="19"/>
      <c r="BX87" s="19"/>
      <c r="BY87" s="19"/>
      <c r="BZ87" s="19"/>
    </row>
    <row r="88" spans="1:78" ht="11.45" customHeight="1">
      <c r="B88" s="18">
        <v>57</v>
      </c>
      <c r="C88" s="19"/>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c r="AG88" s="19"/>
      <c r="AH88" s="19"/>
      <c r="AI88" s="19"/>
      <c r="AJ88" s="19"/>
      <c r="AK88" s="19"/>
      <c r="AL88" s="19"/>
      <c r="AM88" s="19"/>
      <c r="AN88" s="19"/>
      <c r="AO88" s="19"/>
      <c r="AP88" s="19"/>
      <c r="AQ88" s="19"/>
      <c r="AR88" s="19"/>
      <c r="AS88" s="19"/>
      <c r="AT88" s="19"/>
      <c r="AU88" s="19"/>
      <c r="AV88" s="19"/>
      <c r="AW88" s="19"/>
      <c r="AX88" s="19"/>
      <c r="AY88" s="19"/>
      <c r="AZ88" s="19"/>
      <c r="BA88" s="19"/>
      <c r="BB88" s="19"/>
      <c r="BC88" s="19"/>
      <c r="BD88" s="19"/>
      <c r="BE88" s="19"/>
      <c r="BF88" s="19"/>
      <c r="BG88" s="19"/>
      <c r="BH88" s="19"/>
      <c r="BI88" s="19"/>
      <c r="BJ88" s="19"/>
      <c r="BK88" s="19"/>
      <c r="BL88" s="19"/>
      <c r="BM88" s="19"/>
      <c r="BN88" s="19"/>
      <c r="BO88" s="19"/>
      <c r="BP88" s="19"/>
      <c r="BQ88" s="19"/>
      <c r="BR88" s="19"/>
      <c r="BS88" s="19"/>
      <c r="BT88" s="19"/>
      <c r="BU88" s="19"/>
      <c r="BV88" s="19"/>
      <c r="BW88" s="19"/>
      <c r="BX88" s="19"/>
      <c r="BY88" s="19"/>
      <c r="BZ88" s="19"/>
    </row>
    <row r="89" spans="1:78" ht="11.45" customHeight="1">
      <c r="B89" s="17">
        <v>58</v>
      </c>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c r="AG89" s="19"/>
      <c r="AH89" s="19"/>
      <c r="AI89" s="19"/>
      <c r="AJ89" s="19"/>
      <c r="AK89" s="19"/>
      <c r="AL89" s="19"/>
      <c r="AM89" s="19"/>
      <c r="AN89" s="19"/>
      <c r="AO89" s="19"/>
      <c r="AP89" s="19"/>
      <c r="AQ89" s="19"/>
      <c r="AR89" s="19"/>
      <c r="AS89" s="19"/>
      <c r="AT89" s="19"/>
      <c r="AU89" s="19"/>
      <c r="AV89" s="19"/>
      <c r="AW89" s="19"/>
      <c r="AX89" s="19"/>
      <c r="AY89" s="19"/>
      <c r="AZ89" s="19"/>
      <c r="BA89" s="19"/>
      <c r="BB89" s="19"/>
      <c r="BC89" s="19"/>
      <c r="BD89" s="19"/>
      <c r="BE89" s="19"/>
      <c r="BF89" s="19"/>
      <c r="BG89" s="19"/>
      <c r="BH89" s="19"/>
      <c r="BI89" s="19"/>
      <c r="BJ89" s="19"/>
      <c r="BK89" s="19"/>
      <c r="BL89" s="19"/>
      <c r="BM89" s="19"/>
      <c r="BN89" s="19"/>
      <c r="BO89" s="19"/>
      <c r="BP89" s="19"/>
      <c r="BQ89" s="19"/>
      <c r="BR89" s="19"/>
      <c r="BS89" s="19"/>
      <c r="BT89" s="19"/>
      <c r="BU89" s="19"/>
      <c r="BV89" s="19"/>
      <c r="BW89" s="19"/>
      <c r="BX89" s="19"/>
      <c r="BY89" s="19"/>
      <c r="BZ89" s="19"/>
    </row>
    <row r="90" spans="1:78" ht="11.45" customHeight="1">
      <c r="B90" s="18">
        <v>59</v>
      </c>
      <c r="C90" s="19"/>
      <c r="D90" s="19"/>
      <c r="E90" s="19"/>
      <c r="F90" s="19"/>
      <c r="G90" s="19"/>
      <c r="H90" s="19"/>
      <c r="I90" s="19"/>
      <c r="J90" s="19"/>
      <c r="K90" s="19"/>
      <c r="L90" s="19"/>
      <c r="M90" s="19"/>
      <c r="N90" s="19"/>
      <c r="O90" s="19"/>
      <c r="P90" s="19"/>
      <c r="Q90" s="19"/>
      <c r="R90" s="19"/>
      <c r="S90" s="19"/>
      <c r="T90" s="19"/>
      <c r="U90" s="19"/>
      <c r="V90" s="19"/>
      <c r="W90" s="19"/>
      <c r="X90" s="19"/>
      <c r="Y90" s="19"/>
      <c r="Z90" s="19"/>
      <c r="AA90" s="19"/>
      <c r="AB90" s="19"/>
      <c r="AC90" s="19"/>
      <c r="AD90" s="19"/>
      <c r="AE90" s="19"/>
      <c r="AF90" s="19"/>
      <c r="AG90" s="19"/>
      <c r="AH90" s="19"/>
      <c r="AI90" s="19"/>
      <c r="AJ90" s="19"/>
      <c r="AK90" s="19"/>
      <c r="AL90" s="19"/>
      <c r="AM90" s="19"/>
      <c r="AN90" s="19"/>
      <c r="AO90" s="19"/>
      <c r="AP90" s="19"/>
      <c r="AQ90" s="19"/>
      <c r="AR90" s="19"/>
      <c r="AS90" s="19"/>
      <c r="AT90" s="19"/>
      <c r="AU90" s="19"/>
      <c r="AV90" s="19"/>
      <c r="AW90" s="19"/>
      <c r="AX90" s="19"/>
      <c r="AY90" s="19"/>
      <c r="AZ90" s="19"/>
      <c r="BA90" s="19"/>
      <c r="BB90" s="19"/>
      <c r="BC90" s="19"/>
      <c r="BD90" s="19"/>
      <c r="BE90" s="19"/>
      <c r="BF90" s="19"/>
      <c r="BG90" s="19"/>
      <c r="BH90" s="19"/>
      <c r="BI90" s="19"/>
      <c r="BJ90" s="19"/>
      <c r="BK90" s="19"/>
      <c r="BL90" s="19"/>
      <c r="BM90" s="19"/>
      <c r="BN90" s="19"/>
      <c r="BO90" s="19"/>
      <c r="BP90" s="19"/>
      <c r="BQ90" s="19"/>
      <c r="BR90" s="19"/>
      <c r="BS90" s="19"/>
      <c r="BT90" s="19"/>
      <c r="BU90" s="19"/>
      <c r="BV90" s="19"/>
      <c r="BW90" s="19"/>
      <c r="BX90" s="19"/>
      <c r="BY90" s="19"/>
      <c r="BZ90" s="19"/>
    </row>
    <row r="91" spans="1:78" ht="11.45" customHeight="1">
      <c r="B91" s="17">
        <v>60</v>
      </c>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c r="BP91" s="19"/>
      <c r="BQ91" s="19"/>
      <c r="BR91" s="19"/>
      <c r="BS91" s="19"/>
      <c r="BT91" s="19"/>
      <c r="BU91" s="19"/>
      <c r="BV91" s="19"/>
      <c r="BW91" s="19"/>
      <c r="BX91" s="19"/>
      <c r="BY91" s="19"/>
      <c r="BZ91" s="19"/>
    </row>
    <row r="92" spans="1:78" ht="11.45" customHeight="1">
      <c r="B92" s="18">
        <v>61</v>
      </c>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c r="AX92" s="19"/>
      <c r="AY92" s="19"/>
      <c r="AZ92" s="19"/>
      <c r="BA92" s="19"/>
      <c r="BB92" s="19"/>
      <c r="BC92" s="19"/>
      <c r="BD92" s="19"/>
      <c r="BE92" s="19"/>
      <c r="BF92" s="19"/>
      <c r="BG92" s="19"/>
      <c r="BH92" s="19"/>
      <c r="BI92" s="19"/>
      <c r="BJ92" s="19"/>
      <c r="BK92" s="19"/>
      <c r="BL92" s="19"/>
      <c r="BM92" s="19"/>
      <c r="BN92" s="19"/>
      <c r="BO92" s="19"/>
      <c r="BP92" s="19"/>
      <c r="BQ92" s="19"/>
      <c r="BR92" s="19"/>
      <c r="BS92" s="19"/>
      <c r="BT92" s="19"/>
      <c r="BU92" s="19"/>
      <c r="BV92" s="19"/>
      <c r="BW92" s="19"/>
      <c r="BX92" s="19"/>
      <c r="BY92" s="19"/>
      <c r="BZ92" s="19"/>
    </row>
    <row r="93" spans="1:78" ht="11.45" customHeight="1">
      <c r="B93" s="17">
        <v>62</v>
      </c>
      <c r="C93" s="19"/>
      <c r="D93" s="19"/>
      <c r="E93" s="19"/>
      <c r="F93" s="19"/>
      <c r="G93" s="19"/>
      <c r="H93" s="19"/>
      <c r="I93" s="19"/>
      <c r="J93" s="19"/>
      <c r="K93" s="19"/>
      <c r="L93" s="19"/>
      <c r="M93" s="19"/>
      <c r="N93" s="19"/>
      <c r="O93" s="19"/>
      <c r="P93" s="19"/>
      <c r="Q93" s="19"/>
      <c r="R93" s="19"/>
      <c r="S93" s="19"/>
      <c r="T93" s="19"/>
      <c r="U93" s="19"/>
      <c r="V93" s="19"/>
      <c r="W93" s="19"/>
      <c r="X93" s="19"/>
      <c r="Y93" s="19"/>
      <c r="Z93" s="19"/>
      <c r="AA93" s="19"/>
      <c r="AB93" s="19"/>
      <c r="AC93" s="19"/>
      <c r="AD93" s="19"/>
      <c r="AE93" s="19"/>
      <c r="AF93" s="19"/>
      <c r="AG93" s="19"/>
      <c r="AH93" s="19"/>
      <c r="AI93" s="19"/>
      <c r="AJ93" s="19"/>
      <c r="AK93" s="19"/>
      <c r="AL93" s="19"/>
      <c r="AM93" s="19"/>
      <c r="AN93" s="19"/>
      <c r="AO93" s="19"/>
      <c r="AP93" s="19"/>
      <c r="AQ93" s="19"/>
      <c r="AR93" s="19"/>
      <c r="AS93" s="19"/>
      <c r="AT93" s="19"/>
      <c r="AU93" s="19"/>
      <c r="AV93" s="19"/>
      <c r="AW93" s="19"/>
      <c r="AX93" s="19"/>
      <c r="AY93" s="19"/>
      <c r="AZ93" s="19"/>
      <c r="BA93" s="19"/>
      <c r="BB93" s="19"/>
      <c r="BC93" s="19"/>
      <c r="BD93" s="19"/>
      <c r="BE93" s="19"/>
      <c r="BF93" s="19"/>
      <c r="BG93" s="19"/>
      <c r="BH93" s="19"/>
      <c r="BI93" s="19"/>
      <c r="BJ93" s="19"/>
      <c r="BK93" s="19"/>
      <c r="BL93" s="19"/>
      <c r="BM93" s="19"/>
      <c r="BN93" s="19"/>
      <c r="BO93" s="19"/>
      <c r="BP93" s="19"/>
      <c r="BQ93" s="19"/>
      <c r="BR93" s="19"/>
      <c r="BS93" s="19"/>
      <c r="BT93" s="19"/>
      <c r="BU93" s="19"/>
      <c r="BV93" s="19"/>
      <c r="BW93" s="19"/>
      <c r="BX93" s="19"/>
      <c r="BY93" s="19"/>
      <c r="BZ93" s="19"/>
    </row>
    <row r="94" spans="1:78" ht="11.45" customHeight="1">
      <c r="B94" s="18">
        <v>63</v>
      </c>
      <c r="C94" s="19"/>
      <c r="D94" s="19"/>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19"/>
      <c r="AE94" s="19"/>
      <c r="AF94" s="19"/>
      <c r="AG94" s="19"/>
      <c r="AH94" s="19"/>
      <c r="AI94" s="19"/>
      <c r="AJ94" s="19"/>
      <c r="AK94" s="19"/>
      <c r="AL94" s="19"/>
      <c r="AM94" s="19"/>
      <c r="AN94" s="19"/>
      <c r="AO94" s="19"/>
      <c r="AP94" s="19"/>
      <c r="AQ94" s="19"/>
      <c r="AR94" s="19"/>
      <c r="AS94" s="19"/>
      <c r="AT94" s="19"/>
      <c r="AU94" s="19"/>
      <c r="AV94" s="19"/>
      <c r="AW94" s="19"/>
      <c r="AX94" s="19"/>
      <c r="AY94" s="19"/>
      <c r="AZ94" s="19"/>
      <c r="BA94" s="19"/>
      <c r="BB94" s="19"/>
      <c r="BC94" s="19"/>
      <c r="BD94" s="19"/>
      <c r="BE94" s="19"/>
      <c r="BF94" s="19"/>
      <c r="BG94" s="19"/>
      <c r="BH94" s="19"/>
      <c r="BI94" s="19"/>
      <c r="BJ94" s="19"/>
      <c r="BK94" s="19"/>
      <c r="BL94" s="19"/>
      <c r="BM94" s="19"/>
      <c r="BN94" s="19"/>
      <c r="BO94" s="19"/>
      <c r="BP94" s="19"/>
      <c r="BQ94" s="19"/>
      <c r="BR94" s="19"/>
      <c r="BS94" s="19"/>
      <c r="BT94" s="19"/>
      <c r="BU94" s="19"/>
      <c r="BV94" s="19"/>
      <c r="BW94" s="19"/>
      <c r="BX94" s="19"/>
      <c r="BY94" s="19"/>
      <c r="BZ94" s="19"/>
    </row>
    <row r="95" spans="1:78" ht="11.45" customHeight="1">
      <c r="B95" s="17">
        <v>64</v>
      </c>
      <c r="C95" s="19"/>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c r="AG95" s="19"/>
      <c r="AH95" s="19"/>
      <c r="AI95" s="19"/>
      <c r="AJ95" s="19"/>
      <c r="AK95" s="19"/>
      <c r="AL95" s="19"/>
      <c r="AM95" s="19"/>
      <c r="AN95" s="19"/>
      <c r="AO95" s="19"/>
      <c r="AP95" s="19"/>
      <c r="AQ95" s="19"/>
      <c r="AR95" s="19"/>
      <c r="AS95" s="19"/>
      <c r="AT95" s="19"/>
      <c r="AU95" s="19"/>
      <c r="AV95" s="19"/>
      <c r="AW95" s="19"/>
      <c r="AX95" s="19"/>
      <c r="AY95" s="19"/>
      <c r="AZ95" s="19"/>
      <c r="BA95" s="19"/>
      <c r="BB95" s="19"/>
      <c r="BC95" s="19"/>
      <c r="BD95" s="19"/>
      <c r="BE95" s="19"/>
      <c r="BF95" s="19"/>
      <c r="BG95" s="19"/>
      <c r="BH95" s="19"/>
      <c r="BI95" s="19"/>
      <c r="BJ95" s="19"/>
      <c r="BK95" s="19"/>
      <c r="BL95" s="19"/>
      <c r="BM95" s="19"/>
      <c r="BN95" s="19"/>
      <c r="BO95" s="19"/>
      <c r="BP95" s="19"/>
      <c r="BQ95" s="19"/>
      <c r="BR95" s="19"/>
      <c r="BS95" s="19"/>
      <c r="BT95" s="19"/>
      <c r="BU95" s="19"/>
      <c r="BV95" s="19"/>
      <c r="BW95" s="19"/>
      <c r="BX95" s="19"/>
      <c r="BY95" s="19"/>
      <c r="BZ95" s="19"/>
    </row>
    <row r="96" spans="1:78" ht="11.45" customHeight="1">
      <c r="B96" s="18">
        <v>65</v>
      </c>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G96" s="19"/>
      <c r="AH96" s="19"/>
      <c r="AI96" s="19"/>
      <c r="AJ96" s="19"/>
      <c r="AK96" s="19"/>
      <c r="AL96" s="19"/>
      <c r="AM96" s="19"/>
      <c r="AN96" s="19"/>
      <c r="AO96" s="19"/>
      <c r="AP96" s="19"/>
      <c r="AQ96" s="19"/>
      <c r="AR96" s="19"/>
      <c r="AS96" s="19"/>
      <c r="AT96" s="19"/>
      <c r="AU96" s="19"/>
      <c r="AV96" s="19"/>
      <c r="AW96" s="19"/>
      <c r="AX96" s="19"/>
      <c r="AY96" s="19"/>
      <c r="AZ96" s="19"/>
      <c r="BA96" s="19"/>
      <c r="BB96" s="19"/>
      <c r="BC96" s="19"/>
      <c r="BD96" s="19"/>
      <c r="BE96" s="19"/>
      <c r="BF96" s="19"/>
      <c r="BG96" s="19"/>
      <c r="BH96" s="19"/>
      <c r="BI96" s="19"/>
      <c r="BJ96" s="19"/>
      <c r="BK96" s="19"/>
      <c r="BL96" s="19"/>
      <c r="BM96" s="19"/>
      <c r="BN96" s="19"/>
      <c r="BO96" s="19"/>
      <c r="BP96" s="19"/>
      <c r="BQ96" s="19"/>
      <c r="BR96" s="19"/>
      <c r="BS96" s="19"/>
      <c r="BT96" s="19"/>
      <c r="BU96" s="19"/>
      <c r="BV96" s="19"/>
      <c r="BW96" s="19"/>
      <c r="BX96" s="19"/>
      <c r="BY96" s="19"/>
      <c r="BZ96" s="19"/>
    </row>
    <row r="97" spans="2:78" ht="11.45" customHeight="1">
      <c r="B97" s="17">
        <v>66</v>
      </c>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c r="AG97" s="19"/>
      <c r="AH97" s="19"/>
      <c r="AI97" s="19"/>
      <c r="AJ97" s="19"/>
      <c r="AK97" s="19"/>
      <c r="AL97" s="19"/>
      <c r="AM97" s="19"/>
      <c r="AN97" s="19"/>
      <c r="AO97" s="19"/>
      <c r="AP97" s="19"/>
      <c r="AQ97" s="19"/>
      <c r="AR97" s="19"/>
      <c r="AS97" s="19"/>
      <c r="AT97" s="19"/>
      <c r="AU97" s="19"/>
      <c r="AV97" s="19"/>
      <c r="AW97" s="19"/>
      <c r="AX97" s="19"/>
      <c r="AY97" s="19"/>
      <c r="AZ97" s="19"/>
      <c r="BA97" s="19"/>
      <c r="BB97" s="19"/>
      <c r="BC97" s="19"/>
      <c r="BD97" s="19"/>
      <c r="BE97" s="19"/>
      <c r="BF97" s="19"/>
      <c r="BG97" s="19"/>
      <c r="BH97" s="19"/>
      <c r="BI97" s="19"/>
      <c r="BJ97" s="19"/>
      <c r="BK97" s="19"/>
      <c r="BL97" s="19"/>
      <c r="BM97" s="19"/>
      <c r="BN97" s="19"/>
      <c r="BO97" s="19"/>
      <c r="BP97" s="19"/>
      <c r="BQ97" s="19"/>
      <c r="BR97" s="19"/>
      <c r="BS97" s="19"/>
      <c r="BT97" s="19"/>
      <c r="BU97" s="19"/>
      <c r="BV97" s="19"/>
      <c r="BW97" s="19"/>
      <c r="BX97" s="19"/>
      <c r="BY97" s="19"/>
      <c r="BZ97" s="19"/>
    </row>
    <row r="98" spans="2:78" ht="11.45" customHeight="1">
      <c r="B98" s="18">
        <v>67</v>
      </c>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c r="AG98" s="19"/>
      <c r="AH98" s="19"/>
      <c r="AI98" s="19"/>
      <c r="AJ98" s="19"/>
      <c r="AK98" s="19"/>
      <c r="AL98" s="19"/>
      <c r="AM98" s="19"/>
      <c r="AN98" s="19"/>
      <c r="AO98" s="19"/>
      <c r="AP98" s="19"/>
      <c r="AQ98" s="19"/>
      <c r="AR98" s="19"/>
      <c r="AS98" s="19"/>
      <c r="AT98" s="19"/>
      <c r="AU98" s="19"/>
      <c r="AV98" s="19"/>
      <c r="AW98" s="19"/>
      <c r="AX98" s="19"/>
      <c r="AY98" s="19"/>
      <c r="AZ98" s="19"/>
      <c r="BA98" s="19"/>
      <c r="BB98" s="19"/>
      <c r="BC98" s="19"/>
      <c r="BD98" s="19"/>
      <c r="BE98" s="19"/>
      <c r="BF98" s="19"/>
      <c r="BG98" s="19"/>
      <c r="BH98" s="19"/>
      <c r="BI98" s="19"/>
      <c r="BJ98" s="19"/>
      <c r="BK98" s="19"/>
      <c r="BL98" s="19"/>
      <c r="BM98" s="19"/>
      <c r="BN98" s="19"/>
      <c r="BO98" s="19"/>
      <c r="BP98" s="19"/>
      <c r="BQ98" s="19"/>
      <c r="BR98" s="19"/>
      <c r="BS98" s="19"/>
      <c r="BT98" s="19"/>
      <c r="BU98" s="19"/>
      <c r="BV98" s="19"/>
      <c r="BW98" s="19"/>
      <c r="BX98" s="19"/>
      <c r="BY98" s="19"/>
      <c r="BZ98" s="19"/>
    </row>
    <row r="99" spans="2:78" ht="11.45" customHeight="1">
      <c r="B99" s="17">
        <v>68</v>
      </c>
      <c r="C99" s="19"/>
      <c r="D99" s="19"/>
      <c r="E99" s="19"/>
      <c r="F99" s="19"/>
      <c r="G99" s="19"/>
      <c r="H99" s="19"/>
      <c r="I99" s="19"/>
      <c r="J99" s="19"/>
      <c r="K99" s="19"/>
      <c r="L99" s="19"/>
      <c r="M99" s="19"/>
      <c r="N99" s="19"/>
      <c r="O99" s="19"/>
      <c r="P99" s="19"/>
      <c r="Q99" s="19"/>
      <c r="R99" s="19"/>
      <c r="S99" s="19"/>
      <c r="T99" s="19"/>
      <c r="U99" s="19"/>
      <c r="V99" s="19"/>
      <c r="W99" s="19"/>
      <c r="X99" s="19"/>
      <c r="Y99" s="19"/>
      <c r="Z99" s="19"/>
      <c r="AA99" s="19"/>
      <c r="AB99" s="19"/>
      <c r="AC99" s="19"/>
      <c r="AD99" s="19"/>
      <c r="AE99" s="19"/>
      <c r="AF99" s="19"/>
      <c r="AG99" s="19"/>
      <c r="AH99" s="19"/>
      <c r="AI99" s="19"/>
      <c r="AJ99" s="19"/>
      <c r="AK99" s="19"/>
      <c r="AL99" s="19"/>
      <c r="AM99" s="19"/>
      <c r="AN99" s="19"/>
      <c r="AO99" s="19"/>
      <c r="AP99" s="19"/>
      <c r="AQ99" s="19"/>
      <c r="AR99" s="19"/>
      <c r="AS99" s="19"/>
      <c r="AT99" s="19"/>
      <c r="AU99" s="19"/>
      <c r="AV99" s="19"/>
      <c r="AW99" s="19"/>
      <c r="AX99" s="19"/>
      <c r="AY99" s="19"/>
      <c r="AZ99" s="19"/>
      <c r="BA99" s="19"/>
      <c r="BB99" s="19"/>
      <c r="BC99" s="19"/>
      <c r="BD99" s="19"/>
      <c r="BE99" s="19"/>
      <c r="BF99" s="19"/>
      <c r="BG99" s="19"/>
      <c r="BH99" s="19"/>
      <c r="BI99" s="19"/>
      <c r="BJ99" s="19"/>
      <c r="BK99" s="19"/>
      <c r="BL99" s="19"/>
      <c r="BM99" s="19"/>
      <c r="BN99" s="19"/>
      <c r="BO99" s="19"/>
      <c r="BP99" s="19"/>
      <c r="BQ99" s="19"/>
      <c r="BR99" s="19"/>
      <c r="BS99" s="19"/>
      <c r="BT99" s="19"/>
      <c r="BU99" s="19"/>
      <c r="BV99" s="19"/>
      <c r="BW99" s="19"/>
      <c r="BX99" s="19"/>
      <c r="BY99" s="19"/>
      <c r="BZ99" s="19"/>
    </row>
    <row r="100" spans="2:78" ht="11.45" customHeight="1">
      <c r="B100" s="18">
        <v>69</v>
      </c>
      <c r="C100" s="19"/>
      <c r="D100" s="19"/>
      <c r="E100" s="19"/>
      <c r="F100" s="19"/>
      <c r="G100" s="19"/>
      <c r="H100" s="19"/>
      <c r="I100" s="19"/>
      <c r="J100" s="19"/>
      <c r="K100" s="19"/>
      <c r="L100" s="19"/>
      <c r="M100" s="19"/>
      <c r="N100" s="19"/>
      <c r="O100" s="19"/>
      <c r="P100" s="19"/>
      <c r="Q100" s="19"/>
      <c r="R100" s="19"/>
      <c r="S100" s="19"/>
      <c r="T100" s="19"/>
      <c r="U100" s="19"/>
      <c r="V100" s="19"/>
      <c r="W100" s="19"/>
      <c r="X100" s="19"/>
      <c r="Y100" s="19"/>
      <c r="Z100" s="19"/>
      <c r="AA100" s="19"/>
      <c r="AB100" s="19"/>
      <c r="AC100" s="19"/>
      <c r="AD100" s="19"/>
      <c r="AE100" s="19"/>
      <c r="AF100" s="19"/>
      <c r="AG100" s="19"/>
      <c r="AH100" s="19"/>
      <c r="AI100" s="19"/>
      <c r="AJ100" s="19"/>
      <c r="AK100" s="19"/>
      <c r="AL100" s="19"/>
      <c r="AM100" s="19"/>
      <c r="AN100" s="19"/>
      <c r="AO100" s="19"/>
      <c r="AP100" s="19"/>
      <c r="AQ100" s="19"/>
      <c r="AR100" s="19"/>
      <c r="AS100" s="19"/>
      <c r="AT100" s="19"/>
      <c r="AU100" s="19"/>
      <c r="AV100" s="19"/>
      <c r="AW100" s="19"/>
      <c r="AX100" s="19"/>
      <c r="AY100" s="19"/>
      <c r="AZ100" s="19"/>
      <c r="BA100" s="19"/>
      <c r="BB100" s="19"/>
      <c r="BC100" s="19"/>
      <c r="BD100" s="19"/>
      <c r="BE100" s="19"/>
      <c r="BF100" s="19"/>
      <c r="BG100" s="19"/>
      <c r="BH100" s="19"/>
      <c r="BI100" s="19"/>
      <c r="BJ100" s="19"/>
      <c r="BK100" s="19"/>
      <c r="BL100" s="19"/>
      <c r="BM100" s="19"/>
      <c r="BN100" s="19"/>
      <c r="BO100" s="19"/>
      <c r="BP100" s="19"/>
      <c r="BQ100" s="19"/>
      <c r="BR100" s="19"/>
      <c r="BS100" s="19"/>
      <c r="BT100" s="19"/>
      <c r="BU100" s="19"/>
      <c r="BV100" s="19"/>
      <c r="BW100" s="19"/>
      <c r="BX100" s="19"/>
      <c r="BY100" s="19"/>
      <c r="BZ100" s="19"/>
    </row>
    <row r="101" spans="2:78" ht="11.45" customHeight="1">
      <c r="B101" s="17">
        <v>70</v>
      </c>
      <c r="C101" s="19"/>
      <c r="D101" s="19"/>
      <c r="E101" s="19"/>
      <c r="F101" s="19"/>
      <c r="G101" s="19"/>
      <c r="H101" s="19"/>
      <c r="I101" s="19"/>
      <c r="J101" s="19"/>
      <c r="K101" s="19"/>
      <c r="L101" s="19"/>
      <c r="M101" s="19"/>
      <c r="N101" s="19"/>
      <c r="O101" s="19"/>
      <c r="P101" s="19"/>
      <c r="Q101" s="19"/>
      <c r="R101" s="19"/>
      <c r="S101" s="19"/>
      <c r="T101" s="19"/>
      <c r="U101" s="19"/>
      <c r="V101" s="19"/>
      <c r="W101" s="19"/>
      <c r="X101" s="19"/>
      <c r="Y101" s="19"/>
      <c r="Z101" s="19"/>
      <c r="AA101" s="19"/>
      <c r="AB101" s="19"/>
      <c r="AC101" s="19"/>
      <c r="AD101" s="19"/>
      <c r="AE101" s="19"/>
      <c r="AF101" s="19"/>
      <c r="AG101" s="19"/>
      <c r="AH101" s="19"/>
      <c r="AI101" s="19"/>
      <c r="AJ101" s="19"/>
      <c r="AK101" s="19"/>
      <c r="AL101" s="19"/>
      <c r="AM101" s="19"/>
      <c r="AN101" s="19"/>
      <c r="AO101" s="19"/>
      <c r="AP101" s="19"/>
      <c r="AQ101" s="19"/>
      <c r="AR101" s="19"/>
      <c r="AS101" s="19"/>
      <c r="AT101" s="19"/>
      <c r="AU101" s="19"/>
      <c r="AV101" s="19"/>
      <c r="AW101" s="19"/>
      <c r="AX101" s="19"/>
      <c r="AY101" s="19"/>
      <c r="AZ101" s="19"/>
      <c r="BA101" s="19"/>
      <c r="BB101" s="19"/>
      <c r="BC101" s="19"/>
      <c r="BD101" s="19"/>
      <c r="BE101" s="19"/>
      <c r="BF101" s="19"/>
      <c r="BG101" s="19"/>
      <c r="BH101" s="19"/>
      <c r="BI101" s="19"/>
      <c r="BJ101" s="19"/>
      <c r="BK101" s="19"/>
      <c r="BL101" s="19"/>
      <c r="BM101" s="19"/>
      <c r="BN101" s="19"/>
      <c r="BO101" s="19"/>
      <c r="BP101" s="19"/>
      <c r="BQ101" s="19"/>
      <c r="BR101" s="19"/>
      <c r="BS101" s="19"/>
      <c r="BT101" s="19"/>
      <c r="BU101" s="19"/>
      <c r="BV101" s="19"/>
      <c r="BW101" s="19"/>
      <c r="BX101" s="19"/>
      <c r="BY101" s="19"/>
      <c r="BZ101" s="19"/>
    </row>
    <row r="102" spans="2:78" ht="11.45" customHeight="1">
      <c r="B102" s="18">
        <v>71</v>
      </c>
      <c r="C102" s="19"/>
      <c r="D102" s="19"/>
      <c r="E102" s="19"/>
      <c r="F102" s="19"/>
      <c r="G102" s="19"/>
      <c r="H102" s="19"/>
      <c r="I102" s="19"/>
      <c r="J102" s="19"/>
      <c r="K102" s="19"/>
      <c r="L102" s="19"/>
      <c r="M102" s="19"/>
      <c r="N102" s="19"/>
      <c r="O102" s="19"/>
      <c r="P102" s="19"/>
      <c r="Q102" s="19"/>
      <c r="R102" s="19"/>
      <c r="S102" s="19"/>
      <c r="T102" s="19"/>
      <c r="U102" s="19"/>
      <c r="V102" s="19"/>
      <c r="W102" s="19"/>
      <c r="X102" s="19"/>
      <c r="Y102" s="19"/>
      <c r="Z102" s="19"/>
      <c r="AA102" s="19"/>
      <c r="AB102" s="19"/>
      <c r="AC102" s="19"/>
      <c r="AD102" s="19"/>
      <c r="AE102" s="19"/>
      <c r="AF102" s="19"/>
      <c r="AG102" s="19"/>
      <c r="AH102" s="19"/>
      <c r="AI102" s="19"/>
      <c r="AJ102" s="19"/>
      <c r="AK102" s="19"/>
      <c r="AL102" s="19"/>
      <c r="AM102" s="19"/>
      <c r="AN102" s="19"/>
      <c r="AO102" s="19"/>
      <c r="AP102" s="19"/>
      <c r="AQ102" s="19"/>
      <c r="AR102" s="19"/>
      <c r="AS102" s="19"/>
      <c r="AT102" s="19"/>
      <c r="AU102" s="19"/>
      <c r="AV102" s="19"/>
      <c r="AW102" s="19"/>
      <c r="AX102" s="19"/>
      <c r="AY102" s="19"/>
      <c r="AZ102" s="19"/>
      <c r="BA102" s="19"/>
      <c r="BB102" s="19"/>
      <c r="BC102" s="19"/>
      <c r="BD102" s="19"/>
      <c r="BE102" s="19"/>
      <c r="BF102" s="19"/>
      <c r="BG102" s="19"/>
      <c r="BH102" s="19"/>
      <c r="BI102" s="19"/>
      <c r="BJ102" s="19"/>
      <c r="BK102" s="19"/>
      <c r="BL102" s="19"/>
      <c r="BM102" s="19"/>
      <c r="BN102" s="19"/>
      <c r="BO102" s="19"/>
      <c r="BP102" s="19"/>
      <c r="BQ102" s="19"/>
      <c r="BR102" s="19"/>
      <c r="BS102" s="19"/>
      <c r="BT102" s="19"/>
      <c r="BU102" s="19"/>
      <c r="BV102" s="19"/>
      <c r="BW102" s="19"/>
      <c r="BX102" s="19"/>
      <c r="BY102" s="19"/>
      <c r="BZ102" s="19"/>
    </row>
    <row r="103" spans="2:78" ht="11.45" customHeight="1">
      <c r="B103" s="17">
        <v>72</v>
      </c>
      <c r="C103" s="19"/>
      <c r="D103" s="19"/>
      <c r="E103" s="19"/>
      <c r="F103" s="19"/>
      <c r="G103" s="19"/>
      <c r="H103" s="19"/>
      <c r="I103" s="19"/>
      <c r="J103" s="19"/>
      <c r="K103" s="19"/>
      <c r="L103" s="19"/>
      <c r="M103" s="19"/>
      <c r="N103" s="19"/>
      <c r="O103" s="19"/>
      <c r="P103" s="19"/>
      <c r="Q103" s="19"/>
      <c r="R103" s="19"/>
      <c r="S103" s="19"/>
      <c r="T103" s="19"/>
      <c r="U103" s="19"/>
      <c r="V103" s="19"/>
      <c r="W103" s="19"/>
      <c r="X103" s="19"/>
      <c r="Y103" s="19"/>
      <c r="Z103" s="19"/>
      <c r="AA103" s="19"/>
      <c r="AB103" s="19"/>
      <c r="AC103" s="19"/>
      <c r="AD103" s="19"/>
      <c r="AE103" s="19"/>
      <c r="AF103" s="19"/>
      <c r="AG103" s="19"/>
      <c r="AH103" s="19"/>
      <c r="AI103" s="19"/>
      <c r="AJ103" s="19"/>
      <c r="AK103" s="19"/>
      <c r="AL103" s="19"/>
      <c r="AM103" s="19"/>
      <c r="AN103" s="19"/>
      <c r="AO103" s="19"/>
      <c r="AP103" s="19"/>
      <c r="AQ103" s="19"/>
      <c r="AR103" s="19"/>
      <c r="AS103" s="19"/>
      <c r="AT103" s="19"/>
      <c r="AU103" s="19"/>
      <c r="AV103" s="19"/>
      <c r="AW103" s="19"/>
      <c r="AX103" s="19"/>
      <c r="AY103" s="19"/>
      <c r="AZ103" s="19"/>
      <c r="BA103" s="19"/>
      <c r="BB103" s="19"/>
      <c r="BC103" s="19"/>
      <c r="BD103" s="19"/>
      <c r="BE103" s="19"/>
      <c r="BF103" s="19"/>
      <c r="BG103" s="19"/>
      <c r="BH103" s="19"/>
      <c r="BI103" s="19"/>
      <c r="BJ103" s="19"/>
      <c r="BK103" s="19"/>
      <c r="BL103" s="19"/>
      <c r="BM103" s="19"/>
      <c r="BN103" s="19"/>
      <c r="BO103" s="19"/>
      <c r="BP103" s="19"/>
      <c r="BQ103" s="19"/>
      <c r="BR103" s="19"/>
      <c r="BS103" s="19"/>
      <c r="BT103" s="19"/>
      <c r="BU103" s="19"/>
      <c r="BV103" s="19"/>
      <c r="BW103" s="19"/>
      <c r="BX103" s="19"/>
      <c r="BY103" s="19"/>
      <c r="BZ103" s="19"/>
    </row>
    <row r="104" spans="2:78" ht="11.45" customHeight="1">
      <c r="B104" s="18">
        <v>73</v>
      </c>
      <c r="C104" s="19"/>
      <c r="D104" s="19"/>
      <c r="E104" s="19"/>
      <c r="F104" s="19"/>
      <c r="G104" s="19"/>
      <c r="H104" s="19"/>
      <c r="I104" s="19"/>
      <c r="J104" s="19"/>
      <c r="K104" s="19"/>
      <c r="L104" s="19"/>
      <c r="M104" s="19"/>
      <c r="N104" s="19"/>
      <c r="O104" s="19"/>
      <c r="P104" s="19"/>
      <c r="Q104" s="19"/>
      <c r="R104" s="19"/>
      <c r="S104" s="19"/>
      <c r="T104" s="19"/>
      <c r="U104" s="19"/>
      <c r="V104" s="19"/>
      <c r="W104" s="19"/>
      <c r="X104" s="19"/>
      <c r="Y104" s="19"/>
      <c r="Z104" s="19"/>
      <c r="AA104" s="19"/>
      <c r="AB104" s="19"/>
      <c r="AC104" s="19"/>
      <c r="AD104" s="19"/>
      <c r="AE104" s="19"/>
      <c r="AF104" s="19"/>
      <c r="AG104" s="19"/>
      <c r="AH104" s="19"/>
      <c r="AI104" s="19"/>
      <c r="AJ104" s="19"/>
      <c r="AK104" s="19"/>
      <c r="AL104" s="19"/>
      <c r="AM104" s="19"/>
      <c r="AN104" s="19"/>
      <c r="AO104" s="19"/>
      <c r="AP104" s="19"/>
      <c r="AQ104" s="19"/>
      <c r="AR104" s="19"/>
      <c r="AS104" s="19"/>
      <c r="AT104" s="19"/>
      <c r="AU104" s="19"/>
      <c r="AV104" s="19"/>
      <c r="AW104" s="19"/>
      <c r="AX104" s="19"/>
      <c r="AY104" s="19"/>
      <c r="AZ104" s="19"/>
      <c r="BA104" s="19"/>
      <c r="BB104" s="19"/>
      <c r="BC104" s="19"/>
      <c r="BD104" s="19"/>
      <c r="BE104" s="19"/>
      <c r="BF104" s="19"/>
      <c r="BG104" s="19"/>
      <c r="BH104" s="19"/>
      <c r="BI104" s="19"/>
      <c r="BJ104" s="19"/>
      <c r="BK104" s="19"/>
      <c r="BL104" s="19"/>
      <c r="BM104" s="19"/>
      <c r="BN104" s="19"/>
      <c r="BO104" s="19"/>
      <c r="BP104" s="19"/>
      <c r="BQ104" s="19"/>
      <c r="BR104" s="19"/>
      <c r="BS104" s="19"/>
      <c r="BT104" s="19"/>
      <c r="BU104" s="19"/>
      <c r="BV104" s="19"/>
      <c r="BW104" s="19"/>
      <c r="BX104" s="19"/>
      <c r="BY104" s="19"/>
      <c r="BZ104" s="19"/>
    </row>
    <row r="105" spans="2:78" ht="11.45" customHeight="1">
      <c r="B105" s="17">
        <v>74</v>
      </c>
      <c r="C105" s="19"/>
      <c r="D105" s="19"/>
      <c r="E105" s="19"/>
      <c r="F105" s="19"/>
      <c r="G105" s="19"/>
      <c r="H105" s="19"/>
      <c r="I105" s="19"/>
      <c r="J105" s="19"/>
      <c r="K105" s="19"/>
      <c r="L105" s="19"/>
      <c r="M105" s="19"/>
      <c r="N105" s="19"/>
      <c r="O105" s="19"/>
      <c r="P105" s="19"/>
      <c r="Q105" s="19"/>
      <c r="R105" s="19"/>
      <c r="S105" s="19"/>
      <c r="T105" s="19"/>
      <c r="U105" s="19"/>
      <c r="V105" s="19"/>
      <c r="W105" s="19"/>
      <c r="X105" s="19"/>
      <c r="Y105" s="19"/>
      <c r="Z105" s="19"/>
      <c r="AA105" s="19"/>
      <c r="AB105" s="19"/>
      <c r="AC105" s="19"/>
      <c r="AD105" s="19"/>
      <c r="AE105" s="19"/>
      <c r="AF105" s="19"/>
      <c r="AG105" s="19"/>
      <c r="AH105" s="19"/>
      <c r="AI105" s="19"/>
      <c r="AJ105" s="19"/>
      <c r="AK105" s="19"/>
      <c r="AL105" s="19"/>
      <c r="AM105" s="19"/>
      <c r="AN105" s="19"/>
      <c r="AO105" s="19"/>
      <c r="AP105" s="19"/>
      <c r="AQ105" s="19"/>
      <c r="AR105" s="19"/>
      <c r="AS105" s="19"/>
      <c r="AT105" s="19"/>
      <c r="AU105" s="19"/>
      <c r="AV105" s="19"/>
      <c r="AW105" s="19"/>
      <c r="AX105" s="19"/>
      <c r="AY105" s="19"/>
      <c r="AZ105" s="19"/>
      <c r="BA105" s="19"/>
      <c r="BB105" s="19"/>
      <c r="BC105" s="19"/>
      <c r="BD105" s="19"/>
      <c r="BE105" s="19"/>
      <c r="BF105" s="19"/>
      <c r="BG105" s="19"/>
      <c r="BH105" s="19"/>
      <c r="BI105" s="19"/>
      <c r="BJ105" s="19"/>
      <c r="BK105" s="19"/>
      <c r="BL105" s="19"/>
      <c r="BM105" s="19"/>
      <c r="BN105" s="19"/>
      <c r="BO105" s="19"/>
      <c r="BP105" s="19"/>
      <c r="BQ105" s="19"/>
      <c r="BR105" s="19"/>
      <c r="BS105" s="19"/>
      <c r="BT105" s="19"/>
      <c r="BU105" s="19"/>
      <c r="BV105" s="19"/>
      <c r="BW105" s="19"/>
      <c r="BX105" s="19"/>
      <c r="BY105" s="19"/>
      <c r="BZ105" s="19"/>
    </row>
    <row r="106" spans="2:78" ht="11.45" customHeight="1">
      <c r="B106" s="18">
        <v>75</v>
      </c>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c r="AG106" s="19"/>
      <c r="AH106" s="19"/>
      <c r="AI106" s="19"/>
      <c r="AJ106" s="19"/>
      <c r="AK106" s="19"/>
      <c r="AL106" s="19"/>
      <c r="AM106" s="19"/>
      <c r="AN106" s="19"/>
      <c r="AO106" s="19"/>
      <c r="AP106" s="19"/>
      <c r="AQ106" s="19"/>
      <c r="AR106" s="19"/>
      <c r="AS106" s="19"/>
      <c r="AT106" s="19"/>
      <c r="AU106" s="19"/>
      <c r="AV106" s="19"/>
      <c r="AW106" s="19"/>
      <c r="AX106" s="19"/>
      <c r="AY106" s="19"/>
      <c r="AZ106" s="19"/>
      <c r="BA106" s="19"/>
      <c r="BB106" s="19"/>
      <c r="BC106" s="19"/>
      <c r="BD106" s="19"/>
      <c r="BE106" s="19"/>
      <c r="BF106" s="19"/>
      <c r="BG106" s="19"/>
      <c r="BH106" s="19"/>
      <c r="BI106" s="19"/>
      <c r="BJ106" s="19"/>
      <c r="BK106" s="19"/>
      <c r="BL106" s="19"/>
      <c r="BM106" s="19"/>
      <c r="BN106" s="19"/>
      <c r="BO106" s="19"/>
      <c r="BP106" s="19"/>
      <c r="BQ106" s="19"/>
      <c r="BR106" s="19"/>
      <c r="BS106" s="19"/>
      <c r="BT106" s="19"/>
      <c r="BU106" s="19"/>
      <c r="BV106" s="19"/>
      <c r="BW106" s="19"/>
      <c r="BX106" s="19"/>
      <c r="BY106" s="19"/>
      <c r="BZ106" s="19"/>
    </row>
    <row r="107" spans="2:78" ht="11.45" customHeight="1">
      <c r="B107" s="17">
        <v>76</v>
      </c>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c r="AG107" s="19"/>
      <c r="AH107" s="19"/>
      <c r="AI107" s="19"/>
      <c r="AJ107" s="19"/>
      <c r="AK107" s="19"/>
      <c r="AL107" s="19"/>
      <c r="AM107" s="19"/>
      <c r="AN107" s="19"/>
      <c r="AO107" s="19"/>
      <c r="AP107" s="19"/>
      <c r="AQ107" s="19"/>
      <c r="AR107" s="19"/>
      <c r="AS107" s="19"/>
      <c r="AT107" s="19"/>
      <c r="AU107" s="19"/>
      <c r="AV107" s="19"/>
      <c r="AW107" s="19"/>
      <c r="AX107" s="19"/>
      <c r="AY107" s="19"/>
      <c r="AZ107" s="19"/>
      <c r="BA107" s="19"/>
      <c r="BB107" s="19"/>
      <c r="BC107" s="19"/>
      <c r="BD107" s="19"/>
      <c r="BE107" s="19"/>
      <c r="BF107" s="19"/>
      <c r="BG107" s="19"/>
      <c r="BH107" s="19"/>
      <c r="BI107" s="19"/>
      <c r="BJ107" s="19"/>
      <c r="BK107" s="19"/>
      <c r="BL107" s="19"/>
      <c r="BM107" s="19"/>
      <c r="BN107" s="19"/>
      <c r="BO107" s="19"/>
      <c r="BP107" s="19"/>
      <c r="BQ107" s="19"/>
      <c r="BR107" s="19"/>
      <c r="BS107" s="19"/>
      <c r="BT107" s="19"/>
      <c r="BU107" s="19"/>
      <c r="BV107" s="19"/>
      <c r="BW107" s="19"/>
      <c r="BX107" s="19"/>
      <c r="BY107" s="19"/>
      <c r="BZ107" s="19"/>
    </row>
    <row r="108" spans="2:78" ht="11.45" customHeight="1">
      <c r="B108" s="18">
        <v>77</v>
      </c>
      <c r="C108" s="19"/>
      <c r="D108" s="19"/>
      <c r="E108" s="19"/>
      <c r="F108" s="19"/>
      <c r="G108" s="19"/>
      <c r="H108" s="19"/>
      <c r="I108" s="19"/>
      <c r="J108" s="19"/>
      <c r="K108" s="19"/>
      <c r="L108" s="19"/>
      <c r="M108" s="19"/>
      <c r="N108" s="19"/>
      <c r="O108" s="19"/>
      <c r="P108" s="19"/>
      <c r="Q108" s="19"/>
      <c r="R108" s="19"/>
      <c r="S108" s="19"/>
      <c r="T108" s="19"/>
      <c r="U108" s="19"/>
      <c r="V108" s="19"/>
      <c r="W108" s="19"/>
      <c r="X108" s="19"/>
      <c r="Y108" s="19"/>
      <c r="Z108" s="19"/>
      <c r="AA108" s="19"/>
      <c r="AB108" s="19"/>
      <c r="AC108" s="19"/>
      <c r="AD108" s="19"/>
      <c r="AE108" s="19"/>
      <c r="AF108" s="19"/>
      <c r="AG108" s="19"/>
      <c r="AH108" s="19"/>
      <c r="AI108" s="19"/>
      <c r="AJ108" s="19"/>
      <c r="AK108" s="19"/>
      <c r="AL108" s="19"/>
      <c r="AM108" s="19"/>
      <c r="AN108" s="19"/>
      <c r="AO108" s="19"/>
      <c r="AP108" s="19"/>
      <c r="AQ108" s="19"/>
      <c r="AR108" s="19"/>
      <c r="AS108" s="19"/>
      <c r="AT108" s="19"/>
      <c r="AU108" s="19"/>
      <c r="AV108" s="19"/>
      <c r="AW108" s="19"/>
      <c r="AX108" s="19"/>
      <c r="AY108" s="19"/>
      <c r="AZ108" s="19"/>
      <c r="BA108" s="19"/>
      <c r="BB108" s="19"/>
      <c r="BC108" s="19"/>
      <c r="BD108" s="19"/>
      <c r="BE108" s="19"/>
      <c r="BF108" s="19"/>
      <c r="BG108" s="19"/>
      <c r="BH108" s="19"/>
      <c r="BI108" s="19"/>
      <c r="BJ108" s="19"/>
      <c r="BK108" s="19"/>
      <c r="BL108" s="19"/>
      <c r="BM108" s="19"/>
      <c r="BN108" s="19"/>
      <c r="BO108" s="19"/>
      <c r="BP108" s="19"/>
      <c r="BQ108" s="19"/>
      <c r="BR108" s="19"/>
      <c r="BS108" s="19"/>
      <c r="BT108" s="19"/>
      <c r="BU108" s="19"/>
      <c r="BV108" s="19"/>
      <c r="BW108" s="19"/>
      <c r="BX108" s="19"/>
      <c r="BY108" s="19"/>
      <c r="BZ108" s="19"/>
    </row>
    <row r="109" spans="2:78" ht="11.45" customHeight="1">
      <c r="B109" s="17">
        <v>78</v>
      </c>
      <c r="C109" s="19"/>
      <c r="D109" s="19"/>
      <c r="E109" s="19"/>
      <c r="F109" s="19"/>
      <c r="G109" s="19"/>
      <c r="H109" s="19"/>
      <c r="I109" s="19"/>
      <c r="J109" s="19"/>
      <c r="K109" s="19"/>
      <c r="L109" s="19"/>
      <c r="M109" s="19"/>
      <c r="N109" s="19"/>
      <c r="O109" s="19"/>
      <c r="P109" s="19"/>
      <c r="Q109" s="19"/>
      <c r="R109" s="19"/>
      <c r="S109" s="19"/>
      <c r="T109" s="19"/>
      <c r="U109" s="19"/>
      <c r="V109" s="19"/>
      <c r="W109" s="19"/>
      <c r="X109" s="19"/>
      <c r="Y109" s="19"/>
      <c r="Z109" s="19"/>
      <c r="AA109" s="19"/>
      <c r="AB109" s="19"/>
      <c r="AC109" s="19"/>
      <c r="AD109" s="19"/>
      <c r="AE109" s="19"/>
      <c r="AF109" s="19"/>
      <c r="AG109" s="19"/>
      <c r="AH109" s="19"/>
      <c r="AI109" s="19"/>
      <c r="AJ109" s="19"/>
      <c r="AK109" s="19"/>
      <c r="AL109" s="19"/>
      <c r="AM109" s="19"/>
      <c r="AN109" s="19"/>
      <c r="AO109" s="19"/>
      <c r="AP109" s="19"/>
      <c r="AQ109" s="19"/>
      <c r="AR109" s="19"/>
      <c r="AS109" s="19"/>
      <c r="AT109" s="19"/>
      <c r="AU109" s="19"/>
      <c r="AV109" s="19"/>
      <c r="AW109" s="19"/>
      <c r="AX109" s="19"/>
      <c r="AY109" s="19"/>
      <c r="AZ109" s="19"/>
      <c r="BA109" s="19"/>
      <c r="BB109" s="19"/>
      <c r="BC109" s="19"/>
      <c r="BD109" s="19"/>
      <c r="BE109" s="19"/>
      <c r="BF109" s="19"/>
      <c r="BG109" s="19"/>
      <c r="BH109" s="19"/>
      <c r="BI109" s="19"/>
      <c r="BJ109" s="19"/>
      <c r="BK109" s="19"/>
      <c r="BL109" s="19"/>
      <c r="BM109" s="19"/>
      <c r="BN109" s="19"/>
      <c r="BO109" s="19"/>
      <c r="BP109" s="19"/>
      <c r="BQ109" s="19"/>
      <c r="BR109" s="19"/>
      <c r="BS109" s="19"/>
      <c r="BT109" s="19"/>
      <c r="BU109" s="19"/>
      <c r="BV109" s="19"/>
      <c r="BW109" s="19"/>
      <c r="BX109" s="19"/>
      <c r="BY109" s="19"/>
      <c r="BZ109" s="19"/>
    </row>
    <row r="110" spans="2:78" ht="11.45" customHeight="1">
      <c r="B110" s="18">
        <v>79</v>
      </c>
      <c r="C110" s="19"/>
      <c r="D110" s="19"/>
      <c r="E110" s="19"/>
      <c r="F110" s="19"/>
      <c r="G110" s="19"/>
      <c r="H110" s="19"/>
      <c r="I110" s="19"/>
      <c r="J110" s="19"/>
      <c r="K110" s="19"/>
      <c r="L110" s="19"/>
      <c r="M110" s="19"/>
      <c r="N110" s="19"/>
      <c r="O110" s="19"/>
      <c r="P110" s="19"/>
      <c r="Q110" s="19"/>
      <c r="R110" s="19"/>
      <c r="S110" s="19"/>
      <c r="T110" s="19"/>
      <c r="U110" s="19"/>
      <c r="V110" s="19"/>
      <c r="W110" s="19"/>
      <c r="X110" s="19"/>
      <c r="Y110" s="19"/>
      <c r="Z110" s="19"/>
      <c r="AA110" s="19"/>
      <c r="AB110" s="19"/>
      <c r="AC110" s="19"/>
      <c r="AD110" s="19"/>
      <c r="AE110" s="19"/>
      <c r="AF110" s="19"/>
      <c r="AG110" s="19"/>
      <c r="AH110" s="19"/>
      <c r="AI110" s="19"/>
      <c r="AJ110" s="19"/>
      <c r="AK110" s="19"/>
      <c r="AL110" s="19"/>
      <c r="AM110" s="19"/>
      <c r="AN110" s="19"/>
      <c r="AO110" s="19"/>
      <c r="AP110" s="19"/>
      <c r="AQ110" s="19"/>
      <c r="AR110" s="19"/>
      <c r="AS110" s="19"/>
      <c r="AT110" s="19"/>
      <c r="AU110" s="19"/>
      <c r="AV110" s="19"/>
      <c r="AW110" s="19"/>
      <c r="AX110" s="19"/>
      <c r="AY110" s="19"/>
      <c r="AZ110" s="19"/>
      <c r="BA110" s="19"/>
      <c r="BB110" s="19"/>
      <c r="BC110" s="19"/>
      <c r="BD110" s="19"/>
      <c r="BE110" s="19"/>
      <c r="BF110" s="19"/>
      <c r="BG110" s="19"/>
      <c r="BH110" s="19"/>
      <c r="BI110" s="19"/>
      <c r="BJ110" s="19"/>
      <c r="BK110" s="19"/>
      <c r="BL110" s="19"/>
      <c r="BM110" s="19"/>
      <c r="BN110" s="19"/>
      <c r="BO110" s="19"/>
      <c r="BP110" s="19"/>
      <c r="BQ110" s="19"/>
      <c r="BR110" s="19"/>
      <c r="BS110" s="19"/>
      <c r="BT110" s="19"/>
      <c r="BU110" s="19"/>
      <c r="BV110" s="19"/>
      <c r="BW110" s="19"/>
      <c r="BX110" s="19"/>
      <c r="BY110" s="19"/>
      <c r="BZ110" s="19"/>
    </row>
    <row r="111" spans="2:78" ht="11.45" customHeight="1">
      <c r="B111" s="17">
        <v>80</v>
      </c>
      <c r="C111" s="19"/>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9"/>
      <c r="AB111" s="19"/>
      <c r="AC111" s="19"/>
      <c r="AD111" s="19"/>
      <c r="AE111" s="19"/>
      <c r="AF111" s="19"/>
      <c r="AG111" s="19"/>
      <c r="AH111" s="19"/>
      <c r="AI111" s="19"/>
      <c r="AJ111" s="19"/>
      <c r="AK111" s="19"/>
      <c r="AL111" s="19"/>
      <c r="AM111" s="19"/>
      <c r="AN111" s="19"/>
      <c r="AO111" s="19"/>
      <c r="AP111" s="19"/>
      <c r="AQ111" s="19"/>
      <c r="AR111" s="19"/>
      <c r="AS111" s="19"/>
      <c r="AT111" s="19"/>
      <c r="AU111" s="19"/>
      <c r="AV111" s="19"/>
      <c r="AW111" s="19"/>
      <c r="AX111" s="19"/>
      <c r="AY111" s="19"/>
      <c r="AZ111" s="19"/>
      <c r="BA111" s="19"/>
      <c r="BB111" s="19"/>
      <c r="BC111" s="19"/>
      <c r="BD111" s="19"/>
      <c r="BE111" s="19"/>
      <c r="BF111" s="19"/>
      <c r="BG111" s="19"/>
      <c r="BH111" s="19"/>
      <c r="BI111" s="19"/>
      <c r="BJ111" s="19"/>
      <c r="BK111" s="19"/>
      <c r="BL111" s="19"/>
      <c r="BM111" s="19"/>
      <c r="BN111" s="19"/>
      <c r="BO111" s="19"/>
      <c r="BP111" s="19"/>
      <c r="BQ111" s="19"/>
      <c r="BR111" s="19"/>
      <c r="BS111" s="19"/>
      <c r="BT111" s="19"/>
      <c r="BU111" s="19"/>
      <c r="BV111" s="19"/>
      <c r="BW111" s="19"/>
      <c r="BX111" s="19"/>
      <c r="BY111" s="19"/>
      <c r="BZ111" s="19"/>
    </row>
    <row r="112" spans="2:78" ht="11.45" customHeight="1">
      <c r="B112" s="18">
        <v>81</v>
      </c>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9"/>
      <c r="AH112" s="19"/>
      <c r="AI112" s="19"/>
      <c r="AJ112" s="19"/>
      <c r="AK112" s="19"/>
      <c r="AL112" s="19"/>
      <c r="AM112" s="19"/>
      <c r="AN112" s="19"/>
      <c r="AO112" s="19"/>
      <c r="AP112" s="19"/>
      <c r="AQ112" s="19"/>
      <c r="AR112" s="19"/>
      <c r="AS112" s="19"/>
      <c r="AT112" s="19"/>
      <c r="AU112" s="19"/>
      <c r="AV112" s="19"/>
      <c r="AW112" s="19"/>
      <c r="AX112" s="19"/>
      <c r="AY112" s="19"/>
      <c r="AZ112" s="19"/>
      <c r="BA112" s="19"/>
      <c r="BB112" s="19"/>
      <c r="BC112" s="19"/>
      <c r="BD112" s="19"/>
      <c r="BE112" s="19"/>
      <c r="BF112" s="19"/>
      <c r="BG112" s="19"/>
      <c r="BH112" s="19"/>
      <c r="BI112" s="19"/>
      <c r="BJ112" s="19"/>
      <c r="BK112" s="19"/>
      <c r="BL112" s="19"/>
      <c r="BM112" s="19"/>
      <c r="BN112" s="19"/>
      <c r="BO112" s="19"/>
      <c r="BP112" s="19"/>
      <c r="BQ112" s="19"/>
      <c r="BR112" s="19"/>
      <c r="BS112" s="19"/>
      <c r="BT112" s="19"/>
      <c r="BU112" s="19"/>
      <c r="BV112" s="19"/>
      <c r="BW112" s="19"/>
      <c r="BX112" s="19"/>
      <c r="BY112" s="19"/>
      <c r="BZ112" s="19"/>
    </row>
    <row r="113" spans="2:78" ht="11.45" customHeight="1">
      <c r="B113" s="17">
        <v>82</v>
      </c>
      <c r="C113" s="19"/>
      <c r="D113" s="19"/>
      <c r="E113" s="19"/>
      <c r="F113" s="19"/>
      <c r="G113" s="19"/>
      <c r="H113" s="19"/>
      <c r="I113" s="19"/>
      <c r="J113" s="19"/>
      <c r="K113" s="19"/>
      <c r="L113" s="19"/>
      <c r="M113" s="19"/>
      <c r="N113" s="19"/>
      <c r="O113" s="19"/>
      <c r="P113" s="19"/>
      <c r="Q113" s="19"/>
      <c r="R113" s="19"/>
      <c r="S113" s="19"/>
      <c r="T113" s="19"/>
      <c r="U113" s="19"/>
      <c r="V113" s="19"/>
      <c r="W113" s="19"/>
      <c r="X113" s="19"/>
      <c r="Y113" s="19"/>
      <c r="Z113" s="19"/>
      <c r="AA113" s="19"/>
      <c r="AB113" s="19"/>
      <c r="AC113" s="19"/>
      <c r="AD113" s="19"/>
      <c r="AE113" s="19"/>
      <c r="AF113" s="19"/>
      <c r="AG113" s="19"/>
      <c r="AH113" s="19"/>
      <c r="AI113" s="19"/>
      <c r="AJ113" s="19"/>
      <c r="AK113" s="19"/>
      <c r="AL113" s="19"/>
      <c r="AM113" s="19"/>
      <c r="AN113" s="19"/>
      <c r="AO113" s="19"/>
      <c r="AP113" s="19"/>
      <c r="AQ113" s="19"/>
      <c r="AR113" s="19"/>
      <c r="AS113" s="19"/>
      <c r="AT113" s="19"/>
      <c r="AU113" s="19"/>
      <c r="AV113" s="19"/>
      <c r="AW113" s="19"/>
      <c r="AX113" s="19"/>
      <c r="AY113" s="19"/>
      <c r="AZ113" s="19"/>
      <c r="BA113" s="19"/>
      <c r="BB113" s="19"/>
      <c r="BC113" s="19"/>
      <c r="BD113" s="19"/>
      <c r="BE113" s="19"/>
      <c r="BF113" s="19"/>
      <c r="BG113" s="19"/>
      <c r="BH113" s="19"/>
      <c r="BI113" s="19"/>
      <c r="BJ113" s="19"/>
      <c r="BK113" s="19"/>
      <c r="BL113" s="19"/>
      <c r="BM113" s="19"/>
      <c r="BN113" s="19"/>
      <c r="BO113" s="19"/>
      <c r="BP113" s="19"/>
      <c r="BQ113" s="19"/>
      <c r="BR113" s="19"/>
      <c r="BS113" s="19"/>
      <c r="BT113" s="19"/>
      <c r="BU113" s="19"/>
      <c r="BV113" s="19"/>
      <c r="BW113" s="19"/>
      <c r="BX113" s="19"/>
      <c r="BY113" s="19"/>
      <c r="BZ113" s="19"/>
    </row>
    <row r="114" spans="2:78" ht="11.45" customHeight="1">
      <c r="B114" s="18">
        <v>83</v>
      </c>
      <c r="C114" s="19"/>
      <c r="D114" s="19"/>
      <c r="E114" s="19"/>
      <c r="F114" s="19"/>
      <c r="G114" s="19"/>
      <c r="H114" s="19"/>
      <c r="I114" s="19"/>
      <c r="J114" s="19"/>
      <c r="K114" s="19"/>
      <c r="L114" s="19"/>
      <c r="M114" s="19"/>
      <c r="N114" s="19"/>
      <c r="O114" s="19"/>
      <c r="P114" s="19"/>
      <c r="Q114" s="19"/>
      <c r="R114" s="19"/>
      <c r="S114" s="19"/>
      <c r="T114" s="19"/>
      <c r="U114" s="19"/>
      <c r="V114" s="19"/>
      <c r="W114" s="19"/>
      <c r="X114" s="19"/>
      <c r="Y114" s="19"/>
      <c r="Z114" s="19"/>
      <c r="AA114" s="19"/>
      <c r="AB114" s="19"/>
      <c r="AC114" s="19"/>
      <c r="AD114" s="19"/>
      <c r="AE114" s="19"/>
      <c r="AF114" s="19"/>
      <c r="AG114" s="19"/>
      <c r="AH114" s="19"/>
      <c r="AI114" s="19"/>
      <c r="AJ114" s="19"/>
      <c r="AK114" s="19"/>
      <c r="AL114" s="19"/>
      <c r="AM114" s="19"/>
      <c r="AN114" s="19"/>
      <c r="AO114" s="19"/>
      <c r="AP114" s="19"/>
      <c r="AQ114" s="19"/>
      <c r="AR114" s="19"/>
      <c r="AS114" s="19"/>
      <c r="AT114" s="19"/>
      <c r="AU114" s="19"/>
      <c r="AV114" s="19"/>
      <c r="AW114" s="19"/>
      <c r="AX114" s="19"/>
      <c r="AY114" s="19"/>
      <c r="AZ114" s="19"/>
      <c r="BA114" s="19"/>
      <c r="BB114" s="19"/>
      <c r="BC114" s="19"/>
      <c r="BD114" s="19"/>
      <c r="BE114" s="19"/>
      <c r="BF114" s="19"/>
      <c r="BG114" s="19"/>
      <c r="BH114" s="19"/>
      <c r="BI114" s="19"/>
      <c r="BJ114" s="19"/>
      <c r="BK114" s="19"/>
      <c r="BL114" s="19"/>
      <c r="BM114" s="19"/>
      <c r="BN114" s="19"/>
      <c r="BO114" s="19"/>
      <c r="BP114" s="19"/>
      <c r="BQ114" s="19"/>
      <c r="BR114" s="19"/>
      <c r="BS114" s="19"/>
      <c r="BT114" s="19"/>
      <c r="BU114" s="19"/>
      <c r="BV114" s="19"/>
      <c r="BW114" s="19"/>
      <c r="BX114" s="19"/>
      <c r="BY114" s="19"/>
      <c r="BZ114" s="19"/>
    </row>
    <row r="115" spans="2:78" ht="11.45" customHeight="1">
      <c r="B115" s="17">
        <v>84</v>
      </c>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19"/>
      <c r="AE115" s="19"/>
      <c r="AF115" s="19"/>
      <c r="AG115" s="19"/>
      <c r="AH115" s="19"/>
      <c r="AI115" s="19"/>
      <c r="AJ115" s="19"/>
      <c r="AK115" s="19"/>
      <c r="AL115" s="19"/>
      <c r="AM115" s="19"/>
      <c r="AN115" s="19"/>
      <c r="AO115" s="19"/>
      <c r="AP115" s="19"/>
      <c r="AQ115" s="19"/>
      <c r="AR115" s="19"/>
      <c r="AS115" s="19"/>
      <c r="AT115" s="19"/>
      <c r="AU115" s="19"/>
      <c r="AV115" s="19"/>
      <c r="AW115" s="19"/>
      <c r="AX115" s="19"/>
      <c r="AY115" s="19"/>
      <c r="AZ115" s="19"/>
      <c r="BA115" s="19"/>
      <c r="BB115" s="19"/>
      <c r="BC115" s="19"/>
      <c r="BD115" s="19"/>
      <c r="BE115" s="19"/>
      <c r="BF115" s="19"/>
      <c r="BG115" s="19"/>
      <c r="BH115" s="19"/>
      <c r="BI115" s="19"/>
      <c r="BJ115" s="19"/>
      <c r="BK115" s="19"/>
      <c r="BL115" s="19"/>
      <c r="BM115" s="19"/>
      <c r="BN115" s="19"/>
      <c r="BO115" s="19"/>
      <c r="BP115" s="19"/>
      <c r="BQ115" s="19"/>
      <c r="BR115" s="19"/>
      <c r="BS115" s="19"/>
      <c r="BT115" s="19"/>
      <c r="BU115" s="19"/>
      <c r="BV115" s="19"/>
      <c r="BW115" s="19"/>
      <c r="BX115" s="19"/>
      <c r="BY115" s="19"/>
      <c r="BZ115" s="19"/>
    </row>
    <row r="116" spans="2:78" ht="11.45" customHeight="1">
      <c r="B116" s="18">
        <v>85</v>
      </c>
      <c r="C116" s="19"/>
      <c r="D116" s="19"/>
      <c r="E116" s="19"/>
      <c r="F116" s="19"/>
      <c r="G116" s="19"/>
      <c r="H116" s="19"/>
      <c r="I116" s="19"/>
      <c r="J116" s="19"/>
      <c r="K116" s="19"/>
      <c r="L116" s="19"/>
      <c r="M116" s="19"/>
      <c r="N116" s="19"/>
      <c r="O116" s="19"/>
      <c r="P116" s="19"/>
      <c r="Q116" s="19"/>
      <c r="R116" s="19"/>
      <c r="S116" s="19"/>
      <c r="T116" s="19"/>
      <c r="U116" s="19"/>
      <c r="V116" s="19"/>
      <c r="W116" s="19"/>
      <c r="X116" s="19"/>
      <c r="Y116" s="19"/>
      <c r="Z116" s="19"/>
      <c r="AA116" s="19"/>
      <c r="AB116" s="19"/>
      <c r="AC116" s="19"/>
      <c r="AD116" s="19"/>
      <c r="AE116" s="19"/>
      <c r="AF116" s="19"/>
      <c r="AG116" s="19"/>
      <c r="AH116" s="19"/>
      <c r="AI116" s="19"/>
      <c r="AJ116" s="19"/>
      <c r="AK116" s="19"/>
      <c r="AL116" s="19"/>
      <c r="AM116" s="19"/>
      <c r="AN116" s="19"/>
      <c r="AO116" s="19"/>
      <c r="AP116" s="19"/>
      <c r="AQ116" s="19"/>
      <c r="AR116" s="19"/>
      <c r="AS116" s="19"/>
      <c r="AT116" s="19"/>
      <c r="AU116" s="19"/>
      <c r="AV116" s="19"/>
      <c r="AW116" s="19"/>
      <c r="AX116" s="19"/>
      <c r="AY116" s="19"/>
      <c r="AZ116" s="19"/>
      <c r="BA116" s="19"/>
      <c r="BB116" s="19"/>
      <c r="BC116" s="19"/>
      <c r="BD116" s="19"/>
      <c r="BE116" s="19"/>
      <c r="BF116" s="19"/>
      <c r="BG116" s="19"/>
      <c r="BH116" s="19"/>
      <c r="BI116" s="19"/>
      <c r="BJ116" s="19"/>
      <c r="BK116" s="19"/>
      <c r="BL116" s="19"/>
      <c r="BM116" s="19"/>
      <c r="BN116" s="19"/>
      <c r="BO116" s="19"/>
      <c r="BP116" s="19"/>
      <c r="BQ116" s="19"/>
      <c r="BR116" s="19"/>
      <c r="BS116" s="19"/>
      <c r="BT116" s="19"/>
      <c r="BU116" s="19"/>
      <c r="BV116" s="19"/>
      <c r="BW116" s="19"/>
      <c r="BX116" s="19"/>
      <c r="BY116" s="19"/>
      <c r="BZ116" s="19"/>
    </row>
    <row r="117" spans="2:78" ht="11.45" customHeight="1">
      <c r="B117" s="17">
        <v>86</v>
      </c>
      <c r="C117" s="19"/>
      <c r="D117" s="19"/>
      <c r="E117" s="19"/>
      <c r="F117" s="19"/>
      <c r="G117" s="19"/>
      <c r="H117" s="19"/>
      <c r="I117" s="19"/>
      <c r="J117" s="19"/>
      <c r="K117" s="19"/>
      <c r="L117" s="19"/>
      <c r="M117" s="19"/>
      <c r="N117" s="19"/>
      <c r="O117" s="19"/>
      <c r="P117" s="19"/>
      <c r="Q117" s="19"/>
      <c r="R117" s="19"/>
      <c r="S117" s="19"/>
      <c r="T117" s="19"/>
      <c r="U117" s="19"/>
      <c r="V117" s="19"/>
      <c r="W117" s="19"/>
      <c r="X117" s="19"/>
      <c r="Y117" s="19"/>
      <c r="Z117" s="19"/>
      <c r="AA117" s="19"/>
      <c r="AB117" s="19"/>
      <c r="AC117" s="19"/>
      <c r="AD117" s="19"/>
      <c r="AE117" s="19"/>
      <c r="AF117" s="19"/>
      <c r="AG117" s="19"/>
      <c r="AH117" s="19"/>
      <c r="AI117" s="19"/>
      <c r="AJ117" s="19"/>
      <c r="AK117" s="19"/>
      <c r="AL117" s="19"/>
      <c r="AM117" s="19"/>
      <c r="AN117" s="19"/>
      <c r="AO117" s="19"/>
      <c r="AP117" s="19"/>
      <c r="AQ117" s="19"/>
      <c r="AR117" s="19"/>
      <c r="AS117" s="19"/>
      <c r="AT117" s="19"/>
      <c r="AU117" s="19"/>
      <c r="AV117" s="19"/>
      <c r="AW117" s="19"/>
      <c r="AX117" s="19"/>
      <c r="AY117" s="19"/>
      <c r="AZ117" s="19"/>
      <c r="BA117" s="19"/>
      <c r="BB117" s="19"/>
      <c r="BC117" s="19"/>
      <c r="BD117" s="19"/>
      <c r="BE117" s="19"/>
      <c r="BF117" s="19"/>
      <c r="BG117" s="19"/>
      <c r="BH117" s="19"/>
      <c r="BI117" s="19"/>
      <c r="BJ117" s="19"/>
      <c r="BK117" s="19"/>
      <c r="BL117" s="19"/>
      <c r="BM117" s="19"/>
      <c r="BN117" s="19"/>
      <c r="BO117" s="19"/>
      <c r="BP117" s="19"/>
      <c r="BQ117" s="19"/>
      <c r="BR117" s="19"/>
      <c r="BS117" s="19"/>
      <c r="BT117" s="19"/>
      <c r="BU117" s="19"/>
      <c r="BV117" s="19"/>
      <c r="BW117" s="19"/>
      <c r="BX117" s="19"/>
      <c r="BY117" s="19"/>
      <c r="BZ117" s="19"/>
    </row>
    <row r="118" spans="2:78" ht="11.45" customHeight="1">
      <c r="B118" s="18">
        <v>87</v>
      </c>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c r="AI118" s="19"/>
      <c r="AJ118" s="19"/>
      <c r="AK118" s="19"/>
      <c r="AL118" s="19"/>
      <c r="AM118" s="19"/>
      <c r="AN118" s="19"/>
      <c r="AO118" s="19"/>
      <c r="AP118" s="19"/>
      <c r="AQ118" s="19"/>
      <c r="AR118" s="19"/>
      <c r="AS118" s="19"/>
      <c r="AT118" s="19"/>
      <c r="AU118" s="19"/>
      <c r="AV118" s="19"/>
      <c r="AW118" s="19"/>
      <c r="AX118" s="19"/>
      <c r="AY118" s="19"/>
      <c r="AZ118" s="19"/>
      <c r="BA118" s="19"/>
      <c r="BB118" s="19"/>
      <c r="BC118" s="19"/>
      <c r="BD118" s="19"/>
      <c r="BE118" s="19"/>
      <c r="BF118" s="19"/>
      <c r="BG118" s="19"/>
      <c r="BH118" s="19"/>
      <c r="BI118" s="19"/>
      <c r="BJ118" s="19"/>
      <c r="BK118" s="19"/>
      <c r="BL118" s="19"/>
      <c r="BM118" s="19"/>
      <c r="BN118" s="19"/>
      <c r="BO118" s="19"/>
      <c r="BP118" s="19"/>
      <c r="BQ118" s="19"/>
      <c r="BR118" s="19"/>
      <c r="BS118" s="19"/>
      <c r="BT118" s="19"/>
      <c r="BU118" s="19"/>
      <c r="BV118" s="19"/>
      <c r="BW118" s="19"/>
      <c r="BX118" s="19"/>
      <c r="BY118" s="19"/>
      <c r="BZ118" s="19"/>
    </row>
    <row r="119" spans="2:78" ht="11.45" customHeight="1">
      <c r="B119" s="17">
        <v>88</v>
      </c>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c r="AI119" s="19"/>
      <c r="AJ119" s="19"/>
      <c r="AK119" s="19"/>
      <c r="AL119" s="19"/>
      <c r="AM119" s="19"/>
      <c r="AN119" s="19"/>
      <c r="AO119" s="19"/>
      <c r="AP119" s="19"/>
      <c r="AQ119" s="19"/>
      <c r="AR119" s="19"/>
      <c r="AS119" s="19"/>
      <c r="AT119" s="19"/>
      <c r="AU119" s="19"/>
      <c r="AV119" s="19"/>
      <c r="AW119" s="19"/>
      <c r="AX119" s="19"/>
      <c r="AY119" s="19"/>
      <c r="AZ119" s="19"/>
      <c r="BA119" s="19"/>
      <c r="BB119" s="19"/>
      <c r="BC119" s="19"/>
      <c r="BD119" s="19"/>
      <c r="BE119" s="19"/>
      <c r="BF119" s="19"/>
      <c r="BG119" s="19"/>
      <c r="BH119" s="19"/>
      <c r="BI119" s="19"/>
      <c r="BJ119" s="19"/>
      <c r="BK119" s="19"/>
      <c r="BL119" s="19"/>
      <c r="BM119" s="19"/>
      <c r="BN119" s="19"/>
      <c r="BO119" s="19"/>
      <c r="BP119" s="19"/>
      <c r="BQ119" s="19"/>
      <c r="BR119" s="19"/>
      <c r="BS119" s="19"/>
      <c r="BT119" s="19"/>
      <c r="BU119" s="19"/>
      <c r="BV119" s="19"/>
      <c r="BW119" s="19"/>
      <c r="BX119" s="19"/>
      <c r="BY119" s="19"/>
      <c r="BZ119" s="19"/>
    </row>
    <row r="120" spans="2:78" ht="11.45" customHeight="1">
      <c r="B120" s="18">
        <v>89</v>
      </c>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c r="AI120" s="19"/>
      <c r="AJ120" s="19"/>
      <c r="AK120" s="19"/>
      <c r="AL120" s="19"/>
      <c r="AM120" s="19"/>
      <c r="AN120" s="19"/>
      <c r="AO120" s="19"/>
      <c r="AP120" s="19"/>
      <c r="AQ120" s="19"/>
      <c r="AR120" s="19"/>
      <c r="AS120" s="19"/>
      <c r="AT120" s="19"/>
      <c r="AU120" s="19"/>
      <c r="AV120" s="19"/>
      <c r="AW120" s="19"/>
      <c r="AX120" s="19"/>
      <c r="AY120" s="19"/>
      <c r="AZ120" s="19"/>
      <c r="BA120" s="19"/>
      <c r="BB120" s="19"/>
      <c r="BC120" s="19"/>
      <c r="BD120" s="19"/>
      <c r="BE120" s="19"/>
      <c r="BF120" s="19"/>
      <c r="BG120" s="19"/>
      <c r="BH120" s="19"/>
      <c r="BI120" s="19"/>
      <c r="BJ120" s="19"/>
      <c r="BK120" s="19"/>
      <c r="BL120" s="19"/>
      <c r="BM120" s="19"/>
      <c r="BN120" s="19"/>
      <c r="BO120" s="19"/>
      <c r="BP120" s="19"/>
      <c r="BQ120" s="19"/>
      <c r="BR120" s="19"/>
      <c r="BS120" s="19"/>
      <c r="BT120" s="19"/>
      <c r="BU120" s="19"/>
      <c r="BV120" s="19"/>
      <c r="BW120" s="19"/>
      <c r="BX120" s="19"/>
      <c r="BY120" s="19"/>
      <c r="BZ120" s="19"/>
    </row>
    <row r="121" spans="2:78" ht="11.45" customHeight="1">
      <c r="B121" s="17">
        <v>90</v>
      </c>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c r="AI121" s="19"/>
      <c r="AJ121" s="19"/>
      <c r="AK121" s="19"/>
      <c r="AL121" s="19"/>
      <c r="AM121" s="19"/>
      <c r="AN121" s="19"/>
      <c r="AO121" s="19"/>
      <c r="AP121" s="19"/>
      <c r="AQ121" s="19"/>
      <c r="AR121" s="19"/>
      <c r="AS121" s="19"/>
      <c r="AT121" s="19"/>
      <c r="AU121" s="19"/>
      <c r="AV121" s="19"/>
      <c r="AW121" s="19"/>
      <c r="AX121" s="19"/>
      <c r="AY121" s="19"/>
      <c r="AZ121" s="19"/>
      <c r="BA121" s="19"/>
      <c r="BB121" s="19"/>
      <c r="BC121" s="19"/>
      <c r="BD121" s="19"/>
      <c r="BE121" s="19"/>
      <c r="BF121" s="19"/>
      <c r="BG121" s="19"/>
      <c r="BH121" s="19"/>
      <c r="BI121" s="19"/>
      <c r="BJ121" s="19"/>
      <c r="BK121" s="19"/>
      <c r="BL121" s="19"/>
      <c r="BM121" s="19"/>
      <c r="BN121" s="19"/>
      <c r="BO121" s="19"/>
      <c r="BP121" s="19"/>
      <c r="BQ121" s="19"/>
      <c r="BR121" s="19"/>
      <c r="BS121" s="19"/>
      <c r="BT121" s="19"/>
      <c r="BU121" s="19"/>
      <c r="BV121" s="19"/>
      <c r="BW121" s="19"/>
      <c r="BX121" s="19"/>
      <c r="BY121" s="19"/>
      <c r="BZ121" s="19"/>
    </row>
    <row r="122" spans="2:78" ht="11.45" customHeight="1">
      <c r="B122" s="18">
        <v>91</v>
      </c>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c r="AI122" s="19"/>
      <c r="AJ122" s="19"/>
      <c r="AK122" s="19"/>
      <c r="AL122" s="19"/>
      <c r="AM122" s="19"/>
      <c r="AN122" s="19"/>
      <c r="AO122" s="19"/>
      <c r="AP122" s="19"/>
      <c r="AQ122" s="19"/>
      <c r="AR122" s="19"/>
      <c r="AS122" s="19"/>
      <c r="AT122" s="19"/>
      <c r="AU122" s="19"/>
      <c r="AV122" s="19"/>
      <c r="AW122" s="19"/>
      <c r="AX122" s="19"/>
      <c r="AY122" s="19"/>
      <c r="AZ122" s="19"/>
      <c r="BA122" s="19"/>
      <c r="BB122" s="19"/>
      <c r="BC122" s="19"/>
      <c r="BD122" s="19"/>
      <c r="BE122" s="19"/>
      <c r="BF122" s="19"/>
      <c r="BG122" s="19"/>
      <c r="BH122" s="19"/>
      <c r="BI122" s="19"/>
      <c r="BJ122" s="19"/>
      <c r="BK122" s="19"/>
      <c r="BL122" s="19"/>
      <c r="BM122" s="19"/>
      <c r="BN122" s="19"/>
      <c r="BO122" s="19"/>
      <c r="BP122" s="19"/>
      <c r="BQ122" s="19"/>
      <c r="BR122" s="19"/>
      <c r="BS122" s="19"/>
      <c r="BT122" s="19"/>
      <c r="BU122" s="19"/>
      <c r="BV122" s="19"/>
      <c r="BW122" s="19"/>
      <c r="BX122" s="19"/>
      <c r="BY122" s="19"/>
      <c r="BZ122" s="19"/>
    </row>
    <row r="123" spans="2:78" ht="11.45" customHeight="1">
      <c r="B123" s="17">
        <v>92</v>
      </c>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c r="AI123" s="19"/>
      <c r="AJ123" s="19"/>
      <c r="AK123" s="19"/>
      <c r="AL123" s="19"/>
      <c r="AM123" s="19"/>
      <c r="AN123" s="19"/>
      <c r="AO123" s="19"/>
      <c r="AP123" s="19"/>
      <c r="AQ123" s="19"/>
      <c r="AR123" s="19"/>
      <c r="AS123" s="19"/>
      <c r="AT123" s="19"/>
      <c r="AU123" s="19"/>
      <c r="AV123" s="19"/>
      <c r="AW123" s="19"/>
      <c r="AX123" s="19"/>
      <c r="AY123" s="19"/>
      <c r="AZ123" s="19"/>
      <c r="BA123" s="19"/>
      <c r="BB123" s="19"/>
      <c r="BC123" s="19"/>
      <c r="BD123" s="19"/>
      <c r="BE123" s="19"/>
      <c r="BF123" s="19"/>
      <c r="BG123" s="19"/>
      <c r="BH123" s="19"/>
      <c r="BI123" s="19"/>
      <c r="BJ123" s="19"/>
      <c r="BK123" s="19"/>
      <c r="BL123" s="19"/>
      <c r="BM123" s="19"/>
      <c r="BN123" s="19"/>
      <c r="BO123" s="19"/>
      <c r="BP123" s="19"/>
      <c r="BQ123" s="19"/>
      <c r="BR123" s="19"/>
      <c r="BS123" s="19"/>
      <c r="BT123" s="19"/>
      <c r="BU123" s="19"/>
      <c r="BV123" s="19"/>
      <c r="BW123" s="19"/>
      <c r="BX123" s="19"/>
      <c r="BY123" s="19"/>
      <c r="BZ123" s="19"/>
    </row>
    <row r="124" spans="2:78" ht="11.45" customHeight="1">
      <c r="B124" s="18">
        <v>93</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c r="AI124" s="19"/>
      <c r="AJ124" s="19"/>
      <c r="AK124" s="19"/>
      <c r="AL124" s="19"/>
      <c r="AM124" s="19"/>
      <c r="AN124" s="19"/>
      <c r="AO124" s="19"/>
      <c r="AP124" s="19"/>
      <c r="AQ124" s="19"/>
      <c r="AR124" s="19"/>
      <c r="AS124" s="19"/>
      <c r="AT124" s="19"/>
      <c r="AU124" s="19"/>
      <c r="AV124" s="19"/>
      <c r="AW124" s="19"/>
      <c r="AX124" s="19"/>
      <c r="AY124" s="19"/>
      <c r="AZ124" s="19"/>
      <c r="BA124" s="19"/>
      <c r="BB124" s="19"/>
      <c r="BC124" s="19"/>
      <c r="BD124" s="19"/>
      <c r="BE124" s="19"/>
      <c r="BF124" s="19"/>
      <c r="BG124" s="19"/>
      <c r="BH124" s="19"/>
      <c r="BI124" s="19"/>
      <c r="BJ124" s="19"/>
      <c r="BK124" s="19"/>
      <c r="BL124" s="19"/>
      <c r="BM124" s="19"/>
      <c r="BN124" s="19"/>
      <c r="BO124" s="19"/>
      <c r="BP124" s="19"/>
      <c r="BQ124" s="19"/>
      <c r="BR124" s="19"/>
      <c r="BS124" s="19"/>
      <c r="BT124" s="19"/>
      <c r="BU124" s="19"/>
      <c r="BV124" s="19"/>
      <c r="BW124" s="19"/>
      <c r="BX124" s="19"/>
      <c r="BY124" s="19"/>
      <c r="BZ124" s="19"/>
    </row>
    <row r="125" spans="2:78" ht="11.45" customHeight="1">
      <c r="B125" s="17">
        <v>94</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c r="AI125" s="19"/>
      <c r="AJ125" s="19"/>
      <c r="AK125" s="19"/>
      <c r="AL125" s="19"/>
      <c r="AM125" s="19"/>
      <c r="AN125" s="19"/>
      <c r="AO125" s="19"/>
      <c r="AP125" s="19"/>
      <c r="AQ125" s="19"/>
      <c r="AR125" s="19"/>
      <c r="AS125" s="19"/>
      <c r="AT125" s="19"/>
      <c r="AU125" s="19"/>
      <c r="AV125" s="19"/>
      <c r="AW125" s="19"/>
      <c r="AX125" s="19"/>
      <c r="AY125" s="19"/>
      <c r="AZ125" s="19"/>
      <c r="BA125" s="19"/>
      <c r="BB125" s="19"/>
      <c r="BC125" s="19"/>
      <c r="BD125" s="19"/>
      <c r="BE125" s="19"/>
      <c r="BF125" s="19"/>
      <c r="BG125" s="19"/>
      <c r="BH125" s="19"/>
      <c r="BI125" s="19"/>
      <c r="BJ125" s="19"/>
      <c r="BK125" s="19"/>
      <c r="BL125" s="19"/>
      <c r="BM125" s="19"/>
      <c r="BN125" s="19"/>
      <c r="BO125" s="19"/>
      <c r="BP125" s="19"/>
      <c r="BQ125" s="19"/>
      <c r="BR125" s="19"/>
      <c r="BS125" s="19"/>
      <c r="BT125" s="19"/>
      <c r="BU125" s="19"/>
      <c r="BV125" s="19"/>
      <c r="BW125" s="19"/>
      <c r="BX125" s="19"/>
      <c r="BY125" s="19"/>
      <c r="BZ125" s="19"/>
    </row>
    <row r="126" spans="2:78" ht="11.45" customHeight="1">
      <c r="B126" s="18">
        <v>95</v>
      </c>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c r="AI126" s="19"/>
      <c r="AJ126" s="19"/>
      <c r="AK126" s="19"/>
      <c r="AL126" s="19"/>
      <c r="AM126" s="19"/>
      <c r="AN126" s="19"/>
      <c r="AO126" s="19"/>
      <c r="AP126" s="19"/>
      <c r="AQ126" s="19"/>
      <c r="AR126" s="19"/>
      <c r="AS126" s="19"/>
      <c r="AT126" s="19"/>
      <c r="AU126" s="19"/>
      <c r="AV126" s="19"/>
      <c r="AW126" s="19"/>
      <c r="AX126" s="19"/>
      <c r="AY126" s="19"/>
      <c r="AZ126" s="19"/>
      <c r="BA126" s="19"/>
      <c r="BB126" s="19"/>
      <c r="BC126" s="19"/>
      <c r="BD126" s="19"/>
      <c r="BE126" s="19"/>
      <c r="BF126" s="19"/>
      <c r="BG126" s="19"/>
      <c r="BH126" s="19"/>
      <c r="BI126" s="19"/>
      <c r="BJ126" s="19"/>
      <c r="BK126" s="19"/>
      <c r="BL126" s="19"/>
      <c r="BM126" s="19"/>
      <c r="BN126" s="19"/>
      <c r="BO126" s="19"/>
      <c r="BP126" s="19"/>
      <c r="BQ126" s="19"/>
      <c r="BR126" s="19"/>
      <c r="BS126" s="19"/>
      <c r="BT126" s="19"/>
      <c r="BU126" s="19"/>
      <c r="BV126" s="19"/>
      <c r="BW126" s="19"/>
      <c r="BX126" s="19"/>
      <c r="BY126" s="19"/>
      <c r="BZ126" s="19"/>
    </row>
    <row r="127" spans="2:78" ht="11.45" customHeight="1">
      <c r="B127" s="17">
        <v>96</v>
      </c>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c r="AI127" s="19"/>
      <c r="AJ127" s="19"/>
      <c r="AK127" s="19"/>
      <c r="AL127" s="19"/>
      <c r="AM127" s="19"/>
      <c r="AN127" s="19"/>
      <c r="AO127" s="19"/>
      <c r="AP127" s="19"/>
      <c r="AQ127" s="19"/>
      <c r="AR127" s="19"/>
      <c r="AS127" s="19"/>
      <c r="AT127" s="19"/>
      <c r="AU127" s="19"/>
      <c r="AV127" s="19"/>
      <c r="AW127" s="19"/>
      <c r="AX127" s="19"/>
      <c r="AY127" s="19"/>
      <c r="AZ127" s="19"/>
      <c r="BA127" s="19"/>
      <c r="BB127" s="19"/>
      <c r="BC127" s="19"/>
      <c r="BD127" s="19"/>
      <c r="BE127" s="19"/>
      <c r="BF127" s="19"/>
      <c r="BG127" s="19"/>
      <c r="BH127" s="19"/>
      <c r="BI127" s="19"/>
      <c r="BJ127" s="19"/>
      <c r="BK127" s="19"/>
      <c r="BL127" s="19"/>
      <c r="BM127" s="19"/>
      <c r="BN127" s="19"/>
      <c r="BO127" s="19"/>
      <c r="BP127" s="19"/>
      <c r="BQ127" s="19"/>
      <c r="BR127" s="19"/>
      <c r="BS127" s="19"/>
      <c r="BT127" s="19"/>
      <c r="BU127" s="19"/>
      <c r="BV127" s="19"/>
      <c r="BW127" s="19"/>
      <c r="BX127" s="19"/>
      <c r="BY127" s="19"/>
      <c r="BZ127" s="19"/>
    </row>
    <row r="128" spans="2:78" ht="11.45" customHeight="1">
      <c r="B128" s="18">
        <v>97</v>
      </c>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c r="AI128" s="19"/>
      <c r="AJ128" s="19"/>
      <c r="AK128" s="19"/>
      <c r="AL128" s="19"/>
      <c r="AM128" s="19"/>
      <c r="AN128" s="19"/>
      <c r="AO128" s="19"/>
      <c r="AP128" s="19"/>
      <c r="AQ128" s="19"/>
      <c r="AR128" s="19"/>
      <c r="AS128" s="19"/>
      <c r="AT128" s="19"/>
      <c r="AU128" s="19"/>
      <c r="AV128" s="19"/>
      <c r="AW128" s="19"/>
      <c r="AX128" s="19"/>
      <c r="AY128" s="19"/>
      <c r="AZ128" s="19"/>
      <c r="BA128" s="19"/>
      <c r="BB128" s="19"/>
      <c r="BC128" s="19"/>
      <c r="BD128" s="19"/>
      <c r="BE128" s="19"/>
      <c r="BF128" s="19"/>
      <c r="BG128" s="19"/>
      <c r="BH128" s="19"/>
      <c r="BI128" s="19"/>
      <c r="BJ128" s="19"/>
      <c r="BK128" s="19"/>
      <c r="BL128" s="19"/>
      <c r="BM128" s="19"/>
      <c r="BN128" s="19"/>
      <c r="BO128" s="19"/>
      <c r="BP128" s="19"/>
      <c r="BQ128" s="19"/>
      <c r="BR128" s="19"/>
      <c r="BS128" s="19"/>
      <c r="BT128" s="19"/>
      <c r="BU128" s="19"/>
      <c r="BV128" s="19"/>
      <c r="BW128" s="19"/>
      <c r="BX128" s="19"/>
      <c r="BY128" s="19"/>
      <c r="BZ128" s="19"/>
    </row>
    <row r="129" spans="2:78" ht="11.45" customHeight="1">
      <c r="B129" s="17">
        <v>98</v>
      </c>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c r="AI129" s="19"/>
      <c r="AJ129" s="19"/>
      <c r="AK129" s="19"/>
      <c r="AL129" s="19"/>
      <c r="AM129" s="19"/>
      <c r="AN129" s="19"/>
      <c r="AO129" s="19"/>
      <c r="AP129" s="19"/>
      <c r="AQ129" s="19"/>
      <c r="AR129" s="19"/>
      <c r="AS129" s="19"/>
      <c r="AT129" s="19"/>
      <c r="AU129" s="19"/>
      <c r="AV129" s="19"/>
      <c r="AW129" s="19"/>
      <c r="AX129" s="19"/>
      <c r="AY129" s="19"/>
      <c r="AZ129" s="19"/>
      <c r="BA129" s="19"/>
      <c r="BB129" s="19"/>
      <c r="BC129" s="19"/>
      <c r="BD129" s="19"/>
      <c r="BE129" s="19"/>
      <c r="BF129" s="19"/>
      <c r="BG129" s="19"/>
      <c r="BH129" s="19"/>
      <c r="BI129" s="19"/>
      <c r="BJ129" s="19"/>
      <c r="BK129" s="19"/>
      <c r="BL129" s="19"/>
      <c r="BM129" s="19"/>
      <c r="BN129" s="19"/>
      <c r="BO129" s="19"/>
      <c r="BP129" s="19"/>
      <c r="BQ129" s="19"/>
      <c r="BR129" s="19"/>
      <c r="BS129" s="19"/>
      <c r="BT129" s="19"/>
      <c r="BU129" s="19"/>
      <c r="BV129" s="19"/>
      <c r="BW129" s="19"/>
      <c r="BX129" s="19"/>
      <c r="BY129" s="19"/>
      <c r="BZ129" s="19"/>
    </row>
    <row r="130" spans="2:78" ht="11.45" customHeight="1">
      <c r="B130" s="18">
        <v>99</v>
      </c>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c r="AI130" s="19"/>
      <c r="AJ130" s="19"/>
      <c r="AK130" s="19"/>
      <c r="AL130" s="19"/>
      <c r="AM130" s="19"/>
      <c r="AN130" s="19"/>
      <c r="AO130" s="19"/>
      <c r="AP130" s="19"/>
      <c r="AQ130" s="19"/>
      <c r="AR130" s="19"/>
      <c r="AS130" s="19"/>
      <c r="AT130" s="19"/>
      <c r="AU130" s="19"/>
      <c r="AV130" s="19"/>
      <c r="AW130" s="19"/>
      <c r="AX130" s="19"/>
      <c r="AY130" s="19"/>
      <c r="AZ130" s="19"/>
      <c r="BA130" s="19"/>
      <c r="BB130" s="19"/>
      <c r="BC130" s="19"/>
      <c r="BD130" s="19"/>
      <c r="BE130" s="19"/>
      <c r="BF130" s="19"/>
      <c r="BG130" s="19"/>
      <c r="BH130" s="19"/>
      <c r="BI130" s="19"/>
      <c r="BJ130" s="19"/>
      <c r="BK130" s="19"/>
      <c r="BL130" s="19"/>
      <c r="BM130" s="19"/>
      <c r="BN130" s="19"/>
      <c r="BO130" s="19"/>
      <c r="BP130" s="19"/>
      <c r="BQ130" s="19"/>
      <c r="BR130" s="19"/>
      <c r="BS130" s="19"/>
      <c r="BT130" s="19"/>
      <c r="BU130" s="19"/>
      <c r="BV130" s="19"/>
      <c r="BW130" s="19"/>
      <c r="BX130" s="19"/>
      <c r="BY130" s="19"/>
      <c r="BZ130" s="19"/>
    </row>
    <row r="131" spans="2:78" ht="11.45" customHeight="1">
      <c r="B131" s="17">
        <v>100</v>
      </c>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c r="AI131" s="19"/>
      <c r="AJ131" s="19"/>
      <c r="AK131" s="19"/>
      <c r="AL131" s="19"/>
      <c r="AM131" s="19"/>
      <c r="AN131" s="19"/>
      <c r="AO131" s="19"/>
      <c r="AP131" s="19"/>
      <c r="AQ131" s="19"/>
      <c r="AR131" s="19"/>
      <c r="AS131" s="19"/>
      <c r="AT131" s="19"/>
      <c r="AU131" s="19"/>
      <c r="AV131" s="19"/>
      <c r="AW131" s="19"/>
      <c r="AX131" s="19"/>
      <c r="AY131" s="19"/>
      <c r="AZ131" s="19"/>
      <c r="BA131" s="19"/>
      <c r="BB131" s="19"/>
      <c r="BC131" s="19"/>
      <c r="BD131" s="19"/>
      <c r="BE131" s="19"/>
      <c r="BF131" s="19"/>
      <c r="BG131" s="19"/>
      <c r="BH131" s="19"/>
      <c r="BI131" s="19"/>
      <c r="BJ131" s="19"/>
      <c r="BK131" s="19"/>
      <c r="BL131" s="19"/>
      <c r="BM131" s="19"/>
      <c r="BN131" s="19"/>
      <c r="BO131" s="19"/>
      <c r="BP131" s="19"/>
      <c r="BQ131" s="19"/>
      <c r="BR131" s="19"/>
      <c r="BS131" s="19"/>
      <c r="BT131" s="19"/>
      <c r="BU131" s="19"/>
      <c r="BV131" s="19"/>
      <c r="BW131" s="19"/>
      <c r="BX131" s="19"/>
      <c r="BY131" s="19"/>
      <c r="BZ131" s="19"/>
    </row>
    <row r="132" spans="2:78" ht="11.45" customHeight="1">
      <c r="B132" s="18">
        <v>101</v>
      </c>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c r="AI132" s="19"/>
      <c r="AJ132" s="19"/>
      <c r="AK132" s="19"/>
      <c r="AL132" s="19"/>
      <c r="AM132" s="19"/>
      <c r="AN132" s="19"/>
      <c r="AO132" s="19"/>
      <c r="AP132" s="19"/>
      <c r="AQ132" s="19"/>
      <c r="AR132" s="19"/>
      <c r="AS132" s="19"/>
      <c r="AT132" s="19"/>
      <c r="AU132" s="19"/>
      <c r="AV132" s="19"/>
      <c r="AW132" s="19"/>
      <c r="AX132" s="19"/>
      <c r="AY132" s="19"/>
      <c r="AZ132" s="19"/>
      <c r="BA132" s="19"/>
      <c r="BB132" s="19"/>
      <c r="BC132" s="19"/>
      <c r="BD132" s="19"/>
      <c r="BE132" s="19"/>
      <c r="BF132" s="19"/>
      <c r="BG132" s="19"/>
      <c r="BH132" s="19"/>
      <c r="BI132" s="19"/>
      <c r="BJ132" s="19"/>
      <c r="BK132" s="19"/>
      <c r="BL132" s="19"/>
      <c r="BM132" s="19"/>
      <c r="BN132" s="19"/>
      <c r="BO132" s="19"/>
      <c r="BP132" s="19"/>
      <c r="BQ132" s="19"/>
      <c r="BR132" s="19"/>
      <c r="BS132" s="19"/>
      <c r="BT132" s="19"/>
      <c r="BU132" s="19"/>
      <c r="BV132" s="19"/>
      <c r="BW132" s="19"/>
      <c r="BX132" s="19"/>
      <c r="BY132" s="19"/>
      <c r="BZ132" s="19"/>
    </row>
    <row r="133" spans="2:78" ht="11.45" customHeight="1">
      <c r="B133" s="17">
        <v>102</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c r="AI133" s="19"/>
      <c r="AJ133" s="19"/>
      <c r="AK133" s="19"/>
      <c r="AL133" s="19"/>
      <c r="AM133" s="19"/>
      <c r="AN133" s="19"/>
      <c r="AO133" s="19"/>
      <c r="AP133" s="19"/>
      <c r="AQ133" s="19"/>
      <c r="AR133" s="19"/>
      <c r="AS133" s="19"/>
      <c r="AT133" s="19"/>
      <c r="AU133" s="19"/>
      <c r="AV133" s="19"/>
      <c r="AW133" s="19"/>
      <c r="AX133" s="19"/>
      <c r="AY133" s="19"/>
      <c r="AZ133" s="19"/>
      <c r="BA133" s="19"/>
      <c r="BB133" s="19"/>
      <c r="BC133" s="19"/>
      <c r="BD133" s="19"/>
      <c r="BE133" s="19"/>
      <c r="BF133" s="19"/>
      <c r="BG133" s="19"/>
      <c r="BH133" s="19"/>
      <c r="BI133" s="19"/>
      <c r="BJ133" s="19"/>
      <c r="BK133" s="19"/>
      <c r="BL133" s="19"/>
      <c r="BM133" s="19"/>
      <c r="BN133" s="19"/>
      <c r="BO133" s="19"/>
      <c r="BP133" s="19"/>
      <c r="BQ133" s="19"/>
      <c r="BR133" s="19"/>
      <c r="BS133" s="19"/>
      <c r="BT133" s="19"/>
      <c r="BU133" s="19"/>
      <c r="BV133" s="19"/>
      <c r="BW133" s="19"/>
      <c r="BX133" s="19"/>
      <c r="BY133" s="19"/>
      <c r="BZ133" s="19"/>
    </row>
    <row r="134" spans="2:78" ht="11.45" customHeight="1">
      <c r="B134" s="18">
        <v>103</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c r="AI134" s="19"/>
      <c r="AJ134" s="19"/>
      <c r="AK134" s="19"/>
      <c r="AL134" s="19"/>
      <c r="AM134" s="19"/>
      <c r="AN134" s="19"/>
      <c r="AO134" s="19"/>
      <c r="AP134" s="19"/>
      <c r="AQ134" s="19"/>
      <c r="AR134" s="19"/>
      <c r="AS134" s="19"/>
      <c r="AT134" s="19"/>
      <c r="AU134" s="19"/>
      <c r="AV134" s="19"/>
      <c r="AW134" s="19"/>
      <c r="AX134" s="19"/>
      <c r="AY134" s="19"/>
      <c r="AZ134" s="19"/>
      <c r="BA134" s="19"/>
      <c r="BB134" s="19"/>
      <c r="BC134" s="19"/>
      <c r="BD134" s="19"/>
      <c r="BE134" s="19"/>
      <c r="BF134" s="19"/>
      <c r="BG134" s="19"/>
      <c r="BH134" s="19"/>
      <c r="BI134" s="19"/>
      <c r="BJ134" s="19"/>
      <c r="BK134" s="19"/>
      <c r="BL134" s="19"/>
      <c r="BM134" s="19"/>
      <c r="BN134" s="19"/>
      <c r="BO134" s="19"/>
      <c r="BP134" s="19"/>
      <c r="BQ134" s="19"/>
      <c r="BR134" s="19"/>
      <c r="BS134" s="19"/>
      <c r="BT134" s="19"/>
      <c r="BU134" s="19"/>
      <c r="BV134" s="19"/>
      <c r="BW134" s="19"/>
      <c r="BX134" s="19"/>
      <c r="BY134" s="19"/>
      <c r="BZ134" s="19"/>
    </row>
    <row r="135" spans="2:78" ht="11.45" customHeight="1">
      <c r="B135" s="17">
        <v>104</v>
      </c>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c r="AI135" s="19"/>
      <c r="AJ135" s="19"/>
      <c r="AK135" s="19"/>
      <c r="AL135" s="19"/>
      <c r="AM135" s="19"/>
      <c r="AN135" s="19"/>
      <c r="AO135" s="19"/>
      <c r="AP135" s="19"/>
      <c r="AQ135" s="19"/>
      <c r="AR135" s="19"/>
      <c r="AS135" s="19"/>
      <c r="AT135" s="19"/>
      <c r="AU135" s="19"/>
      <c r="AV135" s="19"/>
      <c r="AW135" s="19"/>
      <c r="AX135" s="19"/>
      <c r="AY135" s="19"/>
      <c r="AZ135" s="19"/>
      <c r="BA135" s="19"/>
      <c r="BB135" s="19"/>
      <c r="BC135" s="19"/>
      <c r="BD135" s="19"/>
      <c r="BE135" s="19"/>
      <c r="BF135" s="19"/>
      <c r="BG135" s="19"/>
      <c r="BH135" s="19"/>
      <c r="BI135" s="19"/>
      <c r="BJ135" s="19"/>
      <c r="BK135" s="19"/>
      <c r="BL135" s="19"/>
      <c r="BM135" s="19"/>
      <c r="BN135" s="19"/>
      <c r="BO135" s="19"/>
      <c r="BP135" s="19"/>
      <c r="BQ135" s="19"/>
      <c r="BR135" s="19"/>
      <c r="BS135" s="19"/>
      <c r="BT135" s="19"/>
      <c r="BU135" s="19"/>
      <c r="BV135" s="19"/>
      <c r="BW135" s="19"/>
      <c r="BX135" s="19"/>
      <c r="BY135" s="19"/>
      <c r="BZ135" s="19"/>
    </row>
    <row r="136" spans="2:78" ht="11.45" customHeight="1">
      <c r="B136" s="18">
        <v>105</v>
      </c>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c r="AI136" s="19"/>
      <c r="AJ136" s="19"/>
      <c r="AK136" s="19"/>
      <c r="AL136" s="19"/>
      <c r="AM136" s="19"/>
      <c r="AN136" s="19"/>
      <c r="AO136" s="19"/>
      <c r="AP136" s="19"/>
      <c r="AQ136" s="19"/>
      <c r="AR136" s="19"/>
      <c r="AS136" s="19"/>
      <c r="AT136" s="19"/>
      <c r="AU136" s="19"/>
      <c r="AV136" s="19"/>
      <c r="AW136" s="19"/>
      <c r="AX136" s="19"/>
      <c r="AY136" s="19"/>
      <c r="AZ136" s="19"/>
      <c r="BA136" s="19"/>
      <c r="BB136" s="19"/>
      <c r="BC136" s="19"/>
      <c r="BD136" s="19"/>
      <c r="BE136" s="19"/>
      <c r="BF136" s="19"/>
      <c r="BG136" s="19"/>
      <c r="BH136" s="19"/>
      <c r="BI136" s="19"/>
      <c r="BJ136" s="19"/>
      <c r="BK136" s="19"/>
      <c r="BL136" s="19"/>
      <c r="BM136" s="19"/>
      <c r="BN136" s="19"/>
      <c r="BO136" s="19"/>
      <c r="BP136" s="19"/>
      <c r="BQ136" s="19"/>
      <c r="BR136" s="19"/>
      <c r="BS136" s="19"/>
      <c r="BT136" s="19"/>
      <c r="BU136" s="19"/>
      <c r="BV136" s="19"/>
      <c r="BW136" s="19"/>
      <c r="BX136" s="19"/>
      <c r="BY136" s="19"/>
      <c r="BZ136" s="19"/>
    </row>
    <row r="137" spans="2:78" ht="11.45" customHeight="1">
      <c r="B137" s="17">
        <v>106</v>
      </c>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c r="AI137" s="19"/>
      <c r="AJ137" s="19"/>
      <c r="AK137" s="19"/>
      <c r="AL137" s="19"/>
      <c r="AM137" s="19"/>
      <c r="AN137" s="19"/>
      <c r="AO137" s="19"/>
      <c r="AP137" s="19"/>
      <c r="AQ137" s="19"/>
      <c r="AR137" s="19"/>
      <c r="AS137" s="19"/>
      <c r="AT137" s="19"/>
      <c r="AU137" s="19"/>
      <c r="AV137" s="19"/>
      <c r="AW137" s="19"/>
      <c r="AX137" s="19"/>
      <c r="AY137" s="19"/>
      <c r="AZ137" s="19"/>
      <c r="BA137" s="19"/>
      <c r="BB137" s="19"/>
      <c r="BC137" s="19"/>
      <c r="BD137" s="19"/>
      <c r="BE137" s="19"/>
      <c r="BF137" s="19"/>
      <c r="BG137" s="19"/>
      <c r="BH137" s="19"/>
      <c r="BI137" s="19"/>
      <c r="BJ137" s="19"/>
      <c r="BK137" s="19"/>
      <c r="BL137" s="19"/>
      <c r="BM137" s="19"/>
      <c r="BN137" s="19"/>
      <c r="BO137" s="19"/>
      <c r="BP137" s="19"/>
      <c r="BQ137" s="19"/>
      <c r="BR137" s="19"/>
      <c r="BS137" s="19"/>
      <c r="BT137" s="19"/>
      <c r="BU137" s="19"/>
      <c r="BV137" s="19"/>
      <c r="BW137" s="19"/>
      <c r="BX137" s="19"/>
      <c r="BY137" s="19"/>
      <c r="BZ137" s="19"/>
    </row>
    <row r="138" spans="2:78" ht="11.45" customHeight="1">
      <c r="B138" s="18">
        <v>107</v>
      </c>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c r="AI138" s="19"/>
      <c r="AJ138" s="19"/>
      <c r="AK138" s="19"/>
      <c r="AL138" s="19"/>
      <c r="AM138" s="19"/>
      <c r="AN138" s="19"/>
      <c r="AO138" s="19"/>
      <c r="AP138" s="19"/>
      <c r="AQ138" s="19"/>
      <c r="AR138" s="19"/>
      <c r="AS138" s="19"/>
      <c r="AT138" s="19"/>
      <c r="AU138" s="19"/>
      <c r="AV138" s="19"/>
      <c r="AW138" s="19"/>
      <c r="AX138" s="19"/>
      <c r="AY138" s="19"/>
      <c r="AZ138" s="19"/>
      <c r="BA138" s="19"/>
      <c r="BB138" s="19"/>
      <c r="BC138" s="19"/>
      <c r="BD138" s="19"/>
      <c r="BE138" s="19"/>
      <c r="BF138" s="19"/>
      <c r="BG138" s="19"/>
      <c r="BH138" s="19"/>
      <c r="BI138" s="19"/>
      <c r="BJ138" s="19"/>
      <c r="BK138" s="19"/>
      <c r="BL138" s="19"/>
      <c r="BM138" s="19"/>
      <c r="BN138" s="19"/>
      <c r="BO138" s="19"/>
      <c r="BP138" s="19"/>
      <c r="BQ138" s="19"/>
      <c r="BR138" s="19"/>
      <c r="BS138" s="19"/>
      <c r="BT138" s="19"/>
      <c r="BU138" s="19"/>
      <c r="BV138" s="19"/>
      <c r="BW138" s="19"/>
      <c r="BX138" s="19"/>
      <c r="BY138" s="19"/>
      <c r="BZ138" s="19"/>
    </row>
    <row r="139" spans="2:78" ht="11.45" customHeight="1">
      <c r="B139" s="17">
        <v>108</v>
      </c>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c r="AI139" s="19"/>
      <c r="AJ139" s="19"/>
      <c r="AK139" s="19"/>
      <c r="AL139" s="19"/>
      <c r="AM139" s="19"/>
      <c r="AN139" s="19"/>
      <c r="AO139" s="19"/>
      <c r="AP139" s="19"/>
      <c r="AQ139" s="19"/>
      <c r="AR139" s="19"/>
      <c r="AS139" s="19"/>
      <c r="AT139" s="19"/>
      <c r="AU139" s="19"/>
      <c r="AV139" s="19"/>
      <c r="AW139" s="19"/>
      <c r="AX139" s="19"/>
      <c r="AY139" s="19"/>
      <c r="AZ139" s="19"/>
      <c r="BA139" s="19"/>
      <c r="BB139" s="19"/>
      <c r="BC139" s="19"/>
      <c r="BD139" s="19"/>
      <c r="BE139" s="19"/>
      <c r="BF139" s="19"/>
      <c r="BG139" s="19"/>
      <c r="BH139" s="19"/>
      <c r="BI139" s="19"/>
      <c r="BJ139" s="19"/>
      <c r="BK139" s="19"/>
      <c r="BL139" s="19"/>
      <c r="BM139" s="19"/>
      <c r="BN139" s="19"/>
      <c r="BO139" s="19"/>
      <c r="BP139" s="19"/>
      <c r="BQ139" s="19"/>
      <c r="BR139" s="19"/>
      <c r="BS139" s="19"/>
      <c r="BT139" s="19"/>
      <c r="BU139" s="19"/>
      <c r="BV139" s="19"/>
      <c r="BW139" s="19"/>
      <c r="BX139" s="19"/>
      <c r="BY139" s="19"/>
      <c r="BZ139" s="19"/>
    </row>
    <row r="140" spans="2:78" ht="11.45" customHeight="1">
      <c r="B140" s="18">
        <v>109</v>
      </c>
      <c r="C140" s="19"/>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9"/>
      <c r="AB140" s="19"/>
      <c r="AC140" s="19"/>
      <c r="AD140" s="19"/>
      <c r="AE140" s="19"/>
      <c r="AF140" s="19"/>
      <c r="AG140" s="19"/>
      <c r="AH140" s="19"/>
      <c r="AI140" s="19"/>
      <c r="AJ140" s="19"/>
      <c r="AK140" s="19"/>
      <c r="AL140" s="19"/>
      <c r="AM140" s="19"/>
      <c r="AN140" s="19"/>
      <c r="AO140" s="19"/>
      <c r="AP140" s="19"/>
      <c r="AQ140" s="19"/>
      <c r="AR140" s="19"/>
      <c r="AS140" s="19"/>
      <c r="AT140" s="19"/>
      <c r="AU140" s="19"/>
      <c r="AV140" s="19"/>
      <c r="AW140" s="19"/>
      <c r="AX140" s="19"/>
      <c r="AY140" s="19"/>
      <c r="AZ140" s="19"/>
      <c r="BA140" s="19"/>
      <c r="BB140" s="19"/>
      <c r="BC140" s="19"/>
      <c r="BD140" s="19"/>
      <c r="BE140" s="19"/>
      <c r="BF140" s="19"/>
      <c r="BG140" s="19"/>
      <c r="BH140" s="19"/>
      <c r="BI140" s="19"/>
      <c r="BJ140" s="19"/>
      <c r="BK140" s="19"/>
      <c r="BL140" s="19"/>
      <c r="BM140" s="19"/>
      <c r="BN140" s="19"/>
      <c r="BO140" s="19"/>
      <c r="BP140" s="19"/>
      <c r="BQ140" s="19"/>
      <c r="BR140" s="19"/>
      <c r="BS140" s="19"/>
      <c r="BT140" s="19"/>
      <c r="BU140" s="19"/>
      <c r="BV140" s="19"/>
      <c r="BW140" s="19"/>
      <c r="BX140" s="19"/>
      <c r="BY140" s="19"/>
      <c r="BZ140" s="19"/>
    </row>
    <row r="141" spans="2:78" ht="11.45" customHeight="1">
      <c r="B141" s="17">
        <v>110</v>
      </c>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19"/>
      <c r="AG141" s="19"/>
      <c r="AH141" s="19"/>
      <c r="AI141" s="19"/>
      <c r="AJ141" s="19"/>
      <c r="AK141" s="19"/>
      <c r="AL141" s="19"/>
      <c r="AM141" s="19"/>
      <c r="AN141" s="19"/>
      <c r="AO141" s="19"/>
      <c r="AP141" s="19"/>
      <c r="AQ141" s="19"/>
      <c r="AR141" s="19"/>
      <c r="AS141" s="19"/>
      <c r="AT141" s="19"/>
      <c r="AU141" s="19"/>
      <c r="AV141" s="19"/>
      <c r="AW141" s="19"/>
      <c r="AX141" s="19"/>
      <c r="AY141" s="19"/>
      <c r="AZ141" s="19"/>
      <c r="BA141" s="19"/>
      <c r="BB141" s="19"/>
      <c r="BC141" s="19"/>
      <c r="BD141" s="19"/>
      <c r="BE141" s="19"/>
      <c r="BF141" s="19"/>
      <c r="BG141" s="19"/>
      <c r="BH141" s="19"/>
      <c r="BI141" s="19"/>
      <c r="BJ141" s="19"/>
      <c r="BK141" s="19"/>
      <c r="BL141" s="19"/>
      <c r="BM141" s="19"/>
      <c r="BN141" s="19"/>
      <c r="BO141" s="19"/>
      <c r="BP141" s="19"/>
      <c r="BQ141" s="19"/>
      <c r="BR141" s="19"/>
      <c r="BS141" s="19"/>
      <c r="BT141" s="19"/>
      <c r="BU141" s="19"/>
      <c r="BV141" s="19"/>
      <c r="BW141" s="19"/>
      <c r="BX141" s="19"/>
      <c r="BY141" s="19"/>
      <c r="BZ141" s="19"/>
    </row>
    <row r="142" spans="2:78" ht="11.45" customHeight="1">
      <c r="B142" s="18">
        <v>111</v>
      </c>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c r="AF142" s="19"/>
      <c r="AG142" s="19"/>
      <c r="AH142" s="19"/>
      <c r="AI142" s="19"/>
      <c r="AJ142" s="19"/>
      <c r="AK142" s="19"/>
      <c r="AL142" s="19"/>
      <c r="AM142" s="19"/>
      <c r="AN142" s="19"/>
      <c r="AO142" s="19"/>
      <c r="AP142" s="19"/>
      <c r="AQ142" s="19"/>
      <c r="AR142" s="19"/>
      <c r="AS142" s="19"/>
      <c r="AT142" s="19"/>
      <c r="AU142" s="19"/>
      <c r="AV142" s="19"/>
      <c r="AW142" s="19"/>
      <c r="AX142" s="19"/>
      <c r="AY142" s="19"/>
      <c r="AZ142" s="19"/>
      <c r="BA142" s="19"/>
      <c r="BB142" s="19"/>
      <c r="BC142" s="19"/>
      <c r="BD142" s="19"/>
      <c r="BE142" s="19"/>
      <c r="BF142" s="19"/>
      <c r="BG142" s="19"/>
      <c r="BH142" s="19"/>
      <c r="BI142" s="19"/>
      <c r="BJ142" s="19"/>
      <c r="BK142" s="19"/>
      <c r="BL142" s="19"/>
      <c r="BM142" s="19"/>
      <c r="BN142" s="19"/>
      <c r="BO142" s="19"/>
      <c r="BP142" s="19"/>
      <c r="BQ142" s="19"/>
      <c r="BR142" s="19"/>
      <c r="BS142" s="19"/>
      <c r="BT142" s="19"/>
      <c r="BU142" s="19"/>
      <c r="BV142" s="19"/>
      <c r="BW142" s="19"/>
      <c r="BX142" s="19"/>
      <c r="BY142" s="19"/>
      <c r="BZ142" s="19"/>
    </row>
    <row r="143" spans="2:78" ht="11.45" customHeight="1">
      <c r="B143" s="17">
        <v>112</v>
      </c>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9"/>
      <c r="AB143" s="19"/>
      <c r="AC143" s="19"/>
      <c r="AD143" s="19"/>
      <c r="AE143" s="19"/>
      <c r="AF143" s="19"/>
      <c r="AG143" s="19"/>
      <c r="AH143" s="19"/>
      <c r="AI143" s="19"/>
      <c r="AJ143" s="19"/>
      <c r="AK143" s="19"/>
      <c r="AL143" s="19"/>
      <c r="AM143" s="19"/>
      <c r="AN143" s="19"/>
      <c r="AO143" s="19"/>
      <c r="AP143" s="19"/>
      <c r="AQ143" s="19"/>
      <c r="AR143" s="19"/>
      <c r="AS143" s="19"/>
      <c r="AT143" s="19"/>
      <c r="AU143" s="19"/>
      <c r="AV143" s="19"/>
      <c r="AW143" s="19"/>
      <c r="AX143" s="19"/>
      <c r="AY143" s="19"/>
      <c r="AZ143" s="19"/>
      <c r="BA143" s="19"/>
      <c r="BB143" s="19"/>
      <c r="BC143" s="19"/>
      <c r="BD143" s="19"/>
      <c r="BE143" s="19"/>
      <c r="BF143" s="19"/>
      <c r="BG143" s="19"/>
      <c r="BH143" s="19"/>
      <c r="BI143" s="19"/>
      <c r="BJ143" s="19"/>
      <c r="BK143" s="19"/>
      <c r="BL143" s="19"/>
      <c r="BM143" s="19"/>
      <c r="BN143" s="19"/>
      <c r="BO143" s="19"/>
      <c r="BP143" s="19"/>
      <c r="BQ143" s="19"/>
      <c r="BR143" s="19"/>
      <c r="BS143" s="19"/>
      <c r="BT143" s="19"/>
      <c r="BU143" s="19"/>
      <c r="BV143" s="19"/>
      <c r="BW143" s="19"/>
      <c r="BX143" s="19"/>
      <c r="BY143" s="19"/>
      <c r="BZ143" s="19"/>
    </row>
    <row r="144" spans="2:78" ht="11.45" customHeight="1">
      <c r="B144" s="18">
        <v>113</v>
      </c>
      <c r="C144" s="19"/>
      <c r="D144" s="19"/>
      <c r="E144" s="19"/>
      <c r="F144" s="19"/>
      <c r="G144" s="19"/>
      <c r="H144" s="19"/>
      <c r="I144" s="19"/>
      <c r="J144" s="19"/>
      <c r="K144" s="19"/>
      <c r="L144" s="19"/>
      <c r="M144" s="19"/>
      <c r="N144" s="19"/>
      <c r="O144" s="19"/>
      <c r="P144" s="19"/>
      <c r="Q144" s="19"/>
      <c r="R144" s="19"/>
      <c r="S144" s="19"/>
      <c r="T144" s="19"/>
      <c r="U144" s="19"/>
      <c r="V144" s="19"/>
      <c r="W144" s="19"/>
      <c r="X144" s="19"/>
      <c r="Y144" s="19"/>
      <c r="Z144" s="19"/>
      <c r="AA144" s="19"/>
      <c r="AB144" s="19"/>
      <c r="AC144" s="19"/>
      <c r="AD144" s="19"/>
      <c r="AE144" s="19"/>
      <c r="AF144" s="19"/>
      <c r="AG144" s="19"/>
      <c r="AH144" s="19"/>
      <c r="AI144" s="19"/>
      <c r="AJ144" s="19"/>
      <c r="AK144" s="19"/>
      <c r="AL144" s="19"/>
      <c r="AM144" s="19"/>
      <c r="AN144" s="19"/>
      <c r="AO144" s="19"/>
      <c r="AP144" s="19"/>
      <c r="AQ144" s="19"/>
      <c r="AR144" s="19"/>
      <c r="AS144" s="19"/>
      <c r="AT144" s="19"/>
      <c r="AU144" s="19"/>
      <c r="AV144" s="19"/>
      <c r="AW144" s="19"/>
      <c r="AX144" s="19"/>
      <c r="AY144" s="19"/>
      <c r="AZ144" s="19"/>
      <c r="BA144" s="19"/>
      <c r="BB144" s="19"/>
      <c r="BC144" s="19"/>
      <c r="BD144" s="19"/>
      <c r="BE144" s="19"/>
      <c r="BF144" s="19"/>
      <c r="BG144" s="19"/>
      <c r="BH144" s="19"/>
      <c r="BI144" s="19"/>
      <c r="BJ144" s="19"/>
      <c r="BK144" s="19"/>
      <c r="BL144" s="19"/>
      <c r="BM144" s="19"/>
      <c r="BN144" s="19"/>
      <c r="BO144" s="19"/>
      <c r="BP144" s="19"/>
      <c r="BQ144" s="19"/>
      <c r="BR144" s="19"/>
      <c r="BS144" s="19"/>
      <c r="BT144" s="19"/>
      <c r="BU144" s="19"/>
      <c r="BV144" s="19"/>
      <c r="BW144" s="19"/>
      <c r="BX144" s="19"/>
      <c r="BY144" s="19"/>
      <c r="BZ144" s="19"/>
    </row>
    <row r="145" spans="2:78" ht="11.45" customHeight="1">
      <c r="B145" s="17">
        <v>114</v>
      </c>
      <c r="C145" s="19"/>
      <c r="D145" s="19"/>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C145" s="19"/>
      <c r="AD145" s="19"/>
      <c r="AE145" s="19"/>
      <c r="AF145" s="19"/>
      <c r="AG145" s="19"/>
      <c r="AH145" s="19"/>
      <c r="AI145" s="19"/>
      <c r="AJ145" s="19"/>
      <c r="AK145" s="19"/>
      <c r="AL145" s="19"/>
      <c r="AM145" s="19"/>
      <c r="AN145" s="19"/>
      <c r="AO145" s="19"/>
      <c r="AP145" s="19"/>
      <c r="AQ145" s="19"/>
      <c r="AR145" s="19"/>
      <c r="AS145" s="19"/>
      <c r="AT145" s="19"/>
      <c r="AU145" s="19"/>
      <c r="AV145" s="19"/>
      <c r="AW145" s="19"/>
      <c r="AX145" s="19"/>
      <c r="AY145" s="19"/>
      <c r="AZ145" s="19"/>
      <c r="BA145" s="19"/>
      <c r="BB145" s="19"/>
      <c r="BC145" s="19"/>
      <c r="BD145" s="19"/>
      <c r="BE145" s="19"/>
      <c r="BF145" s="19"/>
      <c r="BG145" s="19"/>
      <c r="BH145" s="19"/>
      <c r="BI145" s="19"/>
      <c r="BJ145" s="19"/>
      <c r="BK145" s="19"/>
      <c r="BL145" s="19"/>
      <c r="BM145" s="19"/>
      <c r="BN145" s="19"/>
      <c r="BO145" s="19"/>
      <c r="BP145" s="19"/>
      <c r="BQ145" s="19"/>
      <c r="BR145" s="19"/>
      <c r="BS145" s="19"/>
      <c r="BT145" s="19"/>
      <c r="BU145" s="19"/>
      <c r="BV145" s="19"/>
      <c r="BW145" s="19"/>
      <c r="BX145" s="19"/>
      <c r="BY145" s="19"/>
      <c r="BZ145" s="19"/>
    </row>
    <row r="146" spans="2:78" ht="11.45" customHeight="1">
      <c r="B146" s="18">
        <v>115</v>
      </c>
      <c r="C146" s="19"/>
      <c r="D146" s="19"/>
      <c r="E146" s="19"/>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C146" s="19"/>
      <c r="AD146" s="19"/>
      <c r="AE146" s="19"/>
      <c r="AF146" s="19"/>
      <c r="AG146" s="19"/>
      <c r="AH146" s="19"/>
      <c r="AI146" s="19"/>
      <c r="AJ146" s="19"/>
      <c r="AK146" s="19"/>
      <c r="AL146" s="19"/>
      <c r="AM146" s="19"/>
      <c r="AN146" s="19"/>
      <c r="AO146" s="19"/>
      <c r="AP146" s="19"/>
      <c r="AQ146" s="19"/>
      <c r="AR146" s="19"/>
      <c r="AS146" s="19"/>
      <c r="AT146" s="19"/>
      <c r="AU146" s="19"/>
      <c r="AV146" s="19"/>
      <c r="AW146" s="19"/>
      <c r="AX146" s="19"/>
      <c r="AY146" s="19"/>
      <c r="AZ146" s="19"/>
      <c r="BA146" s="19"/>
      <c r="BB146" s="19"/>
      <c r="BC146" s="19"/>
      <c r="BD146" s="19"/>
      <c r="BE146" s="19"/>
      <c r="BF146" s="19"/>
      <c r="BG146" s="19"/>
      <c r="BH146" s="19"/>
      <c r="BI146" s="19"/>
      <c r="BJ146" s="19"/>
      <c r="BK146" s="19"/>
      <c r="BL146" s="19"/>
      <c r="BM146" s="19"/>
      <c r="BN146" s="19"/>
      <c r="BO146" s="19"/>
      <c r="BP146" s="19"/>
      <c r="BQ146" s="19"/>
      <c r="BR146" s="19"/>
      <c r="BS146" s="19"/>
      <c r="BT146" s="19"/>
      <c r="BU146" s="19"/>
      <c r="BV146" s="19"/>
      <c r="BW146" s="19"/>
      <c r="BX146" s="19"/>
      <c r="BY146" s="19"/>
      <c r="BZ146" s="19"/>
    </row>
    <row r="147" spans="2:78" ht="11.45" customHeight="1">
      <c r="B147" s="17">
        <v>116</v>
      </c>
      <c r="C147" s="19"/>
      <c r="D147" s="19"/>
      <c r="E147" s="19"/>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C147" s="19"/>
      <c r="AD147" s="19"/>
      <c r="AE147" s="19"/>
      <c r="AF147" s="19"/>
      <c r="AG147" s="19"/>
      <c r="AH147" s="19"/>
      <c r="AI147" s="19"/>
      <c r="AJ147" s="19"/>
      <c r="AK147" s="19"/>
      <c r="AL147" s="19"/>
      <c r="AM147" s="19"/>
      <c r="AN147" s="19"/>
      <c r="AO147" s="19"/>
      <c r="AP147" s="19"/>
      <c r="AQ147" s="19"/>
      <c r="AR147" s="19"/>
      <c r="AS147" s="19"/>
      <c r="AT147" s="19"/>
      <c r="AU147" s="19"/>
      <c r="AV147" s="19"/>
      <c r="AW147" s="19"/>
      <c r="AX147" s="19"/>
      <c r="AY147" s="19"/>
      <c r="AZ147" s="19"/>
      <c r="BA147" s="19"/>
      <c r="BB147" s="19"/>
      <c r="BC147" s="19"/>
      <c r="BD147" s="19"/>
      <c r="BE147" s="19"/>
      <c r="BF147" s="19"/>
      <c r="BG147" s="19"/>
      <c r="BH147" s="19"/>
      <c r="BI147" s="19"/>
      <c r="BJ147" s="19"/>
      <c r="BK147" s="19"/>
      <c r="BL147" s="19"/>
      <c r="BM147" s="19"/>
      <c r="BN147" s="19"/>
      <c r="BO147" s="19"/>
      <c r="BP147" s="19"/>
      <c r="BQ147" s="19"/>
      <c r="BR147" s="19"/>
      <c r="BS147" s="19"/>
      <c r="BT147" s="19"/>
      <c r="BU147" s="19"/>
      <c r="BV147" s="19"/>
      <c r="BW147" s="19"/>
      <c r="BX147" s="19"/>
      <c r="BY147" s="19"/>
      <c r="BZ147" s="19"/>
    </row>
    <row r="148" spans="2:78" ht="11.45" customHeight="1">
      <c r="B148" s="18">
        <v>117</v>
      </c>
      <c r="C148" s="19"/>
      <c r="D148" s="19"/>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C148" s="19"/>
      <c r="AD148" s="19"/>
      <c r="AE148" s="19"/>
      <c r="AF148" s="19"/>
      <c r="AG148" s="19"/>
      <c r="AH148" s="19"/>
      <c r="AI148" s="19"/>
      <c r="AJ148" s="19"/>
      <c r="AK148" s="19"/>
      <c r="AL148" s="19"/>
      <c r="AM148" s="19"/>
      <c r="AN148" s="19"/>
      <c r="AO148" s="19"/>
      <c r="AP148" s="19"/>
      <c r="AQ148" s="19"/>
      <c r="AR148" s="19"/>
      <c r="AS148" s="19"/>
      <c r="AT148" s="19"/>
      <c r="AU148" s="19"/>
      <c r="AV148" s="19"/>
      <c r="AW148" s="19"/>
      <c r="AX148" s="19"/>
      <c r="AY148" s="19"/>
      <c r="AZ148" s="19"/>
      <c r="BA148" s="19"/>
      <c r="BB148" s="19"/>
      <c r="BC148" s="19"/>
      <c r="BD148" s="19"/>
      <c r="BE148" s="19"/>
      <c r="BF148" s="19"/>
      <c r="BG148" s="19"/>
      <c r="BH148" s="19"/>
      <c r="BI148" s="19"/>
      <c r="BJ148" s="19"/>
      <c r="BK148" s="19"/>
      <c r="BL148" s="19"/>
      <c r="BM148" s="19"/>
      <c r="BN148" s="19"/>
      <c r="BO148" s="19"/>
      <c r="BP148" s="19"/>
      <c r="BQ148" s="19"/>
      <c r="BR148" s="19"/>
      <c r="BS148" s="19"/>
      <c r="BT148" s="19"/>
      <c r="BU148" s="19"/>
      <c r="BV148" s="19"/>
      <c r="BW148" s="19"/>
      <c r="BX148" s="19"/>
      <c r="BY148" s="19"/>
      <c r="BZ148" s="19"/>
    </row>
    <row r="149" spans="2:78" ht="11.45" customHeight="1">
      <c r="B149" s="17">
        <v>118</v>
      </c>
      <c r="C149" s="19"/>
      <c r="D149" s="19"/>
      <c r="E149" s="19"/>
      <c r="F149" s="19"/>
      <c r="G149" s="19"/>
      <c r="H149" s="19"/>
      <c r="I149" s="19"/>
      <c r="J149" s="19"/>
      <c r="K149" s="19"/>
      <c r="L149" s="19"/>
      <c r="M149" s="19"/>
      <c r="N149" s="19"/>
      <c r="O149" s="19"/>
      <c r="P149" s="19"/>
      <c r="Q149" s="19"/>
      <c r="R149" s="19"/>
      <c r="S149" s="19"/>
      <c r="T149" s="19"/>
      <c r="U149" s="19"/>
      <c r="V149" s="19"/>
      <c r="W149" s="19"/>
      <c r="X149" s="19"/>
      <c r="Y149" s="19"/>
      <c r="Z149" s="19"/>
      <c r="AA149" s="19"/>
      <c r="AB149" s="19"/>
      <c r="AC149" s="19"/>
      <c r="AD149" s="19"/>
      <c r="AE149" s="19"/>
      <c r="AF149" s="19"/>
      <c r="AG149" s="19"/>
      <c r="AH149" s="19"/>
      <c r="AI149" s="19"/>
      <c r="AJ149" s="19"/>
      <c r="AK149" s="19"/>
      <c r="AL149" s="19"/>
      <c r="AM149" s="19"/>
      <c r="AN149" s="19"/>
      <c r="AO149" s="19"/>
      <c r="AP149" s="19"/>
      <c r="AQ149" s="19"/>
      <c r="AR149" s="19"/>
      <c r="AS149" s="19"/>
      <c r="AT149" s="19"/>
      <c r="AU149" s="19"/>
      <c r="AV149" s="19"/>
      <c r="AW149" s="19"/>
      <c r="AX149" s="19"/>
      <c r="AY149" s="19"/>
      <c r="AZ149" s="19"/>
      <c r="BA149" s="19"/>
      <c r="BB149" s="19"/>
      <c r="BC149" s="19"/>
      <c r="BD149" s="19"/>
      <c r="BE149" s="19"/>
      <c r="BF149" s="19"/>
      <c r="BG149" s="19"/>
      <c r="BH149" s="19"/>
      <c r="BI149" s="19"/>
      <c r="BJ149" s="19"/>
      <c r="BK149" s="19"/>
      <c r="BL149" s="19"/>
      <c r="BM149" s="19"/>
      <c r="BN149" s="19"/>
      <c r="BO149" s="19"/>
      <c r="BP149" s="19"/>
      <c r="BQ149" s="19"/>
      <c r="BR149" s="19"/>
      <c r="BS149" s="19"/>
      <c r="BT149" s="19"/>
      <c r="BU149" s="19"/>
      <c r="BV149" s="19"/>
      <c r="BW149" s="19"/>
      <c r="BX149" s="19"/>
      <c r="BY149" s="19"/>
      <c r="BZ149" s="19"/>
    </row>
    <row r="150" spans="2:78" ht="11.45" customHeight="1">
      <c r="B150" s="18">
        <v>119</v>
      </c>
      <c r="C150" s="19"/>
      <c r="D150" s="19"/>
      <c r="E150" s="19"/>
      <c r="F150" s="19"/>
      <c r="G150" s="19"/>
      <c r="H150" s="19"/>
      <c r="I150" s="19"/>
      <c r="J150" s="19"/>
      <c r="K150" s="19"/>
      <c r="L150" s="19"/>
      <c r="M150" s="19"/>
      <c r="N150" s="19"/>
      <c r="O150" s="19"/>
      <c r="P150" s="19"/>
      <c r="Q150" s="19"/>
      <c r="R150" s="19"/>
      <c r="S150" s="19"/>
      <c r="T150" s="19"/>
      <c r="U150" s="19"/>
      <c r="V150" s="19"/>
      <c r="W150" s="19"/>
      <c r="X150" s="19"/>
      <c r="Y150" s="19"/>
      <c r="Z150" s="19"/>
      <c r="AA150" s="19"/>
      <c r="AB150" s="19"/>
      <c r="AC150" s="19"/>
      <c r="AD150" s="19"/>
      <c r="AE150" s="19"/>
      <c r="AF150" s="19"/>
      <c r="AG150" s="19"/>
      <c r="AH150" s="19"/>
      <c r="AI150" s="19"/>
      <c r="AJ150" s="19"/>
      <c r="AK150" s="19"/>
      <c r="AL150" s="19"/>
      <c r="AM150" s="19"/>
      <c r="AN150" s="19"/>
      <c r="AO150" s="19"/>
      <c r="AP150" s="19"/>
      <c r="AQ150" s="19"/>
      <c r="AR150" s="19"/>
      <c r="AS150" s="19"/>
      <c r="AT150" s="19"/>
      <c r="AU150" s="19"/>
      <c r="AV150" s="19"/>
      <c r="AW150" s="19"/>
      <c r="AX150" s="19"/>
      <c r="AY150" s="19"/>
      <c r="AZ150" s="19"/>
      <c r="BA150" s="19"/>
      <c r="BB150" s="19"/>
      <c r="BC150" s="19"/>
      <c r="BD150" s="19"/>
      <c r="BE150" s="19"/>
      <c r="BF150" s="19"/>
      <c r="BG150" s="19"/>
      <c r="BH150" s="19"/>
      <c r="BI150" s="19"/>
      <c r="BJ150" s="19"/>
      <c r="BK150" s="19"/>
      <c r="BL150" s="19"/>
      <c r="BM150" s="19"/>
      <c r="BN150" s="19"/>
      <c r="BO150" s="19"/>
      <c r="BP150" s="19"/>
      <c r="BQ150" s="19"/>
      <c r="BR150" s="19"/>
      <c r="BS150" s="19"/>
      <c r="BT150" s="19"/>
      <c r="BU150" s="19"/>
      <c r="BV150" s="19"/>
      <c r="BW150" s="19"/>
      <c r="BX150" s="19"/>
      <c r="BY150" s="19"/>
      <c r="BZ150" s="19"/>
    </row>
  </sheetData>
  <mergeCells count="52">
    <mergeCell ref="N2:Q4"/>
    <mergeCell ref="N23:O23"/>
    <mergeCell ref="N11:O14"/>
    <mergeCell ref="J11:M11"/>
    <mergeCell ref="J12:K13"/>
    <mergeCell ref="L12:M13"/>
    <mergeCell ref="G2:M4"/>
    <mergeCell ref="E8:H8"/>
    <mergeCell ref="E14:F14"/>
    <mergeCell ref="E16:F16"/>
    <mergeCell ref="H14:I14"/>
    <mergeCell ref="P11:R14"/>
    <mergeCell ref="F19:G20"/>
    <mergeCell ref="L20:L21"/>
    <mergeCell ref="L22:L23"/>
    <mergeCell ref="K14:K15"/>
    <mergeCell ref="S22:V24"/>
    <mergeCell ref="H15:H16"/>
    <mergeCell ref="I15:I16"/>
    <mergeCell ref="C23:D26"/>
    <mergeCell ref="C21:D22"/>
    <mergeCell ref="C17:D20"/>
    <mergeCell ref="C13:D16"/>
    <mergeCell ref="I19:I20"/>
    <mergeCell ref="H17:I18"/>
    <mergeCell ref="L24:L25"/>
    <mergeCell ref="J24:J25"/>
    <mergeCell ref="L14:L15"/>
    <mergeCell ref="L16:L17"/>
    <mergeCell ref="L18:L19"/>
    <mergeCell ref="K18:K19"/>
    <mergeCell ref="K20:K21"/>
    <mergeCell ref="J27:J28"/>
    <mergeCell ref="C8:D8"/>
    <mergeCell ref="C11:D12"/>
    <mergeCell ref="M24:M25"/>
    <mergeCell ref="M27:M28"/>
    <mergeCell ref="J14:J15"/>
    <mergeCell ref="J16:J17"/>
    <mergeCell ref="J18:J19"/>
    <mergeCell ref="J20:J21"/>
    <mergeCell ref="J22:J23"/>
    <mergeCell ref="K24:K25"/>
    <mergeCell ref="K27:K28"/>
    <mergeCell ref="L27:L28"/>
    <mergeCell ref="M14:M15"/>
    <mergeCell ref="M16:M17"/>
    <mergeCell ref="M18:M19"/>
    <mergeCell ref="M20:M21"/>
    <mergeCell ref="M22:M23"/>
    <mergeCell ref="K16:K17"/>
    <mergeCell ref="K22:K23"/>
  </mergeCells>
  <phoneticPr fontId="9" type="noConversion"/>
  <conditionalFormatting sqref="C31:BZ31">
    <cfRule type="expression" dxfId="3" priority="7">
      <formula>COUNTA(C$32:C$150)</formula>
    </cfRule>
  </conditionalFormatting>
  <conditionalFormatting sqref="B32:B150">
    <cfRule type="expression" dxfId="2" priority="6">
      <formula>COUNTA($C32:$BZ32)</formula>
    </cfRule>
  </conditionalFormatting>
  <conditionalFormatting sqref="E8:H8">
    <cfRule type="containsText" dxfId="1" priority="5" operator="containsText" text="Array Name Here">
      <formula>NOT(ISERROR(SEARCH("Array Name Here",E8)))</formula>
    </cfRule>
  </conditionalFormatting>
  <dataValidations count="1">
    <dataValidation type="whole" operator="greaterThanOrEqual" allowBlank="1" showInputMessage="1" showErrorMessage="1" error="Positive Integers Only" sqref="G14 G16" xr:uid="{00000000-0002-0000-0400-000000000000}">
      <formula1>1</formula1>
    </dataValidation>
  </dataValidations>
  <pageMargins left="0.7" right="0.7" top="0.75" bottom="0.75" header="0.3" footer="0.3"/>
  <pageSetup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7192" r:id="rId4" name="Button 24">
              <controlPr defaultSize="0" print="0" autoFill="0" autoPict="0" macro="[0]!Create1_Click">
                <anchor moveWithCells="1" sizeWithCells="1">
                  <from>
                    <xdr:col>13</xdr:col>
                    <xdr:colOff>200025</xdr:colOff>
                    <xdr:row>15</xdr:row>
                    <xdr:rowOff>152400</xdr:rowOff>
                  </from>
                  <to>
                    <xdr:col>14</xdr:col>
                    <xdr:colOff>714375</xdr:colOff>
                    <xdr:row>22</xdr:row>
                    <xdr:rowOff>9525</xdr:rowOff>
                  </to>
                </anchor>
              </controlPr>
            </control>
          </mc:Choice>
        </mc:AlternateContent>
        <mc:AlternateContent xmlns:mc="http://schemas.openxmlformats.org/markup-compatibility/2006">
          <mc:Choice Requires="x14">
            <control shapeId="7193" r:id="rId5" name="Button 25">
              <controlPr defaultSize="0" print="0" autoFill="0" autoPict="0" macro="[0]!Clear_Click">
                <anchor moveWithCells="1" sizeWithCells="1">
                  <from>
                    <xdr:col>13</xdr:col>
                    <xdr:colOff>219075</xdr:colOff>
                    <xdr:row>24</xdr:row>
                    <xdr:rowOff>57150</xdr:rowOff>
                  </from>
                  <to>
                    <xdr:col>14</xdr:col>
                    <xdr:colOff>714375</xdr:colOff>
                    <xdr:row>26</xdr:row>
                    <xdr:rowOff>133350</xdr:rowOff>
                  </to>
                </anchor>
              </controlPr>
            </control>
          </mc:Choice>
        </mc:AlternateContent>
        <mc:AlternateContent xmlns:mc="http://schemas.openxmlformats.org/markup-compatibility/2006">
          <mc:Choice Requires="x14">
            <control shapeId="7197" r:id="rId6" name="Option Button 29">
              <controlPr defaultSize="0" autoFill="0" autoLine="0" autoPict="0" macro="[0]!Sheet16.WellStyle16_Click">
                <anchor moveWithCells="1" sizeWithCells="1">
                  <from>
                    <xdr:col>9</xdr:col>
                    <xdr:colOff>590550</xdr:colOff>
                    <xdr:row>11</xdr:row>
                    <xdr:rowOff>38100</xdr:rowOff>
                  </from>
                  <to>
                    <xdr:col>9</xdr:col>
                    <xdr:colOff>771525</xdr:colOff>
                    <xdr:row>12</xdr:row>
                    <xdr:rowOff>57150</xdr:rowOff>
                  </to>
                </anchor>
              </controlPr>
            </control>
          </mc:Choice>
        </mc:AlternateContent>
        <mc:AlternateContent xmlns:mc="http://schemas.openxmlformats.org/markup-compatibility/2006">
          <mc:Choice Requires="x14">
            <control shapeId="7198" r:id="rId7" name="Option Button 30">
              <controlPr defaultSize="0" autoFill="0" autoLine="0" autoPict="0" macro="[0]!Sheet16.WellStyle4_Click">
                <anchor moveWithCells="1" sizeWithCells="1">
                  <from>
                    <xdr:col>11</xdr:col>
                    <xdr:colOff>304800</xdr:colOff>
                    <xdr:row>11</xdr:row>
                    <xdr:rowOff>38100</xdr:rowOff>
                  </from>
                  <to>
                    <xdr:col>11</xdr:col>
                    <xdr:colOff>476250</xdr:colOff>
                    <xdr:row>12</xdr:row>
                    <xdr:rowOff>57150</xdr:rowOff>
                  </to>
                </anchor>
              </controlPr>
            </control>
          </mc:Choice>
        </mc:AlternateContent>
        <mc:AlternateContent xmlns:mc="http://schemas.openxmlformats.org/markup-compatibility/2006">
          <mc:Choice Requires="x14">
            <control shapeId="7202" r:id="rId8" name="Button 34">
              <controlPr defaultSize="0" print="0" autoFill="0" autoPict="0" macro="[0]!Purge_Click">
                <anchor moveWithCells="1" sizeWithCells="1">
                  <from>
                    <xdr:col>15</xdr:col>
                    <xdr:colOff>171450</xdr:colOff>
                    <xdr:row>17</xdr:row>
                    <xdr:rowOff>228600</xdr:rowOff>
                  </from>
                  <to>
                    <xdr:col>17</xdr:col>
                    <xdr:colOff>419100</xdr:colOff>
                    <xdr:row>25</xdr:row>
                    <xdr:rowOff>142875</xdr:rowOff>
                  </to>
                </anchor>
              </controlPr>
            </control>
          </mc:Choice>
        </mc:AlternateContent>
        <mc:AlternateContent xmlns:mc="http://schemas.openxmlformats.org/markup-compatibility/2006">
          <mc:Choice Requires="x14">
            <control shapeId="7210" r:id="rId9" name="AlignVertButton">
              <controlPr defaultSize="0" autoFill="0" autoLine="0" autoPict="0" macro="[0]!Sheet16.Vertical_Click" altText="">
                <anchor moveWithCells="1">
                  <from>
                    <xdr:col>7</xdr:col>
                    <xdr:colOff>466725</xdr:colOff>
                    <xdr:row>15</xdr:row>
                    <xdr:rowOff>38100</xdr:rowOff>
                  </from>
                  <to>
                    <xdr:col>7</xdr:col>
                    <xdr:colOff>685800</xdr:colOff>
                    <xdr:row>16</xdr:row>
                    <xdr:rowOff>47625</xdr:rowOff>
                  </to>
                </anchor>
              </controlPr>
            </control>
          </mc:Choice>
        </mc:AlternateContent>
        <mc:AlternateContent xmlns:mc="http://schemas.openxmlformats.org/markup-compatibility/2006">
          <mc:Choice Requires="x14">
            <control shapeId="7212" r:id="rId10" name="AlignHorizButton">
              <controlPr defaultSize="0" autoFill="0" autoLine="0" autoPict="0" macro="[0]!Sheet16.Horizontal_Click">
                <anchor moveWithCells="1">
                  <from>
                    <xdr:col>8</xdr:col>
                    <xdr:colOff>257175</xdr:colOff>
                    <xdr:row>15</xdr:row>
                    <xdr:rowOff>38100</xdr:rowOff>
                  </from>
                  <to>
                    <xdr:col>8</xdr:col>
                    <xdr:colOff>476250</xdr:colOff>
                    <xdr:row>16</xdr:row>
                    <xdr:rowOff>47625</xdr:rowOff>
                  </to>
                </anchor>
              </controlPr>
            </control>
          </mc:Choice>
        </mc:AlternateContent>
        <mc:AlternateContent xmlns:mc="http://schemas.openxmlformats.org/markup-compatibility/2006">
          <mc:Choice Requires="x14">
            <control shapeId="7214" r:id="rId11" name="Group Box 46">
              <controlPr defaultSize="0" autoFill="0" autoPict="0">
                <anchor moveWithCells="1">
                  <from>
                    <xdr:col>7</xdr:col>
                    <xdr:colOff>361950</xdr:colOff>
                    <xdr:row>15</xdr:row>
                    <xdr:rowOff>104775</xdr:rowOff>
                  </from>
                  <to>
                    <xdr:col>8</xdr:col>
                    <xdr:colOff>571500</xdr:colOff>
                    <xdr:row>16</xdr:row>
                    <xdr:rowOff>57150</xdr:rowOff>
                  </to>
                </anchor>
              </controlPr>
            </control>
          </mc:Choice>
        </mc:AlternateContent>
        <mc:AlternateContent xmlns:mc="http://schemas.openxmlformats.org/markup-compatibility/2006">
          <mc:Choice Requires="x14">
            <control shapeId="7216" r:id="rId12" name="Group Box 48">
              <controlPr defaultSize="0" autoFill="0" autoPict="0">
                <anchor moveWithCells="1">
                  <from>
                    <xdr:col>9</xdr:col>
                    <xdr:colOff>590550</xdr:colOff>
                    <xdr:row>11</xdr:row>
                    <xdr:rowOff>28575</xdr:rowOff>
                  </from>
                  <to>
                    <xdr:col>11</xdr:col>
                    <xdr:colOff>476250</xdr:colOff>
                    <xdr:row>13</xdr:row>
                    <xdr:rowOff>0</xdr:rowOff>
                  </to>
                </anchor>
              </controlPr>
            </control>
          </mc:Choice>
        </mc:AlternateContent>
        <mc:AlternateContent xmlns:mc="http://schemas.openxmlformats.org/markup-compatibility/2006">
          <mc:Choice Requires="x14">
            <control shapeId="7218" r:id="rId13" name="Graphcheck">
              <controlPr defaultSize="0" autoFill="0" autoLine="0" autoPict="0" macro="[0]!Sheet16.GraphCheck">
                <anchor moveWithCells="1">
                  <from>
                    <xdr:col>7</xdr:col>
                    <xdr:colOff>752475</xdr:colOff>
                    <xdr:row>17</xdr:row>
                    <xdr:rowOff>57150</xdr:rowOff>
                  </from>
                  <to>
                    <xdr:col>8</xdr:col>
                    <xdr:colOff>133350</xdr:colOff>
                    <xdr:row>19</xdr:row>
                    <xdr:rowOff>19050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FD31F58B-A7FA-4EA3-9FB8-2C85D35957B1}">
          <x14:formula1>
            <xm:f>Hidden!$A$2:$A$5</xm:f>
          </x14:formula1>
          <xm:sqref>G18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7E947D-7407-41D9-A698-B64D191CDC6E}">
  <sheetPr codeName="Sheet18">
    <tabColor rgb="FFFFC000"/>
    <pageSetUpPr fitToPage="1"/>
  </sheetPr>
  <dimension ref="A1:L25"/>
  <sheetViews>
    <sheetView showGridLines="0" zoomScale="91" zoomScaleNormal="91" zoomScaleSheetLayoutView="82" workbookViewId="0">
      <selection activeCell="W19" sqref="W19"/>
    </sheetView>
  </sheetViews>
  <sheetFormatPr defaultColWidth="8.7109375" defaultRowHeight="15"/>
  <cols>
    <col min="3" max="3" width="12.140625" customWidth="1"/>
  </cols>
  <sheetData>
    <row r="1" spans="1:12">
      <c r="A1" s="210"/>
      <c r="B1" s="211"/>
      <c r="C1" s="211"/>
      <c r="D1" s="211"/>
      <c r="E1" s="211"/>
      <c r="F1" s="211"/>
      <c r="G1" s="211"/>
      <c r="H1" s="211"/>
      <c r="I1" s="211"/>
      <c r="J1" s="211"/>
      <c r="K1" s="211"/>
      <c r="L1" s="212"/>
    </row>
    <row r="2" spans="1:12">
      <c r="A2" s="213"/>
      <c r="B2" s="136"/>
      <c r="C2" s="136"/>
      <c r="D2" s="136"/>
      <c r="E2" s="136"/>
      <c r="F2" s="136"/>
      <c r="G2" s="136"/>
      <c r="H2" s="136"/>
      <c r="I2" s="136"/>
      <c r="J2" s="136"/>
      <c r="K2" s="136"/>
      <c r="L2" s="214"/>
    </row>
    <row r="3" spans="1:12">
      <c r="A3" s="213"/>
      <c r="B3" s="136"/>
      <c r="C3" s="136"/>
      <c r="D3" s="136"/>
      <c r="E3" s="136"/>
      <c r="F3" s="136"/>
      <c r="G3" s="136"/>
      <c r="H3" s="136"/>
      <c r="I3" s="136"/>
      <c r="J3" s="136"/>
      <c r="K3" s="136"/>
      <c r="L3" s="214"/>
    </row>
    <row r="4" spans="1:12">
      <c r="A4" s="213"/>
      <c r="B4" s="136"/>
      <c r="C4" s="136"/>
      <c r="D4" s="136"/>
      <c r="E4" s="136"/>
      <c r="F4" s="136"/>
      <c r="G4" s="136"/>
      <c r="H4" s="136"/>
      <c r="I4" s="136"/>
      <c r="J4" s="136"/>
      <c r="K4" s="136"/>
      <c r="L4" s="214"/>
    </row>
    <row r="5" spans="1:12">
      <c r="A5" s="213"/>
      <c r="B5" s="136"/>
      <c r="C5" s="136"/>
      <c r="D5" s="136"/>
      <c r="E5" s="136"/>
      <c r="F5" s="136"/>
      <c r="G5" s="136"/>
      <c r="H5" s="136"/>
      <c r="I5" s="136"/>
      <c r="J5" s="136"/>
      <c r="K5" s="136"/>
      <c r="L5" s="214"/>
    </row>
    <row r="6" spans="1:12">
      <c r="A6" s="213"/>
      <c r="B6" s="136"/>
      <c r="C6" s="136"/>
      <c r="D6" s="136"/>
      <c r="E6" s="136"/>
      <c r="F6" s="136"/>
      <c r="G6" s="136"/>
      <c r="H6" s="136"/>
      <c r="I6" s="136"/>
      <c r="J6" s="136"/>
      <c r="K6" s="136"/>
      <c r="L6" s="214"/>
    </row>
    <row r="7" spans="1:12">
      <c r="A7" s="213"/>
      <c r="B7" s="136"/>
      <c r="C7" s="136"/>
      <c r="D7" s="136"/>
      <c r="E7" s="136"/>
      <c r="F7" s="136"/>
      <c r="G7" s="136"/>
      <c r="H7" s="136"/>
      <c r="I7" s="136"/>
      <c r="J7" s="136"/>
      <c r="K7" s="136"/>
      <c r="L7" s="214"/>
    </row>
    <row r="8" spans="1:12" ht="26.25">
      <c r="A8" s="292" t="s">
        <v>104</v>
      </c>
      <c r="B8" s="293"/>
      <c r="C8" s="293"/>
      <c r="D8" s="293"/>
      <c r="E8" s="293"/>
      <c r="F8" s="293"/>
      <c r="G8" s="293"/>
      <c r="H8" s="293"/>
      <c r="I8" s="293"/>
      <c r="J8" s="293"/>
      <c r="K8" s="293"/>
      <c r="L8" s="214"/>
    </row>
    <row r="9" spans="1:12">
      <c r="A9" s="213"/>
      <c r="B9" s="136"/>
      <c r="C9" s="136"/>
      <c r="D9" s="136"/>
      <c r="E9" s="136"/>
      <c r="F9" s="136"/>
      <c r="G9" s="136"/>
      <c r="H9" s="136"/>
      <c r="I9" s="136"/>
      <c r="J9" s="136"/>
      <c r="K9" s="136"/>
      <c r="L9" s="214"/>
    </row>
    <row r="10" spans="1:12">
      <c r="A10" s="213"/>
      <c r="B10" s="136"/>
      <c r="C10" s="136"/>
      <c r="D10" s="136"/>
      <c r="E10" s="136"/>
      <c r="F10" s="136"/>
      <c r="G10" s="136"/>
      <c r="H10" s="136"/>
      <c r="I10" s="136"/>
      <c r="J10" s="215" t="s">
        <v>7</v>
      </c>
      <c r="K10" s="216" t="s">
        <v>80</v>
      </c>
      <c r="L10" s="214"/>
    </row>
    <row r="11" spans="1:12">
      <c r="A11" s="213"/>
      <c r="B11" s="136"/>
      <c r="C11" s="136"/>
      <c r="D11" s="136"/>
      <c r="E11" s="136"/>
      <c r="F11" s="136"/>
      <c r="G11" s="136"/>
      <c r="H11" s="136"/>
      <c r="I11" s="136"/>
      <c r="J11" s="215"/>
      <c r="K11" s="216"/>
      <c r="L11" s="214"/>
    </row>
    <row r="12" spans="1:12">
      <c r="A12" s="213"/>
      <c r="B12" s="136"/>
      <c r="C12" s="136"/>
      <c r="D12" s="136"/>
      <c r="E12" s="136"/>
      <c r="F12" s="136"/>
      <c r="G12" s="136"/>
      <c r="H12" s="136"/>
      <c r="I12" s="136"/>
      <c r="J12" s="215"/>
      <c r="K12" s="216"/>
      <c r="L12" s="214"/>
    </row>
    <row r="13" spans="1:12">
      <c r="A13" s="213"/>
      <c r="B13" s="136"/>
      <c r="C13" s="136"/>
      <c r="D13" s="136"/>
      <c r="E13" s="136"/>
      <c r="F13" s="136"/>
      <c r="G13" s="136"/>
      <c r="H13" s="136"/>
      <c r="I13" s="136"/>
      <c r="J13" s="136"/>
      <c r="K13" s="136"/>
      <c r="L13" s="214"/>
    </row>
    <row r="14" spans="1:12" ht="21">
      <c r="A14" s="213"/>
      <c r="B14" s="217" t="s">
        <v>9</v>
      </c>
      <c r="C14" s="136"/>
      <c r="D14" s="136"/>
      <c r="E14" s="136"/>
      <c r="F14" s="136"/>
      <c r="G14" s="136"/>
      <c r="H14" s="136"/>
      <c r="I14" s="136"/>
      <c r="J14" s="136"/>
      <c r="K14" s="136"/>
      <c r="L14" s="214"/>
    </row>
    <row r="15" spans="1:12" ht="39" customHeight="1">
      <c r="A15" s="213"/>
      <c r="B15" s="218" t="s">
        <v>16</v>
      </c>
      <c r="C15" s="219"/>
      <c r="D15" s="136"/>
      <c r="E15" s="136"/>
      <c r="F15" s="136"/>
      <c r="G15" s="220" t="s">
        <v>10</v>
      </c>
      <c r="H15" s="136"/>
      <c r="I15" s="136"/>
      <c r="J15" s="136"/>
      <c r="K15" s="136"/>
      <c r="L15" s="214"/>
    </row>
    <row r="16" spans="1:12" ht="39" customHeight="1">
      <c r="A16" s="213"/>
      <c r="B16" s="218" t="s">
        <v>97</v>
      </c>
      <c r="C16" s="219"/>
      <c r="D16" s="136"/>
      <c r="E16" s="136"/>
      <c r="F16" s="136"/>
      <c r="G16" s="220" t="s">
        <v>98</v>
      </c>
      <c r="H16" s="136"/>
      <c r="I16" s="136"/>
      <c r="J16" s="136"/>
      <c r="K16" s="136"/>
      <c r="L16" s="214"/>
    </row>
    <row r="17" spans="1:12" ht="39" customHeight="1">
      <c r="A17" s="213"/>
      <c r="B17" s="218" t="s">
        <v>99</v>
      </c>
      <c r="C17" s="219"/>
      <c r="D17" s="136"/>
      <c r="E17" s="136"/>
      <c r="F17" s="136"/>
      <c r="G17" s="220" t="s">
        <v>100</v>
      </c>
      <c r="H17" s="136"/>
      <c r="I17" s="136"/>
      <c r="J17" s="136"/>
      <c r="K17" s="136"/>
      <c r="L17" s="214"/>
    </row>
    <row r="18" spans="1:12" ht="39" customHeight="1">
      <c r="A18" s="213"/>
      <c r="B18" s="218" t="s">
        <v>101</v>
      </c>
      <c r="C18" s="219"/>
      <c r="D18" s="136"/>
      <c r="E18" s="136"/>
      <c r="F18" s="136"/>
      <c r="G18" s="220" t="s">
        <v>102</v>
      </c>
      <c r="H18" s="136"/>
      <c r="I18" s="136"/>
      <c r="J18" s="136"/>
      <c r="K18" s="136"/>
      <c r="L18" s="214"/>
    </row>
    <row r="19" spans="1:12" ht="25.9" customHeight="1">
      <c r="A19" s="213"/>
      <c r="B19" s="136"/>
      <c r="C19" s="136"/>
      <c r="D19" s="136"/>
      <c r="E19" s="136"/>
      <c r="F19" s="136"/>
      <c r="G19" s="136"/>
      <c r="H19" s="136"/>
      <c r="I19" s="136"/>
      <c r="J19" s="136"/>
      <c r="K19" s="136"/>
      <c r="L19" s="214"/>
    </row>
    <row r="20" spans="1:12" ht="22.9" customHeight="1">
      <c r="A20" s="213"/>
      <c r="B20" s="294" t="s">
        <v>18</v>
      </c>
      <c r="C20" s="294"/>
      <c r="D20" s="220" t="s">
        <v>12</v>
      </c>
      <c r="E20" s="220"/>
      <c r="F20" s="221"/>
      <c r="G20" s="136"/>
      <c r="H20" s="136"/>
      <c r="I20" s="136"/>
      <c r="J20" s="136"/>
      <c r="K20" s="136"/>
      <c r="L20" s="214"/>
    </row>
    <row r="21" spans="1:12" ht="22.9" customHeight="1">
      <c r="A21" s="213"/>
      <c r="B21" s="294" t="s">
        <v>11</v>
      </c>
      <c r="C21" s="294"/>
      <c r="D21" s="220" t="s">
        <v>79</v>
      </c>
      <c r="E21" s="220"/>
      <c r="F21" s="221"/>
      <c r="G21" s="136"/>
      <c r="H21" s="136"/>
      <c r="I21" s="136"/>
      <c r="J21" s="136"/>
      <c r="K21" s="136"/>
      <c r="L21" s="214"/>
    </row>
    <row r="22" spans="1:12" ht="22.9" customHeight="1">
      <c r="A22" s="213"/>
      <c r="B22" s="294" t="s">
        <v>13</v>
      </c>
      <c r="C22" s="294"/>
      <c r="D22" s="220" t="s">
        <v>89</v>
      </c>
      <c r="E22" s="220"/>
      <c r="F22" s="221"/>
      <c r="G22" s="136"/>
      <c r="H22" s="136"/>
      <c r="I22" s="136"/>
      <c r="J22" s="136"/>
      <c r="K22" s="136"/>
      <c r="L22" s="214"/>
    </row>
    <row r="23" spans="1:12" ht="22.9" customHeight="1">
      <c r="A23" s="213"/>
      <c r="B23" s="222"/>
      <c r="C23" s="222"/>
      <c r="D23" s="220"/>
      <c r="E23" s="220"/>
      <c r="F23" s="221"/>
      <c r="G23" s="136"/>
      <c r="H23" s="136"/>
      <c r="I23" s="136"/>
      <c r="J23" s="136"/>
      <c r="K23" s="136"/>
      <c r="L23" s="214"/>
    </row>
    <row r="24" spans="1:12" ht="22.9" customHeight="1">
      <c r="A24" s="295" t="s">
        <v>17</v>
      </c>
      <c r="B24" s="296"/>
      <c r="C24" s="296"/>
      <c r="D24" s="296"/>
      <c r="E24" s="296"/>
      <c r="F24" s="296"/>
      <c r="G24" s="296"/>
      <c r="H24" s="296"/>
      <c r="I24" s="296"/>
      <c r="J24" s="296"/>
      <c r="K24" s="296"/>
      <c r="L24" s="214"/>
    </row>
    <row r="25" spans="1:12" ht="15.75" thickBot="1">
      <c r="A25" s="223"/>
      <c r="B25" s="224"/>
      <c r="C25" s="224"/>
      <c r="D25" s="224"/>
      <c r="E25" s="224"/>
      <c r="F25" s="224"/>
      <c r="G25" s="224"/>
      <c r="H25" s="224"/>
      <c r="I25" s="224"/>
      <c r="J25" s="224"/>
      <c r="K25" s="224"/>
      <c r="L25" s="225"/>
    </row>
  </sheetData>
  <mergeCells count="5">
    <mergeCell ref="A8:K8"/>
    <mergeCell ref="B20:C20"/>
    <mergeCell ref="B21:C21"/>
    <mergeCell ref="B22:C22"/>
    <mergeCell ref="A24:K24"/>
  </mergeCells>
  <pageMargins left="0.7" right="0.7" top="0.75" bottom="0.75" header="0.3" footer="0.3"/>
  <pageSetup scale="91"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517B40-4D97-400F-BA2A-01D8F810633A}">
  <sheetPr codeName="Sheet19">
    <tabColor rgb="FFFFC000"/>
  </sheetPr>
  <dimension ref="A1:L114"/>
  <sheetViews>
    <sheetView zoomScale="70" zoomScaleNormal="70" workbookViewId="0">
      <pane ySplit="6" topLeftCell="A7" activePane="bottomLeft" state="frozen"/>
      <selection pane="bottomLeft" activeCell="Q14" sqref="Q14"/>
    </sheetView>
  </sheetViews>
  <sheetFormatPr defaultColWidth="8.85546875" defaultRowHeight="15"/>
  <cols>
    <col min="1" max="16384" width="8.85546875" style="25"/>
  </cols>
  <sheetData>
    <row r="1" spans="1:12">
      <c r="A1" s="145"/>
      <c r="B1" s="146"/>
      <c r="C1" s="146"/>
      <c r="D1" s="146"/>
      <c r="E1" s="146"/>
      <c r="F1" s="146"/>
      <c r="G1" s="146"/>
      <c r="H1" s="146"/>
      <c r="I1" s="146"/>
      <c r="J1" s="146"/>
      <c r="K1" s="146"/>
      <c r="L1" s="147"/>
    </row>
    <row r="2" spans="1:12">
      <c r="A2" s="148"/>
      <c r="B2" s="149"/>
      <c r="C2" s="149"/>
      <c r="D2" s="149"/>
      <c r="E2" s="149"/>
      <c r="F2" s="149"/>
      <c r="G2" s="149"/>
      <c r="H2" s="149"/>
      <c r="I2" s="149"/>
      <c r="J2" s="149"/>
      <c r="K2" s="149"/>
      <c r="L2" s="144"/>
    </row>
    <row r="3" spans="1:12">
      <c r="A3" s="148"/>
      <c r="B3" s="149"/>
      <c r="C3" s="149"/>
      <c r="D3" s="149"/>
      <c r="E3" s="149"/>
      <c r="F3" s="149"/>
      <c r="G3" s="149"/>
      <c r="H3" s="149"/>
      <c r="I3" s="149"/>
      <c r="J3" s="149"/>
      <c r="K3" s="149"/>
      <c r="L3" s="144"/>
    </row>
    <row r="4" spans="1:12">
      <c r="A4" s="148"/>
      <c r="B4" s="149"/>
      <c r="C4" s="149"/>
      <c r="D4" s="149"/>
      <c r="E4" s="149"/>
      <c r="F4" s="149"/>
      <c r="G4" s="149"/>
      <c r="H4" s="149"/>
      <c r="I4" s="149"/>
      <c r="J4" s="149"/>
      <c r="K4" s="149"/>
      <c r="L4" s="144"/>
    </row>
    <row r="5" spans="1:12">
      <c r="A5" s="148"/>
      <c r="B5" s="149"/>
      <c r="C5" s="149"/>
      <c r="D5" s="149"/>
      <c r="E5" s="149"/>
      <c r="F5" s="149"/>
      <c r="G5" s="149"/>
      <c r="H5" s="149"/>
      <c r="I5" s="149"/>
      <c r="J5" s="149"/>
      <c r="K5" s="149"/>
      <c r="L5" s="144"/>
    </row>
    <row r="6" spans="1:12">
      <c r="A6" s="148"/>
      <c r="B6" s="149"/>
      <c r="C6" s="149"/>
      <c r="D6" s="149"/>
      <c r="E6" s="149"/>
      <c r="F6" s="149"/>
      <c r="G6" s="149"/>
      <c r="H6" s="149"/>
      <c r="I6" s="149"/>
      <c r="J6" s="149"/>
      <c r="K6" s="149"/>
      <c r="L6" s="144"/>
    </row>
    <row r="7" spans="1:12" ht="20.25">
      <c r="A7" s="297" t="s">
        <v>96</v>
      </c>
      <c r="B7" s="298"/>
      <c r="C7" s="298"/>
      <c r="D7" s="298"/>
      <c r="E7" s="298"/>
      <c r="F7" s="298"/>
      <c r="G7" s="298"/>
      <c r="H7" s="298"/>
      <c r="I7" s="298"/>
      <c r="J7" s="298"/>
      <c r="K7" s="298"/>
      <c r="L7" s="299"/>
    </row>
    <row r="8" spans="1:12" ht="34.9" customHeight="1">
      <c r="A8" s="300" t="s">
        <v>105</v>
      </c>
      <c r="B8" s="301"/>
      <c r="C8" s="301"/>
      <c r="D8" s="301"/>
      <c r="E8" s="301"/>
      <c r="F8" s="301"/>
      <c r="G8" s="301"/>
      <c r="H8" s="301"/>
      <c r="I8" s="301"/>
      <c r="J8" s="301"/>
      <c r="K8" s="301"/>
      <c r="L8" s="302"/>
    </row>
    <row r="9" spans="1:12">
      <c r="A9" s="148"/>
      <c r="B9" s="149"/>
      <c r="C9" s="149"/>
      <c r="D9" s="149"/>
      <c r="E9" s="149"/>
      <c r="F9" s="149"/>
      <c r="G9" s="149"/>
      <c r="H9" s="149"/>
      <c r="I9" s="149"/>
      <c r="J9" s="149"/>
      <c r="K9" s="149"/>
      <c r="L9" s="144"/>
    </row>
    <row r="10" spans="1:12">
      <c r="A10" s="148"/>
      <c r="B10" s="149"/>
      <c r="C10" s="149"/>
      <c r="D10" s="149"/>
      <c r="E10" s="149"/>
      <c r="F10" s="149"/>
      <c r="G10" s="149"/>
      <c r="H10" s="149"/>
      <c r="I10" s="149"/>
      <c r="J10" s="149"/>
      <c r="K10" s="149"/>
      <c r="L10" s="144"/>
    </row>
    <row r="11" spans="1:12">
      <c r="A11" s="148"/>
      <c r="B11" s="149"/>
      <c r="C11" s="149"/>
      <c r="D11" s="149"/>
      <c r="E11" s="149"/>
      <c r="F11" s="149"/>
      <c r="G11" s="149"/>
      <c r="H11" s="149"/>
      <c r="I11" s="149"/>
      <c r="J11" s="149"/>
      <c r="K11" s="149"/>
      <c r="L11" s="144"/>
    </row>
    <row r="12" spans="1:12">
      <c r="A12" s="148"/>
      <c r="B12" s="149"/>
      <c r="C12" s="149"/>
      <c r="D12" s="149"/>
      <c r="E12" s="149"/>
      <c r="F12" s="149"/>
      <c r="G12" s="149"/>
      <c r="H12" s="149"/>
      <c r="I12" s="149"/>
      <c r="J12" s="149"/>
      <c r="K12" s="149"/>
      <c r="L12" s="144"/>
    </row>
    <row r="13" spans="1:12">
      <c r="A13" s="148"/>
      <c r="B13" s="149"/>
      <c r="C13" s="149"/>
      <c r="D13" s="149"/>
      <c r="E13" s="149"/>
      <c r="F13" s="149"/>
      <c r="G13" s="149"/>
      <c r="H13" s="149"/>
      <c r="I13" s="149"/>
      <c r="J13" s="149"/>
      <c r="K13" s="149"/>
      <c r="L13" s="144"/>
    </row>
    <row r="14" spans="1:12">
      <c r="A14" s="148"/>
      <c r="B14" s="149"/>
      <c r="C14" s="149"/>
      <c r="D14" s="149"/>
      <c r="E14" s="149"/>
      <c r="F14" s="149"/>
      <c r="G14" s="149"/>
      <c r="H14" s="149"/>
      <c r="I14" s="149"/>
      <c r="J14" s="149"/>
      <c r="K14" s="149"/>
      <c r="L14" s="144"/>
    </row>
    <row r="15" spans="1:12">
      <c r="A15" s="148"/>
      <c r="B15" s="149"/>
      <c r="C15" s="149"/>
      <c r="D15" s="149"/>
      <c r="E15" s="149"/>
      <c r="F15" s="149"/>
      <c r="G15" s="149"/>
      <c r="H15" s="149"/>
      <c r="I15" s="149"/>
      <c r="J15" s="149"/>
      <c r="K15" s="149"/>
      <c r="L15" s="144"/>
    </row>
    <row r="16" spans="1:12">
      <c r="A16" s="148"/>
      <c r="B16" s="149"/>
      <c r="C16" s="149"/>
      <c r="D16" s="149"/>
      <c r="E16" s="149"/>
      <c r="F16" s="149"/>
      <c r="G16" s="149"/>
      <c r="H16" s="149"/>
      <c r="I16" s="149"/>
      <c r="J16" s="149"/>
      <c r="K16" s="149"/>
      <c r="L16" s="144"/>
    </row>
    <row r="17" spans="1:12">
      <c r="A17" s="148"/>
      <c r="B17" s="149"/>
      <c r="C17" s="149"/>
      <c r="D17" s="149"/>
      <c r="E17" s="149"/>
      <c r="F17" s="149"/>
      <c r="G17" s="149"/>
      <c r="H17" s="149"/>
      <c r="I17" s="149"/>
      <c r="J17" s="149"/>
      <c r="K17" s="149"/>
      <c r="L17" s="144"/>
    </row>
    <row r="18" spans="1:12">
      <c r="A18" s="148"/>
      <c r="B18" s="149"/>
      <c r="C18" s="149"/>
      <c r="D18" s="149"/>
      <c r="E18" s="149"/>
      <c r="F18" s="149"/>
      <c r="G18" s="149"/>
      <c r="H18" s="149"/>
      <c r="I18" s="149"/>
      <c r="J18" s="149"/>
      <c r="K18" s="149"/>
      <c r="L18" s="144"/>
    </row>
    <row r="19" spans="1:12">
      <c r="A19" s="148"/>
      <c r="B19" s="149"/>
      <c r="C19" s="149"/>
      <c r="D19" s="149"/>
      <c r="E19" s="149"/>
      <c r="F19" s="149"/>
      <c r="G19" s="149"/>
      <c r="H19" s="149"/>
      <c r="I19" s="149"/>
      <c r="J19" s="149"/>
      <c r="K19" s="149"/>
      <c r="L19" s="144"/>
    </row>
    <row r="20" spans="1:12">
      <c r="A20" s="148"/>
      <c r="B20" s="149"/>
      <c r="C20" s="149"/>
      <c r="D20" s="149"/>
      <c r="E20" s="149"/>
      <c r="F20" s="149"/>
      <c r="G20" s="149"/>
      <c r="H20" s="149"/>
      <c r="I20" s="149"/>
      <c r="J20" s="149"/>
      <c r="K20" s="149"/>
      <c r="L20" s="144"/>
    </row>
    <row r="21" spans="1:12">
      <c r="A21" s="148"/>
      <c r="B21" s="149"/>
      <c r="C21" s="149"/>
      <c r="D21" s="149"/>
      <c r="E21" s="149"/>
      <c r="F21" s="149"/>
      <c r="G21" s="149"/>
      <c r="H21" s="149"/>
      <c r="I21" s="149"/>
      <c r="J21" s="149"/>
      <c r="K21" s="149"/>
      <c r="L21" s="144"/>
    </row>
    <row r="22" spans="1:12">
      <c r="A22" s="148"/>
      <c r="B22" s="149"/>
      <c r="C22" s="149"/>
      <c r="D22" s="149"/>
      <c r="E22" s="149"/>
      <c r="F22" s="149"/>
      <c r="G22" s="149"/>
      <c r="H22" s="149"/>
      <c r="I22" s="149"/>
      <c r="J22" s="149"/>
      <c r="K22" s="149"/>
      <c r="L22" s="144"/>
    </row>
    <row r="23" spans="1:12">
      <c r="A23" s="148"/>
      <c r="B23" s="149"/>
      <c r="C23" s="149"/>
      <c r="D23" s="149"/>
      <c r="E23" s="149"/>
      <c r="F23" s="149"/>
      <c r="G23" s="149"/>
      <c r="H23" s="149"/>
      <c r="I23" s="149"/>
      <c r="J23" s="149"/>
      <c r="K23" s="149"/>
      <c r="L23" s="144"/>
    </row>
    <row r="24" spans="1:12">
      <c r="A24" s="148"/>
      <c r="B24" s="149"/>
      <c r="C24" s="149"/>
      <c r="D24" s="149"/>
      <c r="E24" s="149"/>
      <c r="F24" s="149"/>
      <c r="G24" s="149"/>
      <c r="H24" s="149"/>
      <c r="I24" s="149"/>
      <c r="J24" s="149"/>
      <c r="K24" s="149"/>
      <c r="L24" s="144"/>
    </row>
    <row r="25" spans="1:12">
      <c r="A25" s="148"/>
      <c r="B25" s="149"/>
      <c r="C25" s="149"/>
      <c r="D25" s="149"/>
      <c r="E25" s="149"/>
      <c r="F25" s="149"/>
      <c r="G25" s="149"/>
      <c r="H25" s="149"/>
      <c r="I25" s="149"/>
      <c r="J25" s="149"/>
      <c r="K25" s="149"/>
      <c r="L25" s="144"/>
    </row>
    <row r="26" spans="1:12">
      <c r="A26" s="148"/>
      <c r="B26" s="149"/>
      <c r="C26" s="149"/>
      <c r="D26" s="149"/>
      <c r="E26" s="149"/>
      <c r="F26" s="149"/>
      <c r="G26" s="149"/>
      <c r="H26" s="149"/>
      <c r="I26" s="149"/>
      <c r="J26" s="149"/>
      <c r="K26" s="149"/>
      <c r="L26" s="144"/>
    </row>
    <row r="27" spans="1:12">
      <c r="A27" s="148"/>
      <c r="B27" s="149"/>
      <c r="C27" s="149"/>
      <c r="D27" s="149"/>
      <c r="E27" s="149"/>
      <c r="F27" s="149"/>
      <c r="G27" s="149"/>
      <c r="H27" s="149"/>
      <c r="I27" s="149"/>
      <c r="J27" s="149"/>
      <c r="K27" s="149"/>
      <c r="L27" s="144"/>
    </row>
    <row r="28" spans="1:12">
      <c r="A28" s="148"/>
      <c r="B28" s="149"/>
      <c r="C28" s="149"/>
      <c r="D28" s="149"/>
      <c r="E28" s="149"/>
      <c r="F28" s="149"/>
      <c r="G28" s="149"/>
      <c r="H28" s="149"/>
      <c r="I28" s="149"/>
      <c r="J28" s="149"/>
      <c r="K28" s="149"/>
      <c r="L28" s="144"/>
    </row>
    <row r="29" spans="1:12">
      <c r="A29" s="148"/>
      <c r="B29" s="149"/>
      <c r="C29" s="149"/>
      <c r="D29" s="149"/>
      <c r="E29" s="149"/>
      <c r="F29" s="149"/>
      <c r="G29" s="149"/>
      <c r="H29" s="149"/>
      <c r="I29" s="149"/>
      <c r="J29" s="149"/>
      <c r="K29" s="149"/>
      <c r="L29" s="144"/>
    </row>
    <row r="30" spans="1:12">
      <c r="A30" s="148"/>
      <c r="B30" s="149"/>
      <c r="C30" s="149"/>
      <c r="D30" s="149"/>
      <c r="E30" s="149"/>
      <c r="F30" s="149"/>
      <c r="G30" s="149"/>
      <c r="H30" s="149"/>
      <c r="I30" s="149"/>
      <c r="J30" s="149"/>
      <c r="K30" s="149"/>
      <c r="L30" s="144"/>
    </row>
    <row r="31" spans="1:12">
      <c r="A31" s="148"/>
      <c r="B31" s="149"/>
      <c r="C31" s="149"/>
      <c r="D31" s="149"/>
      <c r="E31" s="149"/>
      <c r="F31" s="149"/>
      <c r="G31" s="149"/>
      <c r="H31" s="149"/>
      <c r="I31" s="149"/>
      <c r="J31" s="149"/>
      <c r="K31" s="149"/>
      <c r="L31" s="144"/>
    </row>
    <row r="32" spans="1:12">
      <c r="A32" s="148"/>
      <c r="B32" s="149"/>
      <c r="C32" s="149"/>
      <c r="D32" s="149"/>
      <c r="E32" s="149"/>
      <c r="F32" s="149"/>
      <c r="G32" s="149"/>
      <c r="H32" s="149"/>
      <c r="I32" s="149"/>
      <c r="J32" s="149"/>
      <c r="K32" s="149"/>
      <c r="L32" s="144"/>
    </row>
    <row r="33" spans="1:12">
      <c r="A33" s="148"/>
      <c r="B33" s="149"/>
      <c r="C33" s="149"/>
      <c r="D33" s="149"/>
      <c r="E33" s="149"/>
      <c r="F33" s="149"/>
      <c r="G33" s="149"/>
      <c r="H33" s="149"/>
      <c r="I33" s="149"/>
      <c r="J33" s="149"/>
      <c r="K33" s="149"/>
      <c r="L33" s="144"/>
    </row>
    <row r="34" spans="1:12">
      <c r="A34" s="148"/>
      <c r="B34" s="149"/>
      <c r="C34" s="149"/>
      <c r="D34" s="149"/>
      <c r="E34" s="149"/>
      <c r="F34" s="149"/>
      <c r="G34" s="149"/>
      <c r="H34" s="149"/>
      <c r="I34" s="149"/>
      <c r="J34" s="149"/>
      <c r="K34" s="149"/>
      <c r="L34" s="144"/>
    </row>
    <row r="35" spans="1:12">
      <c r="A35" s="148"/>
      <c r="B35" s="149"/>
      <c r="C35" s="149"/>
      <c r="D35" s="149"/>
      <c r="E35" s="149"/>
      <c r="F35" s="149"/>
      <c r="G35" s="149"/>
      <c r="H35" s="149"/>
      <c r="I35" s="149"/>
      <c r="J35" s="149"/>
      <c r="K35" s="149"/>
      <c r="L35" s="144"/>
    </row>
    <row r="36" spans="1:12">
      <c r="A36" s="148"/>
      <c r="B36" s="149"/>
      <c r="C36" s="149"/>
      <c r="D36" s="149"/>
      <c r="E36" s="149"/>
      <c r="F36" s="149"/>
      <c r="G36" s="149"/>
      <c r="H36" s="149"/>
      <c r="I36" s="149"/>
      <c r="J36" s="149"/>
      <c r="K36" s="149"/>
      <c r="L36" s="144"/>
    </row>
    <row r="37" spans="1:12">
      <c r="A37" s="148"/>
      <c r="B37" s="149"/>
      <c r="C37" s="149"/>
      <c r="D37" s="149"/>
      <c r="E37" s="149"/>
      <c r="F37" s="149"/>
      <c r="G37" s="149"/>
      <c r="H37" s="149"/>
      <c r="I37" s="149"/>
      <c r="J37" s="149"/>
      <c r="K37" s="149"/>
      <c r="L37" s="144"/>
    </row>
    <row r="38" spans="1:12">
      <c r="A38" s="148"/>
      <c r="B38" s="149"/>
      <c r="C38" s="149"/>
      <c r="D38" s="149"/>
      <c r="E38" s="149"/>
      <c r="F38" s="149"/>
      <c r="G38" s="149"/>
      <c r="H38" s="149"/>
      <c r="I38" s="149"/>
      <c r="J38" s="149"/>
      <c r="K38" s="149"/>
      <c r="L38" s="144"/>
    </row>
    <row r="39" spans="1:12">
      <c r="A39" s="148"/>
      <c r="B39" s="149"/>
      <c r="C39" s="149"/>
      <c r="D39" s="149"/>
      <c r="E39" s="149"/>
      <c r="F39" s="149"/>
      <c r="G39" s="149"/>
      <c r="H39" s="149"/>
      <c r="I39" s="149"/>
      <c r="J39" s="149"/>
      <c r="K39" s="149"/>
      <c r="L39" s="144"/>
    </row>
    <row r="40" spans="1:12">
      <c r="A40" s="148"/>
      <c r="B40" s="149"/>
      <c r="C40" s="149"/>
      <c r="D40" s="149"/>
      <c r="E40" s="149"/>
      <c r="F40" s="149"/>
      <c r="G40" s="149"/>
      <c r="H40" s="149"/>
      <c r="I40" s="149"/>
      <c r="J40" s="149"/>
      <c r="K40" s="149"/>
      <c r="L40" s="144"/>
    </row>
    <row r="41" spans="1:12">
      <c r="A41" s="148"/>
      <c r="B41" s="149"/>
      <c r="C41" s="149"/>
      <c r="D41" s="149"/>
      <c r="E41" s="149"/>
      <c r="F41" s="149"/>
      <c r="G41" s="149"/>
      <c r="H41" s="149"/>
      <c r="I41" s="149"/>
      <c r="J41" s="149"/>
      <c r="K41" s="149"/>
      <c r="L41" s="144"/>
    </row>
    <row r="42" spans="1:12">
      <c r="A42" s="148"/>
      <c r="B42" s="149"/>
      <c r="C42" s="149"/>
      <c r="D42" s="149"/>
      <c r="E42" s="149"/>
      <c r="F42" s="149"/>
      <c r="G42" s="149"/>
      <c r="H42" s="149"/>
      <c r="I42" s="149"/>
      <c r="J42" s="149"/>
      <c r="K42" s="149"/>
      <c r="L42" s="144"/>
    </row>
    <row r="43" spans="1:12">
      <c r="A43" s="148"/>
      <c r="B43" s="149"/>
      <c r="C43" s="149"/>
      <c r="D43" s="149"/>
      <c r="E43" s="149"/>
      <c r="F43" s="149"/>
      <c r="G43" s="149"/>
      <c r="H43" s="149"/>
      <c r="I43" s="149"/>
      <c r="J43" s="149"/>
      <c r="K43" s="149"/>
      <c r="L43" s="144"/>
    </row>
    <row r="44" spans="1:12">
      <c r="A44" s="148"/>
      <c r="B44" s="149"/>
      <c r="C44" s="149"/>
      <c r="D44" s="149"/>
      <c r="E44" s="149"/>
      <c r="F44" s="149"/>
      <c r="G44" s="149"/>
      <c r="H44" s="149"/>
      <c r="I44" s="149"/>
      <c r="J44" s="149"/>
      <c r="K44" s="149"/>
      <c r="L44" s="144"/>
    </row>
    <row r="45" spans="1:12">
      <c r="A45" s="148"/>
      <c r="B45" s="149"/>
      <c r="C45" s="149"/>
      <c r="D45" s="149"/>
      <c r="E45" s="149"/>
      <c r="F45" s="149"/>
      <c r="G45" s="149"/>
      <c r="H45" s="149"/>
      <c r="I45" s="149"/>
      <c r="J45" s="149"/>
      <c r="K45" s="149"/>
      <c r="L45" s="144"/>
    </row>
    <row r="46" spans="1:12">
      <c r="A46" s="148"/>
      <c r="B46" s="149"/>
      <c r="C46" s="149"/>
      <c r="D46" s="149"/>
      <c r="E46" s="149"/>
      <c r="F46" s="149"/>
      <c r="G46" s="149"/>
      <c r="H46" s="149"/>
      <c r="I46" s="149"/>
      <c r="J46" s="149"/>
      <c r="K46" s="149"/>
      <c r="L46" s="144"/>
    </row>
    <row r="47" spans="1:12">
      <c r="A47" s="148"/>
      <c r="B47" s="149"/>
      <c r="C47" s="149"/>
      <c r="D47" s="149"/>
      <c r="E47" s="149"/>
      <c r="F47" s="149"/>
      <c r="G47" s="149"/>
      <c r="H47" s="149"/>
      <c r="I47" s="149"/>
      <c r="J47" s="149"/>
      <c r="K47" s="149"/>
      <c r="L47" s="144"/>
    </row>
    <row r="48" spans="1:12">
      <c r="A48" s="148"/>
      <c r="B48" s="149"/>
      <c r="C48" s="149"/>
      <c r="D48" s="149"/>
      <c r="E48" s="149"/>
      <c r="F48" s="149"/>
      <c r="G48" s="149"/>
      <c r="H48" s="149"/>
      <c r="I48" s="149"/>
      <c r="J48" s="149"/>
      <c r="K48" s="149"/>
      <c r="L48" s="144"/>
    </row>
    <row r="49" spans="1:12">
      <c r="A49" s="148"/>
      <c r="B49" s="149"/>
      <c r="C49" s="149"/>
      <c r="D49" s="149"/>
      <c r="E49" s="149"/>
      <c r="F49" s="149"/>
      <c r="G49" s="149"/>
      <c r="H49" s="149"/>
      <c r="I49" s="149"/>
      <c r="J49" s="149"/>
      <c r="K49" s="149"/>
      <c r="L49" s="144"/>
    </row>
    <row r="50" spans="1:12">
      <c r="A50" s="148"/>
      <c r="B50" s="149"/>
      <c r="C50" s="149"/>
      <c r="D50" s="149"/>
      <c r="E50" s="149"/>
      <c r="F50" s="149"/>
      <c r="G50" s="149"/>
      <c r="H50" s="149"/>
      <c r="I50" s="149"/>
      <c r="J50" s="149"/>
      <c r="K50" s="149"/>
      <c r="L50" s="144"/>
    </row>
    <row r="51" spans="1:12">
      <c r="A51" s="148"/>
      <c r="B51" s="149"/>
      <c r="C51" s="149"/>
      <c r="D51" s="149"/>
      <c r="E51" s="149"/>
      <c r="F51" s="149"/>
      <c r="G51" s="149"/>
      <c r="H51" s="149"/>
      <c r="I51" s="149"/>
      <c r="J51" s="149"/>
      <c r="K51" s="149"/>
      <c r="L51" s="144"/>
    </row>
    <row r="52" spans="1:12">
      <c r="A52" s="148"/>
      <c r="B52" s="149"/>
      <c r="C52" s="149"/>
      <c r="D52" s="149"/>
      <c r="E52" s="149"/>
      <c r="F52" s="149"/>
      <c r="G52" s="149"/>
      <c r="H52" s="149"/>
      <c r="I52" s="149"/>
      <c r="J52" s="149"/>
      <c r="K52" s="149"/>
      <c r="L52" s="144"/>
    </row>
    <row r="53" spans="1:12">
      <c r="A53" s="148"/>
      <c r="B53" s="149"/>
      <c r="C53" s="149"/>
      <c r="D53" s="149"/>
      <c r="E53" s="149"/>
      <c r="F53" s="149"/>
      <c r="G53" s="149"/>
      <c r="H53" s="149"/>
      <c r="I53" s="149"/>
      <c r="J53" s="149"/>
      <c r="K53" s="149"/>
      <c r="L53" s="144"/>
    </row>
    <row r="54" spans="1:12">
      <c r="A54" s="148"/>
      <c r="B54" s="149"/>
      <c r="C54" s="149"/>
      <c r="D54" s="149"/>
      <c r="E54" s="149"/>
      <c r="F54" s="149"/>
      <c r="G54" s="149"/>
      <c r="H54" s="149"/>
      <c r="I54" s="149"/>
      <c r="J54" s="149"/>
      <c r="K54" s="149"/>
      <c r="L54" s="144"/>
    </row>
    <row r="55" spans="1:12">
      <c r="A55" s="148"/>
      <c r="B55" s="149"/>
      <c r="C55" s="149"/>
      <c r="D55" s="149"/>
      <c r="E55" s="149"/>
      <c r="F55" s="149"/>
      <c r="G55" s="149"/>
      <c r="H55" s="149"/>
      <c r="I55" s="149"/>
      <c r="J55" s="149"/>
      <c r="K55" s="149"/>
      <c r="L55" s="144"/>
    </row>
    <row r="56" spans="1:12">
      <c r="A56" s="148"/>
      <c r="B56" s="149"/>
      <c r="C56" s="149"/>
      <c r="D56" s="149"/>
      <c r="E56" s="149"/>
      <c r="F56" s="149"/>
      <c r="G56" s="149"/>
      <c r="H56" s="149"/>
      <c r="I56" s="149"/>
      <c r="J56" s="149"/>
      <c r="K56" s="149"/>
      <c r="L56" s="144"/>
    </row>
    <row r="57" spans="1:12">
      <c r="A57" s="148"/>
      <c r="B57" s="149"/>
      <c r="C57" s="149"/>
      <c r="D57" s="149"/>
      <c r="E57" s="149"/>
      <c r="F57" s="149"/>
      <c r="G57" s="149"/>
      <c r="H57" s="149"/>
      <c r="I57" s="149"/>
      <c r="J57" s="149"/>
      <c r="K57" s="149"/>
      <c r="L57" s="144"/>
    </row>
    <row r="58" spans="1:12">
      <c r="A58" s="148"/>
      <c r="B58" s="149"/>
      <c r="C58" s="149"/>
      <c r="D58" s="149"/>
      <c r="E58" s="149"/>
      <c r="F58" s="149"/>
      <c r="G58" s="149"/>
      <c r="H58" s="149"/>
      <c r="I58" s="149"/>
      <c r="J58" s="149"/>
      <c r="K58" s="149"/>
      <c r="L58" s="144"/>
    </row>
    <row r="59" spans="1:12">
      <c r="A59" s="148"/>
      <c r="B59" s="149"/>
      <c r="C59" s="149"/>
      <c r="D59" s="149"/>
      <c r="E59" s="149"/>
      <c r="F59" s="149"/>
      <c r="G59" s="149"/>
      <c r="H59" s="149"/>
      <c r="I59" s="149"/>
      <c r="J59" s="149"/>
      <c r="K59" s="149"/>
      <c r="L59" s="144"/>
    </row>
    <row r="60" spans="1:12">
      <c r="A60" s="148"/>
      <c r="B60" s="149"/>
      <c r="C60" s="149"/>
      <c r="D60" s="149"/>
      <c r="E60" s="149"/>
      <c r="F60" s="149"/>
      <c r="G60" s="149"/>
      <c r="H60" s="149"/>
      <c r="I60" s="149"/>
      <c r="J60" s="149"/>
      <c r="K60" s="149"/>
      <c r="L60" s="144"/>
    </row>
    <row r="61" spans="1:12">
      <c r="A61" s="148"/>
      <c r="B61" s="149"/>
      <c r="C61" s="149"/>
      <c r="D61" s="149"/>
      <c r="E61" s="149"/>
      <c r="F61" s="149"/>
      <c r="G61" s="149"/>
      <c r="H61" s="149"/>
      <c r="I61" s="149"/>
      <c r="J61" s="149"/>
      <c r="K61" s="149"/>
      <c r="L61" s="144"/>
    </row>
    <row r="62" spans="1:12">
      <c r="A62" s="148"/>
      <c r="B62" s="149"/>
      <c r="C62" s="149"/>
      <c r="D62" s="149"/>
      <c r="E62" s="149"/>
      <c r="F62" s="149"/>
      <c r="G62" s="149"/>
      <c r="H62" s="149"/>
      <c r="I62" s="149"/>
      <c r="J62" s="149"/>
      <c r="K62" s="149"/>
      <c r="L62" s="144"/>
    </row>
    <row r="63" spans="1:12">
      <c r="A63" s="148"/>
      <c r="B63" s="149"/>
      <c r="C63" s="149"/>
      <c r="D63" s="149"/>
      <c r="E63" s="149"/>
      <c r="F63" s="149"/>
      <c r="G63" s="149"/>
      <c r="H63" s="149"/>
      <c r="I63" s="149"/>
      <c r="J63" s="149"/>
      <c r="K63" s="149"/>
      <c r="L63" s="144"/>
    </row>
    <row r="64" spans="1:12">
      <c r="A64" s="148"/>
      <c r="B64" s="149"/>
      <c r="C64" s="149"/>
      <c r="D64" s="149"/>
      <c r="E64" s="149"/>
      <c r="F64" s="149"/>
      <c r="G64" s="149"/>
      <c r="H64" s="149"/>
      <c r="I64" s="149"/>
      <c r="J64" s="149"/>
      <c r="K64" s="149"/>
      <c r="L64" s="144"/>
    </row>
    <row r="65" spans="1:12">
      <c r="A65" s="148"/>
      <c r="B65" s="149"/>
      <c r="C65" s="149"/>
      <c r="D65" s="149"/>
      <c r="E65" s="149"/>
      <c r="F65" s="149"/>
      <c r="G65" s="149"/>
      <c r="H65" s="149"/>
      <c r="I65" s="149"/>
      <c r="J65" s="149"/>
      <c r="K65" s="149"/>
      <c r="L65" s="144"/>
    </row>
    <row r="66" spans="1:12">
      <c r="A66" s="148"/>
      <c r="B66" s="149"/>
      <c r="C66" s="149"/>
      <c r="D66" s="149"/>
      <c r="E66" s="149"/>
      <c r="F66" s="149"/>
      <c r="G66" s="149"/>
      <c r="H66" s="149"/>
      <c r="I66" s="149"/>
      <c r="J66" s="149"/>
      <c r="K66" s="149"/>
      <c r="L66" s="144"/>
    </row>
    <row r="67" spans="1:12">
      <c r="A67" s="148"/>
      <c r="B67" s="149"/>
      <c r="C67" s="149"/>
      <c r="D67" s="149"/>
      <c r="E67" s="149"/>
      <c r="F67" s="149"/>
      <c r="G67" s="149"/>
      <c r="H67" s="149"/>
      <c r="I67" s="149"/>
      <c r="J67" s="149"/>
      <c r="K67" s="149"/>
      <c r="L67" s="144"/>
    </row>
    <row r="68" spans="1:12">
      <c r="A68" s="148"/>
      <c r="B68" s="149"/>
      <c r="C68" s="149"/>
      <c r="D68" s="149"/>
      <c r="E68" s="149"/>
      <c r="F68" s="149"/>
      <c r="G68" s="149"/>
      <c r="H68" s="149"/>
      <c r="I68" s="149"/>
      <c r="J68" s="149"/>
      <c r="K68" s="149"/>
      <c r="L68" s="144"/>
    </row>
    <row r="69" spans="1:12">
      <c r="A69" s="148"/>
      <c r="B69" s="149"/>
      <c r="C69" s="149"/>
      <c r="D69" s="149"/>
      <c r="E69" s="149"/>
      <c r="F69" s="149"/>
      <c r="G69" s="149"/>
      <c r="H69" s="149"/>
      <c r="I69" s="149"/>
      <c r="J69" s="149"/>
      <c r="K69" s="149"/>
      <c r="L69" s="144"/>
    </row>
    <row r="70" spans="1:12">
      <c r="A70" s="148"/>
      <c r="B70" s="149"/>
      <c r="C70" s="149"/>
      <c r="D70" s="149"/>
      <c r="E70" s="149"/>
      <c r="F70" s="149"/>
      <c r="G70" s="149"/>
      <c r="H70" s="149"/>
      <c r="I70" s="149"/>
      <c r="J70" s="149"/>
      <c r="K70" s="149"/>
      <c r="L70" s="144"/>
    </row>
    <row r="71" spans="1:12">
      <c r="A71" s="148"/>
      <c r="B71" s="149"/>
      <c r="C71" s="149"/>
      <c r="D71" s="149"/>
      <c r="E71" s="149"/>
      <c r="F71" s="149"/>
      <c r="G71" s="149"/>
      <c r="H71" s="149"/>
      <c r="I71" s="149"/>
      <c r="J71" s="149"/>
      <c r="K71" s="149"/>
      <c r="L71" s="144"/>
    </row>
    <row r="72" spans="1:12">
      <c r="A72" s="148"/>
      <c r="B72" s="149"/>
      <c r="C72" s="149"/>
      <c r="D72" s="149"/>
      <c r="E72" s="149"/>
      <c r="F72" s="149"/>
      <c r="G72" s="149"/>
      <c r="H72" s="149"/>
      <c r="I72" s="149"/>
      <c r="J72" s="149"/>
      <c r="K72" s="149"/>
      <c r="L72" s="144"/>
    </row>
    <row r="73" spans="1:12">
      <c r="A73" s="148"/>
      <c r="B73" s="149"/>
      <c r="C73" s="149"/>
      <c r="D73" s="149"/>
      <c r="E73" s="149"/>
      <c r="F73" s="149"/>
      <c r="G73" s="149"/>
      <c r="H73" s="149"/>
      <c r="I73" s="149"/>
      <c r="J73" s="149"/>
      <c r="K73" s="149"/>
      <c r="L73" s="144"/>
    </row>
    <row r="74" spans="1:12">
      <c r="A74" s="148"/>
      <c r="B74" s="149"/>
      <c r="C74" s="149"/>
      <c r="D74" s="149"/>
      <c r="E74" s="149"/>
      <c r="F74" s="149"/>
      <c r="G74" s="149"/>
      <c r="H74" s="149"/>
      <c r="I74" s="149"/>
      <c r="J74" s="149"/>
      <c r="K74" s="149"/>
      <c r="L74" s="144"/>
    </row>
    <row r="75" spans="1:12">
      <c r="A75" s="148"/>
      <c r="B75" s="149"/>
      <c r="C75" s="149"/>
      <c r="D75" s="149"/>
      <c r="E75" s="149"/>
      <c r="F75" s="149"/>
      <c r="G75" s="149"/>
      <c r="H75" s="149"/>
      <c r="I75" s="149"/>
      <c r="J75" s="149"/>
      <c r="K75" s="149"/>
      <c r="L75" s="144"/>
    </row>
    <row r="76" spans="1:12">
      <c r="A76" s="148"/>
      <c r="B76" s="149"/>
      <c r="C76" s="149"/>
      <c r="D76" s="149"/>
      <c r="E76" s="149"/>
      <c r="F76" s="149"/>
      <c r="G76" s="149"/>
      <c r="H76" s="149"/>
      <c r="I76" s="149"/>
      <c r="J76" s="149"/>
      <c r="K76" s="149"/>
      <c r="L76" s="144"/>
    </row>
    <row r="77" spans="1:12">
      <c r="A77" s="148"/>
      <c r="B77" s="149"/>
      <c r="C77" s="149"/>
      <c r="D77" s="149"/>
      <c r="E77" s="149"/>
      <c r="F77" s="149"/>
      <c r="G77" s="149"/>
      <c r="H77" s="149"/>
      <c r="I77" s="149"/>
      <c r="J77" s="149"/>
      <c r="K77" s="149"/>
      <c r="L77" s="144"/>
    </row>
    <row r="78" spans="1:12">
      <c r="A78" s="148"/>
      <c r="B78" s="149"/>
      <c r="C78" s="149"/>
      <c r="D78" s="149"/>
      <c r="E78" s="149"/>
      <c r="F78" s="149"/>
      <c r="G78" s="149"/>
      <c r="H78" s="149"/>
      <c r="I78" s="149"/>
      <c r="J78" s="149"/>
      <c r="K78" s="149"/>
      <c r="L78" s="144"/>
    </row>
    <row r="79" spans="1:12">
      <c r="A79" s="148"/>
      <c r="B79" s="149"/>
      <c r="C79" s="149"/>
      <c r="D79" s="149"/>
      <c r="E79" s="149"/>
      <c r="F79" s="149"/>
      <c r="G79" s="149"/>
      <c r="H79" s="149"/>
      <c r="I79" s="149"/>
      <c r="J79" s="149"/>
      <c r="K79" s="149"/>
      <c r="L79" s="144"/>
    </row>
    <row r="80" spans="1:12">
      <c r="A80" s="148"/>
      <c r="B80" s="149"/>
      <c r="C80" s="149"/>
      <c r="D80" s="149"/>
      <c r="E80" s="149"/>
      <c r="F80" s="149"/>
      <c r="G80" s="149"/>
      <c r="H80" s="149"/>
      <c r="I80" s="149"/>
      <c r="J80" s="149"/>
      <c r="K80" s="149"/>
      <c r="L80" s="144"/>
    </row>
    <row r="81" spans="1:12">
      <c r="A81" s="148"/>
      <c r="B81" s="149"/>
      <c r="C81" s="149"/>
      <c r="D81" s="149"/>
      <c r="E81" s="149"/>
      <c r="F81" s="149"/>
      <c r="G81" s="149"/>
      <c r="H81" s="149"/>
      <c r="I81" s="149"/>
      <c r="J81" s="149"/>
      <c r="K81" s="149"/>
      <c r="L81" s="144"/>
    </row>
    <row r="82" spans="1:12">
      <c r="A82" s="148"/>
      <c r="B82" s="149"/>
      <c r="C82" s="149"/>
      <c r="D82" s="149"/>
      <c r="E82" s="149"/>
      <c r="F82" s="149"/>
      <c r="G82" s="149"/>
      <c r="H82" s="149"/>
      <c r="I82" s="149"/>
      <c r="J82" s="149"/>
      <c r="K82" s="149"/>
      <c r="L82" s="144"/>
    </row>
    <row r="83" spans="1:12">
      <c r="A83" s="148"/>
      <c r="B83" s="149"/>
      <c r="C83" s="149"/>
      <c r="D83" s="149"/>
      <c r="E83" s="149"/>
      <c r="F83" s="149"/>
      <c r="G83" s="149"/>
      <c r="H83" s="149"/>
      <c r="I83" s="149"/>
      <c r="J83" s="149"/>
      <c r="K83" s="149"/>
      <c r="L83" s="144"/>
    </row>
    <row r="84" spans="1:12">
      <c r="A84" s="148"/>
      <c r="B84" s="149"/>
      <c r="C84" s="149"/>
      <c r="D84" s="149"/>
      <c r="E84" s="149"/>
      <c r="F84" s="149"/>
      <c r="G84" s="149"/>
      <c r="H84" s="149"/>
      <c r="I84" s="149"/>
      <c r="J84" s="149"/>
      <c r="K84" s="149"/>
      <c r="L84" s="144"/>
    </row>
    <row r="85" spans="1:12">
      <c r="A85" s="148"/>
      <c r="B85" s="149"/>
      <c r="C85" s="149"/>
      <c r="D85" s="149"/>
      <c r="E85" s="149"/>
      <c r="F85" s="149"/>
      <c r="G85" s="149"/>
      <c r="H85" s="149"/>
      <c r="I85" s="149"/>
      <c r="J85" s="149"/>
      <c r="K85" s="149"/>
      <c r="L85" s="144"/>
    </row>
    <row r="86" spans="1:12">
      <c r="A86" s="148"/>
      <c r="B86" s="149"/>
      <c r="C86" s="149"/>
      <c r="D86" s="149"/>
      <c r="E86" s="149"/>
      <c r="F86" s="149"/>
      <c r="G86" s="149"/>
      <c r="H86" s="149"/>
      <c r="I86" s="149"/>
      <c r="J86" s="149"/>
      <c r="K86" s="149"/>
      <c r="L86" s="144"/>
    </row>
    <row r="87" spans="1:12">
      <c r="A87" s="148"/>
      <c r="B87" s="149"/>
      <c r="C87" s="149"/>
      <c r="D87" s="149"/>
      <c r="E87" s="149"/>
      <c r="F87" s="149"/>
      <c r="G87" s="149"/>
      <c r="H87" s="149"/>
      <c r="I87" s="149"/>
      <c r="J87" s="149"/>
      <c r="K87" s="149"/>
      <c r="L87" s="144"/>
    </row>
    <row r="88" spans="1:12">
      <c r="A88" s="148"/>
      <c r="B88" s="149"/>
      <c r="C88" s="149"/>
      <c r="D88" s="149"/>
      <c r="E88" s="149"/>
      <c r="F88" s="149"/>
      <c r="G88" s="149"/>
      <c r="H88" s="149"/>
      <c r="I88" s="149"/>
      <c r="J88" s="149"/>
      <c r="K88" s="149"/>
      <c r="L88" s="144"/>
    </row>
    <row r="89" spans="1:12">
      <c r="A89" s="148"/>
      <c r="B89" s="149"/>
      <c r="C89" s="149"/>
      <c r="D89" s="149"/>
      <c r="E89" s="149"/>
      <c r="F89" s="149"/>
      <c r="G89" s="149"/>
      <c r="H89" s="149"/>
      <c r="I89" s="149"/>
      <c r="J89" s="149"/>
      <c r="K89" s="149"/>
      <c r="L89" s="144"/>
    </row>
    <row r="90" spans="1:12">
      <c r="A90" s="148"/>
      <c r="B90" s="149"/>
      <c r="C90" s="149"/>
      <c r="D90" s="149"/>
      <c r="E90" s="149"/>
      <c r="F90" s="149"/>
      <c r="G90" s="149"/>
      <c r="H90" s="149"/>
      <c r="I90" s="149"/>
      <c r="J90" s="149"/>
      <c r="K90" s="149"/>
      <c r="L90" s="144"/>
    </row>
    <row r="91" spans="1:12">
      <c r="A91" s="148"/>
      <c r="B91" s="149"/>
      <c r="C91" s="149"/>
      <c r="D91" s="149"/>
      <c r="E91" s="149"/>
      <c r="F91" s="149"/>
      <c r="G91" s="149"/>
      <c r="H91" s="149"/>
      <c r="I91" s="149"/>
      <c r="J91" s="149"/>
      <c r="K91" s="149"/>
      <c r="L91" s="144"/>
    </row>
    <row r="92" spans="1:12">
      <c r="A92" s="148"/>
      <c r="B92" s="149"/>
      <c r="C92" s="149"/>
      <c r="D92" s="149"/>
      <c r="E92" s="149"/>
      <c r="F92" s="149"/>
      <c r="G92" s="149"/>
      <c r="H92" s="149"/>
      <c r="I92" s="149"/>
      <c r="J92" s="149"/>
      <c r="K92" s="149"/>
      <c r="L92" s="144"/>
    </row>
    <row r="93" spans="1:12">
      <c r="A93" s="148"/>
      <c r="B93" s="149"/>
      <c r="C93" s="149"/>
      <c r="D93" s="149"/>
      <c r="E93" s="149"/>
      <c r="F93" s="149"/>
      <c r="G93" s="149"/>
      <c r="H93" s="149"/>
      <c r="I93" s="149"/>
      <c r="J93" s="149"/>
      <c r="K93" s="149"/>
      <c r="L93" s="144"/>
    </row>
    <row r="94" spans="1:12">
      <c r="A94" s="148"/>
      <c r="B94" s="149"/>
      <c r="C94" s="149"/>
      <c r="D94" s="149"/>
      <c r="E94" s="149"/>
      <c r="F94" s="149"/>
      <c r="G94" s="149"/>
      <c r="H94" s="149"/>
      <c r="I94" s="149"/>
      <c r="J94" s="149"/>
      <c r="K94" s="149"/>
      <c r="L94" s="144"/>
    </row>
    <row r="95" spans="1:12">
      <c r="A95" s="148"/>
      <c r="B95" s="149"/>
      <c r="C95" s="149"/>
      <c r="D95" s="149"/>
      <c r="E95" s="149"/>
      <c r="F95" s="149"/>
      <c r="G95" s="149"/>
      <c r="H95" s="149"/>
      <c r="I95" s="149"/>
      <c r="J95" s="149"/>
      <c r="K95" s="149"/>
      <c r="L95" s="144"/>
    </row>
    <row r="96" spans="1:12">
      <c r="A96" s="148"/>
      <c r="B96" s="149"/>
      <c r="C96" s="149"/>
      <c r="D96" s="149"/>
      <c r="E96" s="149"/>
      <c r="F96" s="149"/>
      <c r="G96" s="149"/>
      <c r="H96" s="149"/>
      <c r="I96" s="149"/>
      <c r="J96" s="149"/>
      <c r="K96" s="149"/>
      <c r="L96" s="144"/>
    </row>
    <row r="97" spans="1:12">
      <c r="A97" s="148"/>
      <c r="B97" s="149"/>
      <c r="C97" s="149"/>
      <c r="D97" s="149"/>
      <c r="E97" s="149"/>
      <c r="F97" s="149"/>
      <c r="G97" s="149"/>
      <c r="H97" s="149"/>
      <c r="I97" s="149"/>
      <c r="J97" s="149"/>
      <c r="K97" s="149"/>
      <c r="L97" s="144"/>
    </row>
    <row r="98" spans="1:12">
      <c r="A98" s="148"/>
      <c r="B98" s="149"/>
      <c r="C98" s="149"/>
      <c r="D98" s="149"/>
      <c r="E98" s="149"/>
      <c r="F98" s="149"/>
      <c r="G98" s="149"/>
      <c r="H98" s="149"/>
      <c r="I98" s="149"/>
      <c r="J98" s="149"/>
      <c r="K98" s="149"/>
      <c r="L98" s="144"/>
    </row>
    <row r="99" spans="1:12">
      <c r="A99" s="148"/>
      <c r="B99" s="149"/>
      <c r="C99" s="149"/>
      <c r="D99" s="149"/>
      <c r="E99" s="149"/>
      <c r="F99" s="149"/>
      <c r="G99" s="149"/>
      <c r="H99" s="149"/>
      <c r="I99" s="149"/>
      <c r="J99" s="149"/>
      <c r="K99" s="149"/>
      <c r="L99" s="144"/>
    </row>
    <row r="100" spans="1:12">
      <c r="A100" s="148"/>
      <c r="B100" s="149"/>
      <c r="C100" s="149"/>
      <c r="D100" s="149"/>
      <c r="E100" s="149"/>
      <c r="F100" s="149"/>
      <c r="G100" s="149"/>
      <c r="H100" s="149"/>
      <c r="I100" s="149"/>
      <c r="J100" s="149"/>
      <c r="K100" s="149"/>
      <c r="L100" s="144"/>
    </row>
    <row r="101" spans="1:12">
      <c r="A101" s="148"/>
      <c r="B101" s="149"/>
      <c r="C101" s="149"/>
      <c r="D101" s="149"/>
      <c r="E101" s="149"/>
      <c r="F101" s="149"/>
      <c r="G101" s="149"/>
      <c r="H101" s="149"/>
      <c r="I101" s="149"/>
      <c r="J101" s="149"/>
      <c r="K101" s="149"/>
      <c r="L101" s="144"/>
    </row>
    <row r="102" spans="1:12">
      <c r="A102" s="148"/>
      <c r="B102" s="149"/>
      <c r="C102" s="149"/>
      <c r="D102" s="149"/>
      <c r="E102" s="149"/>
      <c r="F102" s="149"/>
      <c r="G102" s="149"/>
      <c r="H102" s="149"/>
      <c r="I102" s="149"/>
      <c r="J102" s="149"/>
      <c r="K102" s="149"/>
      <c r="L102" s="144"/>
    </row>
    <row r="103" spans="1:12">
      <c r="A103" s="148"/>
      <c r="B103" s="149"/>
      <c r="C103" s="149"/>
      <c r="D103" s="149"/>
      <c r="E103" s="149"/>
      <c r="F103" s="149"/>
      <c r="G103" s="149"/>
      <c r="H103" s="149"/>
      <c r="I103" s="149"/>
      <c r="J103" s="149"/>
      <c r="K103" s="149"/>
      <c r="L103" s="144"/>
    </row>
    <row r="104" spans="1:12">
      <c r="A104" s="148"/>
      <c r="B104" s="149"/>
      <c r="C104" s="149"/>
      <c r="D104" s="149"/>
      <c r="E104" s="149"/>
      <c r="F104" s="149"/>
      <c r="G104" s="149"/>
      <c r="H104" s="149"/>
      <c r="I104" s="149"/>
      <c r="J104" s="149"/>
      <c r="K104" s="149"/>
      <c r="L104" s="144"/>
    </row>
    <row r="105" spans="1:12">
      <c r="A105" s="148"/>
      <c r="B105" s="149"/>
      <c r="C105" s="149"/>
      <c r="D105" s="149"/>
      <c r="E105" s="149"/>
      <c r="F105" s="149"/>
      <c r="G105" s="149"/>
      <c r="H105" s="149"/>
      <c r="I105" s="149"/>
      <c r="J105" s="149"/>
      <c r="K105" s="149"/>
      <c r="L105" s="144"/>
    </row>
    <row r="106" spans="1:12">
      <c r="A106" s="148"/>
      <c r="B106" s="149"/>
      <c r="C106" s="149"/>
      <c r="D106" s="149"/>
      <c r="E106" s="149"/>
      <c r="F106" s="149"/>
      <c r="G106" s="149"/>
      <c r="H106" s="149"/>
      <c r="I106" s="149"/>
      <c r="J106" s="149"/>
      <c r="K106" s="149"/>
      <c r="L106" s="144"/>
    </row>
    <row r="107" spans="1:12">
      <c r="A107" s="148"/>
      <c r="B107" s="149"/>
      <c r="C107" s="149"/>
      <c r="D107" s="149"/>
      <c r="E107" s="149"/>
      <c r="F107" s="149"/>
      <c r="G107" s="149"/>
      <c r="H107" s="149"/>
      <c r="I107" s="149"/>
      <c r="J107" s="149"/>
      <c r="K107" s="149"/>
      <c r="L107" s="144"/>
    </row>
    <row r="108" spans="1:12">
      <c r="A108" s="148"/>
      <c r="B108" s="149"/>
      <c r="C108" s="149"/>
      <c r="D108" s="149"/>
      <c r="E108" s="149"/>
      <c r="F108" s="149"/>
      <c r="G108" s="149"/>
      <c r="H108" s="149"/>
      <c r="I108" s="149"/>
      <c r="J108" s="149"/>
      <c r="K108" s="149"/>
      <c r="L108" s="144"/>
    </row>
    <row r="109" spans="1:12">
      <c r="A109" s="148"/>
      <c r="B109" s="149"/>
      <c r="C109" s="149"/>
      <c r="D109" s="149"/>
      <c r="E109" s="149"/>
      <c r="F109" s="149"/>
      <c r="G109" s="149"/>
      <c r="H109" s="149"/>
      <c r="I109" s="149"/>
      <c r="J109" s="149"/>
      <c r="K109" s="149"/>
      <c r="L109" s="144"/>
    </row>
    <row r="110" spans="1:12">
      <c r="A110" s="148"/>
      <c r="B110" s="149"/>
      <c r="C110" s="149"/>
      <c r="D110" s="149"/>
      <c r="E110" s="149"/>
      <c r="F110" s="149"/>
      <c r="G110" s="149"/>
      <c r="H110" s="149"/>
      <c r="I110" s="149"/>
      <c r="J110" s="149"/>
      <c r="K110" s="149"/>
      <c r="L110" s="144"/>
    </row>
    <row r="111" spans="1:12">
      <c r="A111" s="148"/>
      <c r="B111" s="149"/>
      <c r="C111" s="149"/>
      <c r="D111" s="149"/>
      <c r="E111" s="149"/>
      <c r="F111" s="149"/>
      <c r="G111" s="149"/>
      <c r="H111" s="149"/>
      <c r="I111" s="149"/>
      <c r="J111" s="149"/>
      <c r="K111" s="149"/>
      <c r="L111" s="144"/>
    </row>
    <row r="112" spans="1:12">
      <c r="A112" s="148"/>
      <c r="B112" s="149"/>
      <c r="C112" s="149"/>
      <c r="D112" s="149"/>
      <c r="E112" s="149"/>
      <c r="F112" s="149"/>
      <c r="G112" s="149"/>
      <c r="H112" s="149"/>
      <c r="I112" s="149"/>
      <c r="J112" s="149"/>
      <c r="K112" s="149"/>
      <c r="L112" s="144"/>
    </row>
    <row r="113" spans="1:12">
      <c r="A113" s="148"/>
      <c r="B113" s="149"/>
      <c r="C113" s="149"/>
      <c r="D113" s="149"/>
      <c r="E113" s="149"/>
      <c r="F113" s="149"/>
      <c r="G113" s="149"/>
      <c r="H113" s="149"/>
      <c r="I113" s="149"/>
      <c r="J113" s="149"/>
      <c r="K113" s="149"/>
      <c r="L113" s="144"/>
    </row>
    <row r="114" spans="1:12" ht="15.75" thickBot="1">
      <c r="A114" s="150"/>
      <c r="B114" s="151"/>
      <c r="C114" s="151"/>
      <c r="D114" s="151"/>
      <c r="E114" s="151"/>
      <c r="F114" s="151"/>
      <c r="G114" s="151"/>
      <c r="H114" s="151"/>
      <c r="I114" s="151"/>
      <c r="J114" s="151"/>
      <c r="K114" s="151"/>
      <c r="L114" s="152"/>
    </row>
  </sheetData>
  <mergeCells count="2">
    <mergeCell ref="A7:L7"/>
    <mergeCell ref="A8:L8"/>
  </mergeCells>
  <pageMargins left="0.7" right="0.7" top="0.75" bottom="0.75" header="0.3" footer="0.3"/>
  <pageSetup orientation="portrait" horizontalDpi="0"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499B8-EC74-4E3C-8919-E4BF08AF0297}">
  <sheetPr codeName="Sheet1">
    <tabColor rgb="FF92D050"/>
  </sheetPr>
  <dimension ref="A1:AT91"/>
  <sheetViews>
    <sheetView zoomScale="60" zoomScaleNormal="60" workbookViewId="0">
      <selection activeCell="T27" sqref="T27"/>
    </sheetView>
  </sheetViews>
  <sheetFormatPr defaultColWidth="8.85546875" defaultRowHeight="15"/>
  <sheetData>
    <row r="1" spans="1:46">
      <c r="A1" s="136"/>
      <c r="B1" s="136"/>
      <c r="C1" s="136"/>
      <c r="D1" s="136"/>
      <c r="E1" s="136"/>
      <c r="F1" s="136"/>
      <c r="G1" s="136"/>
      <c r="H1" s="136"/>
      <c r="I1" s="136"/>
      <c r="J1" s="136"/>
      <c r="K1" s="136"/>
      <c r="L1" s="136"/>
      <c r="M1" s="136"/>
      <c r="N1" s="136"/>
      <c r="O1" s="136"/>
      <c r="P1" s="136"/>
      <c r="Q1" s="136"/>
      <c r="R1" s="136"/>
      <c r="S1" s="136"/>
      <c r="T1" s="136"/>
      <c r="U1" s="136"/>
      <c r="V1" s="136"/>
      <c r="W1" s="136"/>
      <c r="X1" s="136"/>
      <c r="Y1" s="136"/>
      <c r="Z1" s="136"/>
      <c r="AA1" s="136"/>
      <c r="AB1" s="136"/>
      <c r="AC1" s="136"/>
      <c r="AD1" s="136"/>
      <c r="AE1" s="136"/>
      <c r="AF1" s="136"/>
      <c r="AG1" s="136"/>
      <c r="AH1" s="136"/>
      <c r="AI1" s="136"/>
      <c r="AJ1" s="136"/>
      <c r="AK1" s="136"/>
      <c r="AL1" s="136"/>
      <c r="AM1" s="136"/>
      <c r="AN1" s="136"/>
      <c r="AO1" s="136"/>
      <c r="AP1" s="136"/>
      <c r="AQ1" s="136"/>
      <c r="AR1" s="136"/>
      <c r="AS1" s="136"/>
      <c r="AT1" s="136"/>
    </row>
    <row r="3" spans="1:46">
      <c r="A3" s="136"/>
      <c r="B3" s="136"/>
      <c r="C3" s="136"/>
      <c r="D3" s="136"/>
      <c r="E3" s="136"/>
      <c r="F3" s="136"/>
      <c r="G3" s="136"/>
      <c r="H3" s="136"/>
      <c r="I3" s="136"/>
      <c r="J3" s="136"/>
      <c r="K3" s="136"/>
      <c r="L3" s="136"/>
      <c r="M3" s="136"/>
      <c r="N3" s="136"/>
      <c r="O3" s="136"/>
      <c r="P3" s="136"/>
      <c r="Q3" s="136"/>
      <c r="R3" s="136"/>
      <c r="S3" s="136"/>
      <c r="T3" s="136"/>
      <c r="U3" s="136"/>
      <c r="V3" s="136"/>
      <c r="W3" s="136"/>
      <c r="X3" s="136"/>
      <c r="Y3" s="136"/>
      <c r="Z3" s="136"/>
      <c r="AA3" s="136"/>
      <c r="AB3" s="136"/>
      <c r="AC3" s="136"/>
      <c r="AD3" s="136"/>
      <c r="AE3" s="136"/>
      <c r="AF3" s="136"/>
      <c r="AG3" s="136"/>
      <c r="AH3" s="136"/>
      <c r="AI3" s="136"/>
      <c r="AJ3" s="136"/>
      <c r="AK3" s="136"/>
      <c r="AL3" s="136"/>
      <c r="AM3" s="136"/>
      <c r="AN3" s="136"/>
      <c r="AO3" s="136"/>
      <c r="AP3" s="136"/>
      <c r="AQ3" s="136"/>
      <c r="AR3" s="136"/>
      <c r="AS3" s="136"/>
      <c r="AT3" s="136"/>
    </row>
    <row r="5" spans="1:46">
      <c r="A5" s="136"/>
      <c r="B5" s="136"/>
      <c r="C5" s="136"/>
      <c r="D5" s="136"/>
      <c r="E5" s="136"/>
      <c r="F5" s="136"/>
      <c r="G5" s="136"/>
      <c r="H5" s="136"/>
      <c r="I5" s="136"/>
      <c r="J5" s="136"/>
      <c r="K5" s="136"/>
      <c r="L5" s="136"/>
      <c r="M5" s="136"/>
      <c r="N5" s="136"/>
      <c r="O5" s="136"/>
      <c r="P5" s="136"/>
      <c r="Q5" s="136"/>
      <c r="R5" s="136"/>
      <c r="S5" s="136"/>
      <c r="T5" s="136"/>
      <c r="U5" s="136"/>
      <c r="V5" s="136"/>
      <c r="W5" s="136"/>
      <c r="X5" s="136"/>
      <c r="Y5" s="136"/>
      <c r="Z5" s="136"/>
      <c r="AA5" s="136"/>
      <c r="AB5" s="136"/>
      <c r="AC5" s="136"/>
      <c r="AD5" s="136"/>
      <c r="AE5" s="136"/>
      <c r="AF5" s="136"/>
      <c r="AG5" s="136"/>
      <c r="AH5" s="136"/>
      <c r="AI5" s="136"/>
      <c r="AJ5" s="136"/>
      <c r="AK5" s="136"/>
      <c r="AL5" s="136"/>
      <c r="AM5" s="136"/>
      <c r="AN5" s="136"/>
      <c r="AO5" s="136"/>
      <c r="AP5" s="136"/>
      <c r="AQ5" s="136"/>
      <c r="AR5" s="136"/>
      <c r="AS5" s="136"/>
      <c r="AT5" s="136"/>
    </row>
    <row r="7" spans="1:46">
      <c r="A7" s="136"/>
      <c r="B7" s="136"/>
      <c r="C7" s="136"/>
      <c r="D7" s="136"/>
      <c r="E7" s="136"/>
      <c r="F7" s="136"/>
      <c r="G7" s="136"/>
      <c r="H7" s="136"/>
      <c r="I7" s="136"/>
      <c r="J7" s="136"/>
      <c r="K7" s="136"/>
      <c r="L7" s="136"/>
      <c r="M7" s="136"/>
      <c r="N7" s="136"/>
      <c r="O7" s="136"/>
      <c r="P7" s="136"/>
      <c r="Q7" s="136"/>
      <c r="R7" s="136"/>
      <c r="S7" s="136"/>
      <c r="T7" s="136"/>
      <c r="U7" s="136"/>
      <c r="V7" s="136"/>
      <c r="W7" s="136"/>
      <c r="X7" s="136"/>
      <c r="Y7" s="136"/>
      <c r="Z7" s="136"/>
      <c r="AA7" s="136"/>
      <c r="AB7" s="136"/>
      <c r="AC7" s="136"/>
      <c r="AD7" s="136"/>
      <c r="AE7" s="136"/>
      <c r="AF7" s="136"/>
      <c r="AG7" s="136"/>
      <c r="AH7" s="136"/>
      <c r="AI7" s="136"/>
      <c r="AJ7" s="136"/>
      <c r="AK7" s="136"/>
      <c r="AL7" s="136"/>
      <c r="AM7" s="136"/>
      <c r="AN7" s="136"/>
      <c r="AO7" s="136"/>
      <c r="AP7" s="136"/>
      <c r="AQ7" s="136"/>
      <c r="AR7" s="136"/>
      <c r="AS7" s="136"/>
      <c r="AT7" s="136"/>
    </row>
    <row r="9" spans="1:46">
      <c r="A9" s="136"/>
      <c r="B9" s="136"/>
      <c r="C9" s="136"/>
      <c r="D9" s="136"/>
      <c r="E9" s="136"/>
      <c r="F9" s="136"/>
      <c r="G9" s="136"/>
      <c r="H9" s="136"/>
      <c r="I9" s="136"/>
      <c r="J9" s="136"/>
      <c r="K9" s="136"/>
      <c r="L9" s="136"/>
      <c r="M9" s="136"/>
      <c r="N9" s="136"/>
      <c r="O9" s="136"/>
      <c r="P9" s="136"/>
      <c r="Q9" s="136"/>
      <c r="R9" s="136"/>
      <c r="S9" s="136"/>
      <c r="T9" s="136"/>
      <c r="U9" s="136"/>
      <c r="V9" s="136"/>
      <c r="W9" s="136"/>
      <c r="X9" s="136"/>
      <c r="Y9" s="136"/>
      <c r="Z9" s="136"/>
      <c r="AA9" s="136"/>
      <c r="AB9" s="136"/>
      <c r="AC9" s="136"/>
      <c r="AD9" s="136"/>
      <c r="AE9" s="136"/>
      <c r="AF9" s="136"/>
      <c r="AG9" s="136"/>
      <c r="AH9" s="136"/>
      <c r="AI9" s="136"/>
      <c r="AJ9" s="136"/>
      <c r="AK9" s="136"/>
      <c r="AL9" s="136"/>
      <c r="AM9" s="136"/>
      <c r="AN9" s="136"/>
      <c r="AO9" s="136"/>
      <c r="AP9" s="136"/>
      <c r="AQ9" s="136"/>
      <c r="AR9" s="136"/>
      <c r="AS9" s="136"/>
      <c r="AT9" s="136"/>
    </row>
    <row r="11" spans="1:46">
      <c r="A11" s="136"/>
      <c r="B11" s="136"/>
      <c r="C11" s="136"/>
      <c r="D11" s="136"/>
      <c r="E11" s="136"/>
      <c r="F11" s="136"/>
      <c r="G11" s="136"/>
      <c r="H11" s="136"/>
      <c r="I11" s="136"/>
      <c r="J11" s="136"/>
      <c r="K11" s="136"/>
      <c r="L11" s="136"/>
      <c r="M11" s="136"/>
      <c r="N11" s="136"/>
      <c r="O11" s="136"/>
      <c r="P11" s="136"/>
      <c r="Q11" s="136"/>
      <c r="R11" s="136"/>
      <c r="S11" s="136"/>
      <c r="T11" s="136"/>
      <c r="U11" s="136"/>
      <c r="V11" s="136"/>
      <c r="W11" s="136"/>
      <c r="X11" s="136"/>
      <c r="Y11" s="136"/>
      <c r="Z11" s="136"/>
      <c r="AA11" s="136"/>
      <c r="AB11" s="136"/>
      <c r="AC11" s="136"/>
      <c r="AD11" s="136"/>
      <c r="AE11" s="136"/>
      <c r="AF11" s="136"/>
      <c r="AG11" s="136"/>
      <c r="AH11" s="136"/>
      <c r="AI11" s="136"/>
      <c r="AJ11" s="136"/>
      <c r="AK11" s="136"/>
      <c r="AL11" s="136"/>
      <c r="AM11" s="136"/>
      <c r="AN11" s="136"/>
      <c r="AO11" s="136"/>
      <c r="AP11" s="136"/>
      <c r="AQ11" s="136"/>
      <c r="AR11" s="136"/>
      <c r="AS11" s="136"/>
      <c r="AT11" s="136"/>
    </row>
    <row r="13" spans="1:46">
      <c r="A13" s="136"/>
      <c r="B13" s="136"/>
      <c r="C13" s="136"/>
      <c r="D13" s="136"/>
      <c r="E13" s="136"/>
      <c r="F13" s="136"/>
      <c r="G13" s="136"/>
      <c r="H13" s="136"/>
      <c r="I13" s="136"/>
      <c r="J13" s="136"/>
      <c r="K13" s="136"/>
      <c r="L13" s="136"/>
      <c r="M13" s="136"/>
      <c r="N13" s="136"/>
      <c r="O13" s="136"/>
      <c r="P13" s="136"/>
      <c r="Q13" s="136"/>
      <c r="R13" s="136"/>
      <c r="S13" s="136"/>
      <c r="T13" s="136"/>
      <c r="U13" s="136"/>
      <c r="V13" s="136"/>
      <c r="W13" s="136"/>
      <c r="X13" s="136"/>
      <c r="Y13" s="136"/>
      <c r="Z13" s="136"/>
      <c r="AA13" s="136"/>
      <c r="AB13" s="136"/>
      <c r="AC13" s="136"/>
      <c r="AD13" s="136"/>
      <c r="AE13" s="136"/>
      <c r="AF13" s="136"/>
      <c r="AG13" s="136"/>
      <c r="AH13" s="136"/>
      <c r="AI13" s="136"/>
      <c r="AJ13" s="136"/>
      <c r="AK13" s="136"/>
      <c r="AL13" s="136"/>
      <c r="AM13" s="136"/>
      <c r="AN13" s="136"/>
      <c r="AO13" s="136"/>
      <c r="AP13" s="136"/>
      <c r="AQ13" s="136"/>
      <c r="AR13" s="136"/>
      <c r="AS13" s="136"/>
      <c r="AT13" s="136"/>
    </row>
    <row r="15" spans="1:46">
      <c r="A15" s="136"/>
      <c r="B15" s="136"/>
      <c r="C15" s="136"/>
      <c r="D15" s="136"/>
      <c r="E15" s="136"/>
      <c r="F15" s="136"/>
      <c r="G15" s="136"/>
      <c r="H15" s="136"/>
      <c r="I15" s="136"/>
      <c r="J15" s="136"/>
      <c r="K15" s="136"/>
      <c r="L15" s="136"/>
      <c r="M15" s="136"/>
      <c r="N15" s="136"/>
      <c r="O15" s="136"/>
      <c r="P15" s="136"/>
      <c r="Q15" s="136"/>
      <c r="R15" s="136"/>
      <c r="S15" s="136"/>
      <c r="T15" s="136"/>
      <c r="U15" s="136"/>
      <c r="V15" s="136"/>
      <c r="W15" s="136"/>
      <c r="X15" s="136"/>
      <c r="Y15" s="136"/>
      <c r="Z15" s="136"/>
      <c r="AA15" s="136"/>
      <c r="AB15" s="136"/>
      <c r="AC15" s="136"/>
      <c r="AD15" s="136"/>
      <c r="AE15" s="136"/>
      <c r="AF15" s="136"/>
      <c r="AG15" s="136"/>
      <c r="AH15" s="136"/>
      <c r="AI15" s="136"/>
      <c r="AJ15" s="136"/>
      <c r="AK15" s="136"/>
      <c r="AL15" s="136"/>
      <c r="AM15" s="136"/>
      <c r="AN15" s="136"/>
      <c r="AO15" s="136"/>
      <c r="AP15" s="136"/>
      <c r="AQ15" s="136"/>
      <c r="AR15" s="136"/>
      <c r="AS15" s="136"/>
      <c r="AT15" s="136"/>
    </row>
    <row r="17" spans="1:46">
      <c r="A17" s="136"/>
      <c r="B17" s="136"/>
      <c r="C17" s="136"/>
      <c r="D17" s="136"/>
      <c r="E17" s="136"/>
      <c r="F17" s="136"/>
      <c r="G17" s="136"/>
      <c r="H17" s="136"/>
      <c r="I17" s="136"/>
      <c r="J17" s="136"/>
      <c r="K17" s="136"/>
      <c r="L17" s="136"/>
      <c r="M17" s="136"/>
      <c r="N17" s="136"/>
      <c r="O17" s="136"/>
      <c r="P17" s="136"/>
      <c r="Q17" s="136"/>
      <c r="R17" s="136"/>
      <c r="S17" s="136"/>
      <c r="T17" s="136"/>
      <c r="U17" s="136"/>
      <c r="V17" s="136"/>
      <c r="W17" s="136"/>
      <c r="X17" s="136"/>
      <c r="Y17" s="136"/>
      <c r="Z17" s="136"/>
      <c r="AA17" s="136"/>
      <c r="AB17" s="136"/>
      <c r="AC17" s="136"/>
      <c r="AD17" s="136"/>
      <c r="AE17" s="136"/>
      <c r="AF17" s="136"/>
      <c r="AG17" s="136"/>
      <c r="AH17" s="136"/>
      <c r="AI17" s="136"/>
      <c r="AJ17" s="136"/>
      <c r="AK17" s="136"/>
      <c r="AL17" s="136"/>
      <c r="AM17" s="136"/>
      <c r="AN17" s="136"/>
      <c r="AO17" s="136"/>
      <c r="AP17" s="136"/>
      <c r="AQ17" s="136"/>
      <c r="AR17" s="136"/>
      <c r="AS17" s="136"/>
      <c r="AT17" s="136"/>
    </row>
    <row r="19" spans="1:46">
      <c r="A19" s="136"/>
      <c r="B19" s="136"/>
      <c r="C19" s="136"/>
      <c r="D19" s="136"/>
      <c r="E19" s="136"/>
      <c r="F19" s="136"/>
      <c r="G19" s="136"/>
      <c r="H19" s="136"/>
      <c r="I19" s="136"/>
      <c r="J19" s="136"/>
      <c r="K19" s="136"/>
      <c r="L19" s="136"/>
      <c r="M19" s="136"/>
      <c r="N19" s="136"/>
      <c r="O19" s="136"/>
      <c r="P19" s="136"/>
      <c r="Q19" s="136"/>
      <c r="R19" s="136"/>
      <c r="S19" s="136"/>
      <c r="T19" s="136"/>
      <c r="U19" s="136"/>
      <c r="V19" s="136"/>
      <c r="W19" s="136"/>
      <c r="X19" s="136"/>
      <c r="Y19" s="136"/>
      <c r="Z19" s="136"/>
      <c r="AA19" s="136"/>
      <c r="AB19" s="136"/>
      <c r="AC19" s="136"/>
      <c r="AD19" s="136"/>
      <c r="AE19" s="136"/>
      <c r="AF19" s="136"/>
      <c r="AG19" s="136"/>
      <c r="AH19" s="136"/>
      <c r="AI19" s="136"/>
      <c r="AJ19" s="136"/>
      <c r="AK19" s="136"/>
      <c r="AL19" s="136"/>
      <c r="AM19" s="136"/>
      <c r="AN19" s="136"/>
      <c r="AO19" s="136"/>
      <c r="AP19" s="136"/>
      <c r="AQ19" s="136"/>
      <c r="AR19" s="136"/>
      <c r="AS19" s="136"/>
      <c r="AT19" s="136"/>
    </row>
    <row r="21" spans="1:46">
      <c r="A21" s="136"/>
      <c r="B21" s="136"/>
      <c r="C21" s="136"/>
      <c r="D21" s="136"/>
      <c r="E21" s="136"/>
      <c r="F21" s="136"/>
      <c r="G21" s="136"/>
      <c r="H21" s="136"/>
      <c r="I21" s="136"/>
      <c r="J21" s="136"/>
      <c r="K21" s="136"/>
      <c r="L21" s="136"/>
      <c r="M21" s="136"/>
      <c r="N21" s="136"/>
      <c r="O21" s="136"/>
      <c r="P21" s="136"/>
      <c r="Q21" s="136"/>
      <c r="R21" s="136"/>
      <c r="S21" s="136"/>
      <c r="T21" s="136"/>
      <c r="U21" s="136"/>
      <c r="V21" s="136"/>
      <c r="W21" s="136"/>
      <c r="X21" s="136"/>
      <c r="Y21" s="136"/>
      <c r="Z21" s="136"/>
      <c r="AA21" s="136"/>
      <c r="AB21" s="136"/>
      <c r="AC21" s="136"/>
      <c r="AD21" s="136"/>
      <c r="AE21" s="136"/>
      <c r="AF21" s="136"/>
      <c r="AG21" s="136"/>
      <c r="AH21" s="136"/>
      <c r="AI21" s="136"/>
      <c r="AJ21" s="136"/>
      <c r="AK21" s="136"/>
      <c r="AL21" s="136"/>
      <c r="AM21" s="136"/>
      <c r="AN21" s="136"/>
      <c r="AO21" s="136"/>
      <c r="AP21" s="136"/>
      <c r="AQ21" s="136"/>
      <c r="AR21" s="136"/>
      <c r="AS21" s="136"/>
      <c r="AT21" s="136"/>
    </row>
    <row r="23" spans="1:46">
      <c r="A23" s="136"/>
      <c r="B23" s="136"/>
      <c r="C23" s="136"/>
      <c r="D23" s="136"/>
      <c r="E23" s="136"/>
      <c r="F23" s="136"/>
      <c r="G23" s="136"/>
      <c r="H23" s="136"/>
      <c r="I23" s="136"/>
      <c r="J23" s="136"/>
      <c r="K23" s="136"/>
      <c r="L23" s="136"/>
      <c r="M23" s="136"/>
      <c r="N23" s="136"/>
      <c r="O23" s="136"/>
      <c r="P23" s="136"/>
      <c r="Q23" s="136"/>
      <c r="R23" s="136"/>
      <c r="S23" s="136"/>
      <c r="T23" s="136"/>
      <c r="U23" s="136"/>
      <c r="V23" s="136"/>
      <c r="W23" s="136"/>
      <c r="X23" s="136"/>
      <c r="Y23" s="136"/>
      <c r="Z23" s="136"/>
      <c r="AA23" s="136"/>
      <c r="AB23" s="136"/>
      <c r="AC23" s="136"/>
      <c r="AD23" s="136"/>
      <c r="AE23" s="136"/>
      <c r="AF23" s="136"/>
      <c r="AG23" s="136"/>
      <c r="AH23" s="136"/>
      <c r="AI23" s="136"/>
      <c r="AJ23" s="136"/>
      <c r="AK23" s="136"/>
      <c r="AL23" s="136"/>
      <c r="AM23" s="136"/>
      <c r="AN23" s="136"/>
      <c r="AO23" s="136"/>
      <c r="AP23" s="136"/>
      <c r="AQ23" s="136"/>
      <c r="AR23" s="136"/>
      <c r="AS23" s="136"/>
      <c r="AT23" s="136"/>
    </row>
    <row r="25" spans="1:46">
      <c r="A25" s="136"/>
      <c r="B25" s="136"/>
      <c r="C25" s="136"/>
      <c r="D25" s="136"/>
      <c r="E25" s="136"/>
      <c r="F25" s="136"/>
      <c r="G25" s="136"/>
      <c r="H25" s="136"/>
      <c r="I25" s="136"/>
      <c r="J25" s="136"/>
      <c r="K25" s="136"/>
      <c r="L25" s="136"/>
      <c r="M25" s="136"/>
      <c r="N25" s="136"/>
      <c r="O25" s="136"/>
      <c r="P25" s="136"/>
      <c r="Q25" s="136"/>
      <c r="R25" s="136"/>
      <c r="S25" s="136"/>
      <c r="T25" s="136"/>
      <c r="U25" s="136"/>
      <c r="V25" s="136"/>
      <c r="W25" s="136"/>
      <c r="X25" s="136"/>
      <c r="Y25" s="136"/>
      <c r="Z25" s="136"/>
      <c r="AA25" s="136"/>
      <c r="AB25" s="136"/>
      <c r="AC25" s="136"/>
      <c r="AD25" s="136"/>
      <c r="AE25" s="136"/>
      <c r="AF25" s="136"/>
      <c r="AG25" s="136"/>
      <c r="AH25" s="136"/>
      <c r="AI25" s="136"/>
      <c r="AJ25" s="136"/>
      <c r="AK25" s="136"/>
      <c r="AL25" s="136"/>
      <c r="AM25" s="136"/>
      <c r="AN25" s="136"/>
      <c r="AO25" s="136"/>
      <c r="AP25" s="136"/>
      <c r="AQ25" s="136"/>
      <c r="AR25" s="136"/>
      <c r="AS25" s="136"/>
      <c r="AT25" s="136"/>
    </row>
    <row r="27" spans="1:46">
      <c r="A27" s="136"/>
      <c r="B27" s="136"/>
      <c r="C27" s="136"/>
      <c r="D27" s="136"/>
      <c r="E27" s="136"/>
      <c r="F27" s="136"/>
      <c r="G27" s="136"/>
      <c r="H27" s="136"/>
      <c r="I27" s="136"/>
      <c r="J27" s="136"/>
      <c r="K27" s="136"/>
      <c r="L27" s="136"/>
      <c r="M27" s="136"/>
      <c r="N27" s="136"/>
      <c r="O27" s="136"/>
      <c r="P27" s="136"/>
      <c r="Q27" s="136"/>
      <c r="R27" s="136"/>
      <c r="S27" s="136"/>
      <c r="T27" s="136"/>
      <c r="U27" s="136"/>
      <c r="V27" s="136"/>
      <c r="W27" s="136"/>
      <c r="X27" s="136"/>
      <c r="Y27" s="136"/>
      <c r="Z27" s="136"/>
      <c r="AA27" s="136"/>
      <c r="AB27" s="136"/>
      <c r="AC27" s="136"/>
      <c r="AD27" s="136"/>
      <c r="AE27" s="136"/>
      <c r="AF27" s="136"/>
      <c r="AG27" s="136"/>
      <c r="AH27" s="136"/>
      <c r="AI27" s="136"/>
      <c r="AJ27" s="136"/>
      <c r="AK27" s="136"/>
      <c r="AL27" s="136"/>
      <c r="AM27" s="136"/>
      <c r="AN27" s="136"/>
      <c r="AO27" s="136"/>
      <c r="AP27" s="136"/>
      <c r="AQ27" s="136"/>
      <c r="AR27" s="136"/>
      <c r="AS27" s="136"/>
      <c r="AT27" s="136"/>
    </row>
    <row r="29" spans="1:46">
      <c r="A29" s="136"/>
      <c r="B29" s="136"/>
      <c r="C29" s="136"/>
      <c r="D29" s="136"/>
      <c r="E29" s="136"/>
      <c r="F29" s="136"/>
      <c r="G29" s="136"/>
      <c r="H29" s="136"/>
      <c r="I29" s="136"/>
      <c r="J29" s="136"/>
      <c r="K29" s="136"/>
      <c r="L29" s="136"/>
      <c r="M29" s="136"/>
      <c r="N29" s="136"/>
      <c r="O29" s="136"/>
      <c r="P29" s="136"/>
      <c r="Q29" s="136"/>
      <c r="R29" s="136"/>
      <c r="S29" s="136"/>
      <c r="T29" s="136"/>
      <c r="U29" s="136"/>
      <c r="V29" s="136"/>
      <c r="W29" s="136"/>
      <c r="X29" s="136"/>
      <c r="Y29" s="136"/>
      <c r="Z29" s="136"/>
      <c r="AA29" s="136"/>
      <c r="AB29" s="136"/>
      <c r="AC29" s="136"/>
      <c r="AD29" s="136"/>
      <c r="AE29" s="136"/>
      <c r="AF29" s="136"/>
      <c r="AG29" s="136"/>
      <c r="AH29" s="136"/>
      <c r="AI29" s="136"/>
      <c r="AJ29" s="136"/>
      <c r="AK29" s="136"/>
      <c r="AL29" s="136"/>
      <c r="AM29" s="136"/>
      <c r="AN29" s="136"/>
      <c r="AO29" s="136"/>
      <c r="AP29" s="136"/>
      <c r="AQ29" s="136"/>
      <c r="AR29" s="136"/>
      <c r="AS29" s="136"/>
      <c r="AT29" s="136"/>
    </row>
    <row r="31" spans="1:46">
      <c r="A31" s="136"/>
      <c r="B31" s="136"/>
      <c r="C31" s="136"/>
      <c r="D31" s="136"/>
      <c r="E31" s="136"/>
      <c r="F31" s="136"/>
      <c r="G31" s="136"/>
      <c r="H31" s="136"/>
      <c r="I31" s="136"/>
      <c r="J31" s="136"/>
      <c r="K31" s="136"/>
      <c r="L31" s="136"/>
      <c r="M31" s="136"/>
      <c r="N31" s="136"/>
      <c r="O31" s="136"/>
      <c r="P31" s="136"/>
      <c r="Q31" s="136"/>
      <c r="R31" s="136"/>
      <c r="S31" s="136"/>
      <c r="T31" s="136"/>
      <c r="U31" s="136"/>
      <c r="V31" s="136"/>
      <c r="W31" s="136"/>
      <c r="X31" s="136"/>
      <c r="Y31" s="136"/>
      <c r="Z31" s="136"/>
      <c r="AA31" s="136"/>
      <c r="AB31" s="136"/>
      <c r="AC31" s="136"/>
      <c r="AD31" s="136"/>
      <c r="AE31" s="136"/>
      <c r="AF31" s="136"/>
      <c r="AG31" s="136"/>
      <c r="AH31" s="136"/>
      <c r="AI31" s="136"/>
      <c r="AJ31" s="136"/>
      <c r="AK31" s="136"/>
      <c r="AL31" s="136"/>
      <c r="AM31" s="136"/>
      <c r="AN31" s="136"/>
      <c r="AO31" s="136"/>
      <c r="AP31" s="136"/>
      <c r="AQ31" s="136"/>
      <c r="AR31" s="136"/>
      <c r="AS31" s="136"/>
      <c r="AT31" s="136"/>
    </row>
    <row r="33" spans="1:46">
      <c r="A33" s="136"/>
      <c r="B33" s="136"/>
      <c r="C33" s="136"/>
      <c r="D33" s="136"/>
      <c r="E33" s="136"/>
      <c r="F33" s="136"/>
      <c r="G33" s="136"/>
      <c r="H33" s="136"/>
      <c r="I33" s="136"/>
      <c r="J33" s="136"/>
      <c r="K33" s="136"/>
      <c r="L33" s="136"/>
      <c r="M33" s="136"/>
      <c r="N33" s="136"/>
      <c r="O33" s="136"/>
      <c r="P33" s="136"/>
      <c r="Q33" s="136"/>
      <c r="R33" s="136"/>
      <c r="S33" s="136"/>
      <c r="T33" s="136"/>
      <c r="U33" s="136"/>
      <c r="V33" s="136"/>
      <c r="W33" s="136"/>
      <c r="X33" s="136"/>
      <c r="Y33" s="136"/>
      <c r="Z33" s="136"/>
      <c r="AA33" s="136"/>
      <c r="AB33" s="136"/>
      <c r="AC33" s="136"/>
      <c r="AD33" s="136"/>
      <c r="AE33" s="136"/>
      <c r="AF33" s="136"/>
      <c r="AG33" s="136"/>
      <c r="AH33" s="136"/>
      <c r="AI33" s="136"/>
      <c r="AJ33" s="136"/>
      <c r="AK33" s="136"/>
      <c r="AL33" s="136"/>
      <c r="AM33" s="136"/>
      <c r="AN33" s="136"/>
      <c r="AO33" s="136"/>
      <c r="AP33" s="136"/>
      <c r="AQ33" s="136"/>
      <c r="AR33" s="136"/>
      <c r="AS33" s="136"/>
      <c r="AT33" s="136"/>
    </row>
    <row r="35" spans="1:46">
      <c r="A35" s="136"/>
      <c r="B35" s="136"/>
      <c r="C35" s="136"/>
      <c r="D35" s="136"/>
      <c r="E35" s="136"/>
      <c r="F35" s="136"/>
      <c r="G35" s="136"/>
      <c r="H35" s="136"/>
      <c r="I35" s="136"/>
      <c r="J35" s="136"/>
      <c r="K35" s="136"/>
      <c r="L35" s="136"/>
      <c r="M35" s="136"/>
      <c r="N35" s="136"/>
      <c r="O35" s="136"/>
      <c r="P35" s="136"/>
      <c r="Q35" s="136"/>
      <c r="R35" s="136"/>
      <c r="S35" s="136"/>
      <c r="T35" s="136"/>
      <c r="U35" s="136"/>
      <c r="V35" s="136"/>
      <c r="W35" s="136"/>
      <c r="X35" s="136"/>
      <c r="Y35" s="136"/>
      <c r="Z35" s="136"/>
      <c r="AA35" s="136"/>
      <c r="AB35" s="136"/>
      <c r="AC35" s="136"/>
      <c r="AD35" s="136"/>
      <c r="AE35" s="136"/>
      <c r="AF35" s="136"/>
      <c r="AG35" s="136"/>
      <c r="AH35" s="136"/>
      <c r="AI35" s="136"/>
      <c r="AJ35" s="136"/>
      <c r="AK35" s="136"/>
      <c r="AL35" s="136"/>
      <c r="AM35" s="136"/>
      <c r="AN35" s="136"/>
      <c r="AO35" s="136"/>
      <c r="AP35" s="136"/>
      <c r="AQ35" s="136"/>
      <c r="AR35" s="136"/>
      <c r="AS35" s="136"/>
      <c r="AT35" s="136"/>
    </row>
    <row r="37" spans="1:46">
      <c r="A37" s="136"/>
      <c r="B37" s="136"/>
      <c r="C37" s="136"/>
      <c r="D37" s="136"/>
      <c r="E37" s="136"/>
      <c r="F37" s="136"/>
      <c r="G37" s="136"/>
      <c r="H37" s="136"/>
      <c r="I37" s="136"/>
      <c r="J37" s="136"/>
      <c r="K37" s="136"/>
      <c r="L37" s="136"/>
      <c r="M37" s="136"/>
      <c r="N37" s="136"/>
      <c r="O37" s="136"/>
      <c r="P37" s="136"/>
      <c r="Q37" s="136"/>
      <c r="R37" s="136"/>
      <c r="S37" s="136"/>
      <c r="T37" s="136"/>
      <c r="U37" s="136"/>
      <c r="V37" s="136"/>
      <c r="W37" s="136"/>
      <c r="X37" s="136"/>
      <c r="Y37" s="136"/>
      <c r="Z37" s="136"/>
      <c r="AA37" s="136"/>
      <c r="AB37" s="136"/>
      <c r="AC37" s="136"/>
      <c r="AD37" s="136"/>
      <c r="AE37" s="136"/>
      <c r="AF37" s="136"/>
      <c r="AG37" s="136"/>
      <c r="AH37" s="136"/>
      <c r="AI37" s="136"/>
      <c r="AJ37" s="136"/>
      <c r="AK37" s="136"/>
      <c r="AL37" s="136"/>
      <c r="AM37" s="136"/>
      <c r="AN37" s="136"/>
      <c r="AO37" s="136"/>
      <c r="AP37" s="136"/>
      <c r="AQ37" s="136"/>
      <c r="AR37" s="136"/>
      <c r="AS37" s="136"/>
      <c r="AT37" s="136"/>
    </row>
    <row r="39" spans="1:46">
      <c r="A39" s="136"/>
      <c r="B39" s="136"/>
      <c r="C39" s="136"/>
      <c r="D39" s="136"/>
      <c r="E39" s="136"/>
      <c r="F39" s="136"/>
      <c r="G39" s="136"/>
      <c r="H39" s="136"/>
      <c r="I39" s="136"/>
      <c r="J39" s="136"/>
      <c r="K39" s="136"/>
      <c r="L39" s="136"/>
      <c r="M39" s="136"/>
      <c r="N39" s="136"/>
      <c r="O39" s="136"/>
      <c r="P39" s="136"/>
      <c r="Q39" s="136"/>
      <c r="R39" s="136"/>
      <c r="S39" s="136"/>
      <c r="T39" s="136"/>
      <c r="U39" s="136"/>
      <c r="V39" s="136"/>
      <c r="W39" s="136"/>
      <c r="X39" s="136"/>
      <c r="Y39" s="136"/>
      <c r="Z39" s="136"/>
      <c r="AA39" s="136"/>
      <c r="AB39" s="136"/>
      <c r="AC39" s="136"/>
      <c r="AD39" s="136"/>
      <c r="AE39" s="136"/>
      <c r="AF39" s="136"/>
      <c r="AG39" s="136"/>
      <c r="AH39" s="136"/>
      <c r="AI39" s="136"/>
      <c r="AJ39" s="136"/>
      <c r="AK39" s="136"/>
      <c r="AL39" s="136"/>
      <c r="AM39" s="136"/>
      <c r="AN39" s="136"/>
      <c r="AO39" s="136"/>
      <c r="AP39" s="136"/>
      <c r="AQ39" s="136"/>
      <c r="AR39" s="136"/>
      <c r="AS39" s="136"/>
      <c r="AT39" s="136"/>
    </row>
    <row r="41" spans="1:46">
      <c r="A41" s="136"/>
      <c r="B41" s="136"/>
      <c r="C41" s="136"/>
      <c r="D41" s="136"/>
      <c r="E41" s="136"/>
      <c r="F41" s="136"/>
      <c r="G41" s="136"/>
      <c r="H41" s="136"/>
      <c r="I41" s="136"/>
      <c r="J41" s="136"/>
      <c r="K41" s="136"/>
      <c r="L41" s="136"/>
      <c r="M41" s="136"/>
      <c r="N41" s="136"/>
      <c r="O41" s="136"/>
      <c r="P41" s="136"/>
      <c r="Q41" s="136"/>
      <c r="R41" s="136"/>
      <c r="S41" s="136"/>
      <c r="T41" s="136"/>
      <c r="U41" s="136"/>
      <c r="V41" s="136"/>
      <c r="W41" s="136"/>
      <c r="X41" s="136"/>
      <c r="Y41" s="136"/>
      <c r="Z41" s="136"/>
      <c r="AA41" s="136"/>
      <c r="AB41" s="136"/>
      <c r="AC41" s="136"/>
      <c r="AD41" s="136"/>
      <c r="AE41" s="136"/>
      <c r="AF41" s="136"/>
      <c r="AG41" s="136"/>
      <c r="AH41" s="136"/>
      <c r="AI41" s="136"/>
      <c r="AJ41" s="136"/>
      <c r="AK41" s="136"/>
      <c r="AL41" s="136"/>
      <c r="AM41" s="136"/>
      <c r="AN41" s="136"/>
      <c r="AO41" s="136"/>
      <c r="AP41" s="136"/>
      <c r="AQ41" s="136"/>
      <c r="AR41" s="136"/>
      <c r="AS41" s="136"/>
      <c r="AT41" s="136"/>
    </row>
    <row r="43" spans="1:46">
      <c r="A43" s="136"/>
      <c r="B43" s="136"/>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6"/>
      <c r="AF43" s="136"/>
      <c r="AG43" s="136"/>
      <c r="AH43" s="136"/>
      <c r="AI43" s="136"/>
      <c r="AJ43" s="136"/>
      <c r="AK43" s="136"/>
      <c r="AL43" s="136"/>
      <c r="AM43" s="136"/>
      <c r="AN43" s="136"/>
      <c r="AO43" s="136"/>
      <c r="AP43" s="136"/>
      <c r="AQ43" s="136"/>
      <c r="AR43" s="136"/>
      <c r="AS43" s="136"/>
      <c r="AT43" s="136"/>
    </row>
    <row r="45" spans="1:46">
      <c r="A45" s="136"/>
      <c r="B45" s="136"/>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6"/>
      <c r="AF45" s="136"/>
      <c r="AG45" s="136"/>
      <c r="AH45" s="136"/>
      <c r="AI45" s="136"/>
      <c r="AJ45" s="136"/>
      <c r="AK45" s="136"/>
      <c r="AL45" s="136"/>
      <c r="AM45" s="136"/>
      <c r="AN45" s="136"/>
      <c r="AO45" s="136"/>
      <c r="AP45" s="136"/>
      <c r="AQ45" s="136"/>
      <c r="AR45" s="136"/>
      <c r="AS45" s="136"/>
      <c r="AT45" s="136"/>
    </row>
    <row r="47" spans="1:46">
      <c r="A47" s="136"/>
      <c r="B47" s="136"/>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6"/>
      <c r="AF47" s="136"/>
      <c r="AG47" s="136"/>
      <c r="AH47" s="136"/>
      <c r="AI47" s="136"/>
      <c r="AJ47" s="136"/>
      <c r="AK47" s="136"/>
      <c r="AL47" s="136"/>
      <c r="AM47" s="136"/>
      <c r="AN47" s="136"/>
      <c r="AO47" s="136"/>
      <c r="AP47" s="136"/>
      <c r="AQ47" s="136"/>
      <c r="AR47" s="136"/>
      <c r="AS47" s="136"/>
      <c r="AT47" s="136"/>
    </row>
    <row r="49" spans="1:46">
      <c r="A49" s="136"/>
      <c r="B49" s="136"/>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6"/>
      <c r="AF49" s="136"/>
      <c r="AG49" s="136"/>
      <c r="AH49" s="136"/>
      <c r="AI49" s="136"/>
      <c r="AJ49" s="136"/>
      <c r="AK49" s="136"/>
      <c r="AL49" s="136"/>
      <c r="AM49" s="136"/>
      <c r="AN49" s="136"/>
      <c r="AO49" s="136"/>
      <c r="AP49" s="136"/>
      <c r="AQ49" s="136"/>
      <c r="AR49" s="136"/>
      <c r="AS49" s="136"/>
      <c r="AT49" s="136"/>
    </row>
    <row r="51" spans="1:46">
      <c r="A51" s="136"/>
      <c r="B51" s="136"/>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6"/>
      <c r="AF51" s="136"/>
      <c r="AG51" s="136"/>
      <c r="AH51" s="136"/>
      <c r="AI51" s="136"/>
      <c r="AJ51" s="136"/>
      <c r="AK51" s="136"/>
      <c r="AL51" s="136"/>
      <c r="AM51" s="136"/>
      <c r="AN51" s="136"/>
      <c r="AO51" s="136"/>
      <c r="AP51" s="136"/>
      <c r="AQ51" s="136"/>
      <c r="AR51" s="136"/>
      <c r="AS51" s="136"/>
      <c r="AT51" s="136"/>
    </row>
    <row r="53" spans="1:46">
      <c r="A53" s="136"/>
      <c r="B53" s="136"/>
      <c r="C53" s="136"/>
      <c r="D53" s="136"/>
      <c r="E53" s="136"/>
      <c r="F53" s="136"/>
      <c r="G53" s="136"/>
      <c r="H53" s="136"/>
      <c r="I53" s="136"/>
      <c r="J53" s="136"/>
      <c r="K53" s="136"/>
      <c r="L53" s="136"/>
      <c r="M53" s="136"/>
      <c r="N53" s="136"/>
      <c r="O53" s="136"/>
      <c r="P53" s="136"/>
      <c r="Q53" s="136"/>
      <c r="R53" s="136"/>
      <c r="S53" s="136"/>
      <c r="T53" s="136"/>
      <c r="U53" s="136"/>
      <c r="V53" s="136"/>
      <c r="W53" s="136"/>
      <c r="X53" s="136"/>
      <c r="Y53" s="136"/>
      <c r="Z53" s="136"/>
      <c r="AA53" s="136"/>
      <c r="AB53" s="136"/>
      <c r="AC53" s="136"/>
      <c r="AD53" s="136"/>
      <c r="AE53" s="136"/>
      <c r="AF53" s="136"/>
      <c r="AG53" s="136"/>
      <c r="AH53" s="136"/>
      <c r="AI53" s="136"/>
      <c r="AJ53" s="136"/>
      <c r="AK53" s="136"/>
      <c r="AL53" s="136"/>
      <c r="AM53" s="136"/>
      <c r="AN53" s="136"/>
      <c r="AO53" s="136"/>
      <c r="AP53" s="136"/>
      <c r="AQ53" s="136"/>
      <c r="AR53" s="136"/>
      <c r="AS53" s="136"/>
      <c r="AT53" s="136"/>
    </row>
    <row r="55" spans="1:46">
      <c r="A55" s="136"/>
      <c r="B55" s="136"/>
      <c r="C55" s="136"/>
      <c r="D55" s="136"/>
      <c r="E55" s="136"/>
      <c r="F55" s="136"/>
      <c r="G55" s="136"/>
      <c r="H55" s="136"/>
      <c r="I55" s="136"/>
      <c r="J55" s="136"/>
      <c r="K55" s="136"/>
      <c r="L55" s="136"/>
      <c r="M55" s="136"/>
      <c r="N55" s="136"/>
      <c r="O55" s="136"/>
      <c r="P55" s="136"/>
      <c r="Q55" s="136"/>
      <c r="R55" s="136"/>
      <c r="S55" s="136"/>
      <c r="T55" s="136"/>
      <c r="U55" s="136"/>
      <c r="V55" s="136"/>
      <c r="W55" s="136"/>
      <c r="X55" s="136"/>
      <c r="Y55" s="136"/>
      <c r="Z55" s="136"/>
      <c r="AA55" s="136"/>
      <c r="AB55" s="136"/>
      <c r="AC55" s="136"/>
      <c r="AD55" s="136"/>
      <c r="AE55" s="136"/>
      <c r="AF55" s="136"/>
      <c r="AG55" s="136"/>
      <c r="AH55" s="136"/>
      <c r="AI55" s="136"/>
      <c r="AJ55" s="136"/>
      <c r="AK55" s="136"/>
      <c r="AL55" s="136"/>
      <c r="AM55" s="136"/>
      <c r="AN55" s="136"/>
      <c r="AO55" s="136"/>
      <c r="AP55" s="136"/>
      <c r="AQ55" s="136"/>
      <c r="AR55" s="136"/>
      <c r="AS55" s="136"/>
      <c r="AT55" s="136"/>
    </row>
    <row r="57" spans="1:46">
      <c r="A57" s="136"/>
      <c r="B57" s="136"/>
      <c r="C57" s="136"/>
      <c r="D57" s="136"/>
      <c r="E57" s="136"/>
      <c r="F57" s="136"/>
      <c r="G57" s="136"/>
      <c r="H57" s="136"/>
      <c r="I57" s="136"/>
      <c r="J57" s="136"/>
      <c r="K57" s="136"/>
      <c r="L57" s="136"/>
      <c r="M57" s="136"/>
      <c r="N57" s="136"/>
      <c r="O57" s="136"/>
      <c r="P57" s="136"/>
      <c r="Q57" s="136"/>
      <c r="R57" s="136"/>
      <c r="S57" s="136"/>
      <c r="T57" s="136"/>
      <c r="U57" s="136"/>
      <c r="V57" s="136"/>
      <c r="W57" s="136"/>
      <c r="X57" s="136"/>
      <c r="Y57" s="136"/>
      <c r="Z57" s="136"/>
      <c r="AA57" s="136"/>
      <c r="AB57" s="136"/>
      <c r="AC57" s="136"/>
      <c r="AD57" s="136"/>
      <c r="AE57" s="136"/>
      <c r="AF57" s="136"/>
      <c r="AG57" s="136"/>
      <c r="AH57" s="136"/>
      <c r="AI57" s="136"/>
      <c r="AJ57" s="136"/>
      <c r="AK57" s="136"/>
      <c r="AL57" s="136"/>
      <c r="AM57" s="136"/>
      <c r="AN57" s="136"/>
      <c r="AO57" s="136"/>
      <c r="AP57" s="136"/>
      <c r="AQ57" s="136"/>
      <c r="AR57" s="136"/>
      <c r="AS57" s="136"/>
      <c r="AT57" s="136"/>
    </row>
    <row r="59" spans="1:46">
      <c r="A59" s="136"/>
      <c r="B59" s="136"/>
      <c r="C59" s="136"/>
      <c r="D59" s="136"/>
      <c r="E59" s="136"/>
      <c r="F59" s="136"/>
      <c r="G59" s="136"/>
      <c r="H59" s="136"/>
      <c r="I59" s="136"/>
      <c r="J59" s="136"/>
      <c r="K59" s="136"/>
      <c r="L59" s="136"/>
      <c r="M59" s="136"/>
      <c r="N59" s="136"/>
      <c r="O59" s="136"/>
      <c r="P59" s="136"/>
      <c r="Q59" s="136"/>
      <c r="R59" s="136"/>
      <c r="S59" s="136"/>
      <c r="T59" s="136"/>
      <c r="U59" s="136"/>
      <c r="V59" s="136"/>
      <c r="W59" s="136"/>
      <c r="X59" s="136"/>
      <c r="Y59" s="136"/>
      <c r="Z59" s="136"/>
      <c r="AA59" s="136"/>
      <c r="AB59" s="136"/>
      <c r="AC59" s="136"/>
      <c r="AD59" s="136"/>
      <c r="AE59" s="136"/>
      <c r="AF59" s="136"/>
      <c r="AG59" s="136"/>
      <c r="AH59" s="136"/>
      <c r="AI59" s="136"/>
      <c r="AJ59" s="136"/>
      <c r="AK59" s="136"/>
      <c r="AL59" s="136"/>
      <c r="AM59" s="136"/>
      <c r="AN59" s="136"/>
      <c r="AO59" s="136"/>
      <c r="AP59" s="136"/>
      <c r="AQ59" s="136"/>
      <c r="AR59" s="136"/>
      <c r="AS59" s="136"/>
      <c r="AT59" s="136"/>
    </row>
    <row r="61" spans="1:46">
      <c r="A61" s="136"/>
      <c r="B61" s="136"/>
      <c r="C61" s="136"/>
      <c r="D61" s="136"/>
      <c r="E61" s="136"/>
      <c r="F61" s="136"/>
      <c r="G61" s="136"/>
      <c r="H61" s="136"/>
      <c r="I61" s="136"/>
      <c r="J61" s="136"/>
      <c r="K61" s="136"/>
      <c r="L61" s="136"/>
      <c r="M61" s="136"/>
      <c r="N61" s="136"/>
      <c r="O61" s="136"/>
      <c r="P61" s="136"/>
      <c r="Q61" s="136"/>
      <c r="R61" s="136"/>
      <c r="S61" s="136"/>
      <c r="T61" s="136"/>
      <c r="U61" s="136"/>
      <c r="V61" s="136"/>
      <c r="W61" s="136"/>
      <c r="X61" s="136"/>
      <c r="Y61" s="136"/>
      <c r="Z61" s="136"/>
      <c r="AA61" s="136"/>
      <c r="AB61" s="136"/>
      <c r="AC61" s="136"/>
      <c r="AD61" s="136"/>
      <c r="AE61" s="136"/>
      <c r="AF61" s="136"/>
      <c r="AG61" s="136"/>
      <c r="AH61" s="136"/>
      <c r="AI61" s="136"/>
      <c r="AJ61" s="136"/>
      <c r="AK61" s="136"/>
      <c r="AL61" s="136"/>
      <c r="AM61" s="136"/>
      <c r="AN61" s="136"/>
      <c r="AO61" s="136"/>
      <c r="AP61" s="136"/>
      <c r="AQ61" s="136"/>
      <c r="AR61" s="136"/>
      <c r="AS61" s="136"/>
      <c r="AT61" s="136"/>
    </row>
    <row r="63" spans="1:46">
      <c r="A63" s="136"/>
      <c r="B63" s="136"/>
      <c r="C63" s="136"/>
      <c r="D63" s="136"/>
      <c r="E63" s="136"/>
      <c r="F63" s="136"/>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6"/>
      <c r="AE63" s="136"/>
      <c r="AF63" s="136"/>
      <c r="AG63" s="136"/>
      <c r="AH63" s="136"/>
      <c r="AI63" s="136"/>
      <c r="AJ63" s="136"/>
      <c r="AK63" s="136"/>
      <c r="AL63" s="136"/>
      <c r="AM63" s="136"/>
      <c r="AN63" s="136"/>
      <c r="AO63" s="136"/>
      <c r="AP63" s="136"/>
      <c r="AQ63" s="136"/>
      <c r="AR63" s="136"/>
      <c r="AS63" s="136"/>
      <c r="AT63" s="136"/>
    </row>
    <row r="65" spans="1:46">
      <c r="A65" s="136"/>
      <c r="B65" s="136"/>
      <c r="C65" s="136"/>
      <c r="D65" s="136"/>
      <c r="E65" s="136"/>
      <c r="F65" s="136"/>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6"/>
      <c r="AE65" s="136"/>
      <c r="AF65" s="136"/>
      <c r="AG65" s="136"/>
      <c r="AH65" s="136"/>
      <c r="AI65" s="136"/>
      <c r="AJ65" s="136"/>
      <c r="AK65" s="136"/>
      <c r="AL65" s="136"/>
      <c r="AM65" s="136"/>
      <c r="AN65" s="136"/>
      <c r="AO65" s="136"/>
      <c r="AP65" s="136"/>
      <c r="AQ65" s="136"/>
      <c r="AR65" s="136"/>
      <c r="AS65" s="136"/>
      <c r="AT65" s="136"/>
    </row>
    <row r="67" spans="1:46">
      <c r="A67" s="136"/>
      <c r="B67" s="136"/>
      <c r="C67" s="136"/>
      <c r="D67" s="136"/>
      <c r="E67" s="136"/>
      <c r="F67" s="136"/>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6"/>
      <c r="AE67" s="136"/>
      <c r="AF67" s="136"/>
      <c r="AG67" s="136"/>
      <c r="AH67" s="136"/>
      <c r="AI67" s="136"/>
      <c r="AJ67" s="136"/>
      <c r="AK67" s="136"/>
      <c r="AL67" s="136"/>
      <c r="AM67" s="136"/>
      <c r="AN67" s="136"/>
      <c r="AO67" s="136"/>
      <c r="AP67" s="136"/>
      <c r="AQ67" s="136"/>
      <c r="AR67" s="136"/>
      <c r="AS67" s="136"/>
      <c r="AT67" s="136"/>
    </row>
    <row r="69" spans="1:46">
      <c r="A69" s="136"/>
      <c r="B69" s="136"/>
      <c r="C69" s="136"/>
      <c r="D69" s="136"/>
      <c r="E69" s="136"/>
      <c r="F69" s="136"/>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6"/>
      <c r="AE69" s="136"/>
      <c r="AF69" s="136"/>
      <c r="AG69" s="136"/>
      <c r="AH69" s="136"/>
      <c r="AI69" s="136"/>
      <c r="AJ69" s="136"/>
      <c r="AK69" s="136"/>
      <c r="AL69" s="136"/>
      <c r="AM69" s="136"/>
      <c r="AN69" s="136"/>
      <c r="AO69" s="136"/>
      <c r="AP69" s="136"/>
      <c r="AQ69" s="136"/>
      <c r="AR69" s="136"/>
      <c r="AS69" s="136"/>
      <c r="AT69" s="136"/>
    </row>
    <row r="71" spans="1:46">
      <c r="A71" s="136"/>
      <c r="B71" s="136"/>
      <c r="C71" s="136"/>
      <c r="D71" s="136"/>
      <c r="E71" s="136"/>
      <c r="F71" s="136"/>
      <c r="G71" s="136"/>
      <c r="H71" s="136"/>
      <c r="I71" s="136"/>
      <c r="J71" s="136"/>
      <c r="K71" s="136"/>
      <c r="L71" s="136"/>
      <c r="M71" s="136"/>
      <c r="N71" s="136"/>
      <c r="O71" s="136"/>
      <c r="P71" s="136"/>
      <c r="Q71" s="136"/>
      <c r="R71" s="136"/>
      <c r="S71" s="136"/>
      <c r="T71" s="136"/>
      <c r="U71" s="136"/>
      <c r="V71" s="136"/>
      <c r="W71" s="136"/>
      <c r="X71" s="136"/>
      <c r="Y71" s="136"/>
      <c r="Z71" s="136"/>
      <c r="AA71" s="136"/>
      <c r="AB71" s="136"/>
      <c r="AC71" s="136"/>
      <c r="AD71" s="136"/>
      <c r="AE71" s="136"/>
      <c r="AF71" s="136"/>
      <c r="AG71" s="136"/>
      <c r="AH71" s="136"/>
      <c r="AI71" s="136"/>
      <c r="AJ71" s="136"/>
      <c r="AK71" s="136"/>
      <c r="AL71" s="136"/>
      <c r="AM71" s="136"/>
      <c r="AN71" s="136"/>
      <c r="AO71" s="136"/>
      <c r="AP71" s="136"/>
      <c r="AQ71" s="136"/>
      <c r="AR71" s="136"/>
      <c r="AS71" s="136"/>
      <c r="AT71" s="136"/>
    </row>
    <row r="73" spans="1:46">
      <c r="A73" s="136"/>
      <c r="B73" s="136"/>
      <c r="C73" s="136"/>
      <c r="D73" s="136"/>
      <c r="E73" s="136"/>
      <c r="F73" s="136"/>
      <c r="G73" s="136"/>
      <c r="H73" s="136"/>
      <c r="I73" s="136"/>
      <c r="J73" s="136"/>
      <c r="K73" s="136"/>
      <c r="L73" s="136"/>
      <c r="M73" s="136"/>
      <c r="N73" s="136"/>
      <c r="O73" s="136"/>
      <c r="P73" s="136"/>
      <c r="Q73" s="136"/>
      <c r="R73" s="136"/>
      <c r="S73" s="136"/>
      <c r="T73" s="136"/>
      <c r="U73" s="136"/>
      <c r="V73" s="136"/>
      <c r="W73" s="136"/>
      <c r="X73" s="136"/>
      <c r="Y73" s="136"/>
      <c r="Z73" s="136"/>
      <c r="AA73" s="136"/>
      <c r="AB73" s="136"/>
      <c r="AC73" s="136"/>
      <c r="AD73" s="136"/>
      <c r="AE73" s="136"/>
      <c r="AF73" s="136"/>
      <c r="AG73" s="136"/>
      <c r="AH73" s="136"/>
      <c r="AI73" s="136"/>
      <c r="AJ73" s="136"/>
      <c r="AK73" s="136"/>
      <c r="AL73" s="136"/>
      <c r="AM73" s="136"/>
      <c r="AN73" s="136"/>
      <c r="AO73" s="136"/>
      <c r="AP73" s="136"/>
      <c r="AQ73" s="136"/>
      <c r="AR73" s="136"/>
      <c r="AS73" s="136"/>
      <c r="AT73" s="136"/>
    </row>
    <row r="75" spans="1:46">
      <c r="A75" s="136"/>
      <c r="B75" s="136"/>
      <c r="C75" s="136"/>
      <c r="D75" s="136"/>
      <c r="E75" s="136"/>
      <c r="F75" s="136"/>
      <c r="G75" s="136"/>
      <c r="H75" s="136"/>
      <c r="I75" s="136"/>
      <c r="J75" s="136"/>
      <c r="K75" s="136"/>
      <c r="L75" s="136"/>
      <c r="M75" s="136"/>
      <c r="N75" s="136"/>
      <c r="O75" s="136"/>
      <c r="P75" s="136"/>
      <c r="Q75" s="136"/>
      <c r="R75" s="136"/>
      <c r="S75" s="136"/>
      <c r="T75" s="136"/>
      <c r="U75" s="136"/>
      <c r="V75" s="136"/>
      <c r="W75" s="136"/>
      <c r="X75" s="136"/>
      <c r="Y75" s="136"/>
      <c r="Z75" s="136"/>
      <c r="AA75" s="136"/>
      <c r="AB75" s="136"/>
      <c r="AC75" s="136"/>
      <c r="AD75" s="136"/>
      <c r="AE75" s="136"/>
      <c r="AF75" s="136"/>
      <c r="AG75" s="136"/>
      <c r="AH75" s="136"/>
      <c r="AI75" s="136"/>
      <c r="AJ75" s="136"/>
      <c r="AK75" s="136"/>
      <c r="AL75" s="136"/>
      <c r="AM75" s="136"/>
      <c r="AN75" s="136"/>
      <c r="AO75" s="136"/>
      <c r="AP75" s="136"/>
      <c r="AQ75" s="136"/>
      <c r="AR75" s="136"/>
      <c r="AS75" s="136"/>
      <c r="AT75" s="136"/>
    </row>
    <row r="77" spans="1:46">
      <c r="A77" s="136"/>
      <c r="B77" s="136"/>
      <c r="C77" s="136"/>
      <c r="D77" s="136"/>
      <c r="E77" s="136"/>
      <c r="F77" s="136"/>
      <c r="G77" s="136"/>
      <c r="H77" s="136"/>
      <c r="I77" s="136"/>
      <c r="J77" s="136"/>
      <c r="K77" s="136"/>
      <c r="L77" s="136"/>
      <c r="M77" s="136"/>
      <c r="N77" s="136"/>
      <c r="O77" s="136"/>
      <c r="P77" s="136"/>
      <c r="Q77" s="136"/>
      <c r="R77" s="136"/>
      <c r="S77" s="136"/>
      <c r="T77" s="136"/>
      <c r="U77" s="136"/>
      <c r="V77" s="136"/>
      <c r="W77" s="136"/>
      <c r="X77" s="136"/>
      <c r="Y77" s="136"/>
      <c r="Z77" s="136"/>
      <c r="AA77" s="136"/>
      <c r="AB77" s="136"/>
      <c r="AC77" s="136"/>
      <c r="AD77" s="136"/>
      <c r="AE77" s="136"/>
      <c r="AF77" s="136"/>
      <c r="AG77" s="136"/>
      <c r="AH77" s="136"/>
      <c r="AI77" s="136"/>
      <c r="AJ77" s="136"/>
      <c r="AK77" s="136"/>
      <c r="AL77" s="136"/>
      <c r="AM77" s="136"/>
      <c r="AN77" s="136"/>
      <c r="AO77" s="136"/>
      <c r="AP77" s="136"/>
      <c r="AQ77" s="136"/>
      <c r="AR77" s="136"/>
      <c r="AS77" s="136"/>
      <c r="AT77" s="136"/>
    </row>
    <row r="79" spans="1:46">
      <c r="A79" s="136"/>
      <c r="B79" s="136"/>
      <c r="C79" s="136"/>
      <c r="D79" s="136"/>
      <c r="E79" s="136"/>
      <c r="F79" s="136"/>
      <c r="G79" s="136"/>
      <c r="H79" s="136"/>
      <c r="I79" s="136"/>
      <c r="J79" s="136"/>
      <c r="K79" s="136"/>
      <c r="L79" s="136"/>
      <c r="M79" s="136"/>
      <c r="N79" s="136"/>
      <c r="O79" s="136"/>
      <c r="P79" s="136"/>
      <c r="Q79" s="136"/>
      <c r="R79" s="136"/>
      <c r="S79" s="136"/>
      <c r="T79" s="136"/>
      <c r="U79" s="136"/>
      <c r="V79" s="136"/>
      <c r="W79" s="136"/>
      <c r="X79" s="136"/>
      <c r="Y79" s="136"/>
      <c r="Z79" s="136"/>
      <c r="AA79" s="136"/>
      <c r="AB79" s="136"/>
      <c r="AC79" s="136"/>
      <c r="AD79" s="136"/>
      <c r="AE79" s="136"/>
      <c r="AF79" s="136"/>
      <c r="AG79" s="136"/>
      <c r="AH79" s="136"/>
      <c r="AI79" s="136"/>
      <c r="AJ79" s="136"/>
      <c r="AK79" s="136"/>
      <c r="AL79" s="136"/>
      <c r="AM79" s="136"/>
      <c r="AN79" s="136"/>
      <c r="AO79" s="136"/>
      <c r="AP79" s="136"/>
      <c r="AQ79" s="136"/>
      <c r="AR79" s="136"/>
      <c r="AS79" s="136"/>
      <c r="AT79" s="136"/>
    </row>
    <row r="81" spans="1:46">
      <c r="A81" s="136"/>
      <c r="B81" s="136"/>
      <c r="C81" s="136"/>
      <c r="D81" s="136"/>
      <c r="E81" s="136"/>
      <c r="F81" s="136"/>
      <c r="G81" s="136"/>
      <c r="H81" s="136"/>
      <c r="I81" s="136"/>
      <c r="J81" s="136"/>
      <c r="K81" s="136"/>
      <c r="L81" s="136"/>
      <c r="M81" s="136"/>
      <c r="N81" s="136"/>
      <c r="O81" s="136"/>
      <c r="P81" s="136"/>
      <c r="Q81" s="136"/>
      <c r="R81" s="136"/>
      <c r="S81" s="136"/>
      <c r="T81" s="136"/>
      <c r="U81" s="136"/>
      <c r="V81" s="136"/>
      <c r="W81" s="136"/>
      <c r="X81" s="136"/>
      <c r="Y81" s="136"/>
      <c r="Z81" s="136"/>
      <c r="AA81" s="136"/>
      <c r="AB81" s="136"/>
      <c r="AC81" s="136"/>
      <c r="AD81" s="136"/>
      <c r="AE81" s="136"/>
      <c r="AF81" s="136"/>
      <c r="AG81" s="136"/>
      <c r="AH81" s="136"/>
      <c r="AI81" s="136"/>
      <c r="AJ81" s="136"/>
      <c r="AK81" s="136"/>
      <c r="AL81" s="136"/>
      <c r="AM81" s="136"/>
      <c r="AN81" s="136"/>
      <c r="AO81" s="136"/>
      <c r="AP81" s="136"/>
      <c r="AQ81" s="136"/>
      <c r="AR81" s="136"/>
      <c r="AS81" s="136"/>
      <c r="AT81" s="136"/>
    </row>
    <row r="83" spans="1:46">
      <c r="A83" s="136"/>
      <c r="B83" s="136"/>
      <c r="C83" s="136"/>
      <c r="D83" s="136"/>
      <c r="E83" s="136"/>
      <c r="F83" s="136"/>
      <c r="G83" s="136"/>
      <c r="H83" s="136"/>
      <c r="I83" s="136"/>
      <c r="J83" s="136"/>
      <c r="K83" s="136"/>
      <c r="L83" s="136"/>
      <c r="M83" s="136"/>
      <c r="N83" s="136"/>
      <c r="O83" s="136"/>
      <c r="P83" s="136"/>
      <c r="Q83" s="136"/>
      <c r="R83" s="136"/>
      <c r="S83" s="136"/>
      <c r="T83" s="136"/>
      <c r="U83" s="136"/>
      <c r="V83" s="136"/>
      <c r="W83" s="136"/>
      <c r="X83" s="136"/>
      <c r="Y83" s="136"/>
      <c r="Z83" s="136"/>
      <c r="AA83" s="136"/>
      <c r="AB83" s="136"/>
      <c r="AC83" s="136"/>
      <c r="AD83" s="136"/>
      <c r="AE83" s="136"/>
      <c r="AF83" s="136"/>
      <c r="AG83" s="136"/>
      <c r="AH83" s="136"/>
      <c r="AI83" s="136"/>
      <c r="AJ83" s="136"/>
      <c r="AK83" s="136"/>
      <c r="AL83" s="136"/>
      <c r="AM83" s="136"/>
      <c r="AN83" s="136"/>
      <c r="AO83" s="136"/>
      <c r="AP83" s="136"/>
      <c r="AQ83" s="136"/>
      <c r="AR83" s="136"/>
      <c r="AS83" s="136"/>
      <c r="AT83" s="136"/>
    </row>
    <row r="85" spans="1:46">
      <c r="A85" s="136"/>
      <c r="B85" s="136"/>
      <c r="C85" s="136"/>
      <c r="D85" s="136"/>
      <c r="E85" s="136"/>
      <c r="F85" s="136"/>
      <c r="G85" s="136"/>
      <c r="H85" s="136"/>
      <c r="I85" s="136"/>
      <c r="J85" s="136"/>
      <c r="K85" s="136"/>
      <c r="L85" s="136"/>
      <c r="M85" s="136"/>
      <c r="N85" s="136"/>
      <c r="O85" s="136"/>
      <c r="P85" s="136"/>
      <c r="Q85" s="136"/>
      <c r="R85" s="136"/>
      <c r="S85" s="136"/>
      <c r="T85" s="136"/>
      <c r="U85" s="136"/>
      <c r="V85" s="136"/>
      <c r="W85" s="136"/>
      <c r="X85" s="136"/>
      <c r="Y85" s="136"/>
      <c r="Z85" s="136"/>
      <c r="AA85" s="136"/>
      <c r="AB85" s="136"/>
      <c r="AC85" s="136"/>
      <c r="AD85" s="136"/>
      <c r="AE85" s="136"/>
      <c r="AF85" s="136"/>
      <c r="AG85" s="136"/>
      <c r="AH85" s="136"/>
      <c r="AI85" s="136"/>
      <c r="AJ85" s="136"/>
      <c r="AK85" s="136"/>
      <c r="AL85" s="136"/>
      <c r="AM85" s="136"/>
      <c r="AN85" s="136"/>
      <c r="AO85" s="136"/>
      <c r="AP85" s="136"/>
      <c r="AQ85" s="136"/>
      <c r="AR85" s="136"/>
      <c r="AS85" s="136"/>
      <c r="AT85" s="136"/>
    </row>
    <row r="87" spans="1:46">
      <c r="A87" s="136"/>
      <c r="B87" s="136"/>
      <c r="C87" s="136"/>
      <c r="D87" s="136"/>
      <c r="E87" s="136"/>
      <c r="F87" s="136"/>
      <c r="G87" s="136"/>
      <c r="H87" s="136"/>
      <c r="I87" s="136"/>
      <c r="J87" s="136"/>
      <c r="K87" s="136"/>
      <c r="L87" s="136"/>
      <c r="M87" s="136"/>
      <c r="N87" s="136"/>
      <c r="O87" s="136"/>
      <c r="P87" s="136"/>
      <c r="Q87" s="136"/>
      <c r="R87" s="136"/>
      <c r="S87" s="136"/>
      <c r="T87" s="136"/>
      <c r="U87" s="136"/>
      <c r="V87" s="136"/>
      <c r="W87" s="136"/>
      <c r="X87" s="136"/>
      <c r="Y87" s="136"/>
      <c r="Z87" s="136"/>
      <c r="AA87" s="136"/>
      <c r="AB87" s="136"/>
      <c r="AC87" s="136"/>
      <c r="AD87" s="136"/>
      <c r="AE87" s="136"/>
      <c r="AF87" s="136"/>
      <c r="AG87" s="136"/>
      <c r="AH87" s="136"/>
      <c r="AI87" s="136"/>
      <c r="AJ87" s="136"/>
      <c r="AK87" s="136"/>
      <c r="AL87" s="136"/>
      <c r="AM87" s="136"/>
      <c r="AN87" s="136"/>
      <c r="AO87" s="136"/>
      <c r="AP87" s="136"/>
      <c r="AQ87" s="136"/>
      <c r="AR87" s="136"/>
      <c r="AS87" s="136"/>
      <c r="AT87" s="136"/>
    </row>
    <row r="89" spans="1:46">
      <c r="A89" s="136"/>
      <c r="B89" s="136"/>
      <c r="C89" s="136"/>
      <c r="D89" s="136"/>
      <c r="E89" s="136"/>
      <c r="F89" s="136"/>
      <c r="G89" s="136"/>
      <c r="H89" s="136"/>
      <c r="I89" s="136"/>
      <c r="J89" s="136"/>
      <c r="K89" s="136"/>
      <c r="L89" s="136"/>
      <c r="M89" s="136"/>
      <c r="N89" s="136"/>
      <c r="O89" s="136"/>
      <c r="P89" s="136"/>
      <c r="Q89" s="136"/>
      <c r="R89" s="136"/>
      <c r="S89" s="136"/>
      <c r="T89" s="136"/>
      <c r="U89" s="136"/>
      <c r="V89" s="136"/>
      <c r="W89" s="136"/>
      <c r="X89" s="136"/>
      <c r="Y89" s="136"/>
      <c r="Z89" s="136"/>
      <c r="AA89" s="136"/>
      <c r="AB89" s="136"/>
      <c r="AC89" s="136"/>
      <c r="AD89" s="136"/>
      <c r="AE89" s="136"/>
      <c r="AF89" s="136"/>
      <c r="AG89" s="136"/>
      <c r="AH89" s="136"/>
      <c r="AI89" s="136"/>
      <c r="AJ89" s="136"/>
      <c r="AK89" s="136"/>
      <c r="AL89" s="136"/>
      <c r="AM89" s="136"/>
      <c r="AN89" s="136"/>
      <c r="AO89" s="136"/>
      <c r="AP89" s="136"/>
      <c r="AQ89" s="136"/>
      <c r="AR89" s="136"/>
      <c r="AS89" s="136"/>
      <c r="AT89" s="136"/>
    </row>
    <row r="91" spans="1:46">
      <c r="A91" s="136"/>
      <c r="B91" s="136"/>
      <c r="C91" s="136"/>
      <c r="D91" s="136"/>
      <c r="E91" s="136"/>
      <c r="F91" s="136"/>
      <c r="G91" s="136"/>
      <c r="H91" s="136"/>
      <c r="I91" s="136"/>
      <c r="J91" s="136"/>
      <c r="K91" s="136"/>
      <c r="L91" s="136"/>
      <c r="M91" s="136"/>
      <c r="N91" s="136"/>
      <c r="O91" s="136"/>
      <c r="P91" s="136"/>
      <c r="Q91" s="136"/>
      <c r="R91" s="136"/>
      <c r="S91" s="136"/>
      <c r="T91" s="136"/>
      <c r="U91" s="136"/>
      <c r="V91" s="136"/>
      <c r="W91" s="136"/>
      <c r="X91" s="136"/>
      <c r="Y91" s="136"/>
      <c r="Z91" s="136"/>
      <c r="AA91" s="136"/>
      <c r="AB91" s="136"/>
      <c r="AC91" s="136"/>
      <c r="AD91" s="136"/>
      <c r="AE91" s="136"/>
      <c r="AF91" s="136"/>
      <c r="AG91" s="136"/>
      <c r="AH91" s="136"/>
      <c r="AI91" s="136"/>
      <c r="AJ91" s="136"/>
      <c r="AK91" s="136"/>
      <c r="AL91" s="136"/>
      <c r="AM91" s="136"/>
      <c r="AN91" s="136"/>
      <c r="AO91" s="136"/>
      <c r="AP91" s="136"/>
      <c r="AQ91" s="136"/>
      <c r="AR91" s="136"/>
      <c r="AS91" s="136"/>
      <c r="AT91" s="136"/>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C6058B-CB1D-4A3F-A2D5-D8D6C9E648D3}">
  <sheetPr codeName="Sheet5"/>
  <dimension ref="A1:AJ58"/>
  <sheetViews>
    <sheetView zoomScale="70" zoomScaleNormal="70" workbookViewId="0">
      <selection activeCell="F37" sqref="F37"/>
    </sheetView>
  </sheetViews>
  <sheetFormatPr defaultRowHeight="15.75"/>
  <cols>
    <col min="1" max="1" width="4.42578125" style="88" customWidth="1"/>
    <col min="2" max="13" width="13.28515625" customWidth="1"/>
    <col min="22" max="36" width="13.28515625" customWidth="1"/>
  </cols>
  <sheetData>
    <row r="1" spans="1:36" ht="51" customHeight="1">
      <c r="A1" s="303" t="s">
        <v>182</v>
      </c>
      <c r="B1" s="303"/>
      <c r="C1" s="303"/>
      <c r="D1" s="303"/>
      <c r="E1" s="303"/>
      <c r="F1" s="303"/>
      <c r="G1" s="303"/>
      <c r="H1" s="303"/>
      <c r="I1" s="303"/>
      <c r="J1" s="303"/>
      <c r="K1" s="303"/>
      <c r="L1" s="303"/>
      <c r="M1" s="303"/>
      <c r="N1" s="191"/>
      <c r="O1" s="191"/>
      <c r="P1" s="191"/>
      <c r="Q1" s="191"/>
      <c r="R1" s="191"/>
      <c r="S1" s="191"/>
      <c r="T1" s="191"/>
      <c r="U1" s="191"/>
      <c r="V1" s="191"/>
      <c r="W1" s="191"/>
      <c r="X1" s="191"/>
      <c r="Y1" s="191"/>
      <c r="Z1" s="191"/>
      <c r="AA1" s="191"/>
      <c r="AB1" s="191"/>
      <c r="AC1" s="191"/>
      <c r="AD1" s="191"/>
      <c r="AE1" s="191"/>
      <c r="AF1" s="191"/>
      <c r="AG1" s="191"/>
      <c r="AH1" s="191"/>
      <c r="AI1" s="191"/>
      <c r="AJ1" s="191"/>
    </row>
    <row r="2" spans="1:36" s="87" customFormat="1" ht="16.5" thickBot="1">
      <c r="A2" s="92"/>
      <c r="B2" s="93" t="s">
        <v>183</v>
      </c>
      <c r="C2" s="94" t="s">
        <v>184</v>
      </c>
      <c r="D2" s="94" t="s">
        <v>185</v>
      </c>
      <c r="E2" s="94" t="s">
        <v>186</v>
      </c>
      <c r="F2" s="94" t="s">
        <v>187</v>
      </c>
      <c r="G2" s="94" t="s">
        <v>188</v>
      </c>
      <c r="H2" s="94" t="s">
        <v>189</v>
      </c>
      <c r="I2" s="94" t="s">
        <v>190</v>
      </c>
      <c r="J2" s="94" t="s">
        <v>191</v>
      </c>
      <c r="K2" s="94" t="s">
        <v>192</v>
      </c>
      <c r="L2" s="94" t="s">
        <v>193</v>
      </c>
      <c r="M2" s="94" t="s">
        <v>194</v>
      </c>
      <c r="N2" s="93"/>
      <c r="O2" s="94"/>
      <c r="P2" s="94"/>
      <c r="Q2" s="94"/>
      <c r="R2" s="94"/>
      <c r="S2" s="94"/>
      <c r="T2" s="94"/>
      <c r="U2" s="94"/>
      <c r="V2" s="94"/>
      <c r="W2" s="94"/>
      <c r="X2" s="94"/>
      <c r="Y2" s="94"/>
      <c r="Z2" s="93"/>
      <c r="AA2" s="94"/>
      <c r="AB2" s="94"/>
      <c r="AC2" s="94"/>
      <c r="AD2" s="94"/>
      <c r="AE2" s="94"/>
      <c r="AF2" s="94"/>
      <c r="AG2" s="94"/>
      <c r="AH2" s="94"/>
      <c r="AI2" s="94"/>
      <c r="AJ2" s="94"/>
    </row>
    <row r="3" spans="1:36">
      <c r="A3" s="91">
        <v>1</v>
      </c>
      <c r="B3" s="197" t="s">
        <v>128</v>
      </c>
      <c r="C3" s="197" t="s">
        <v>128</v>
      </c>
      <c r="D3" s="197" t="s">
        <v>128</v>
      </c>
      <c r="E3" s="198" t="s">
        <v>129</v>
      </c>
      <c r="F3" s="198" t="s">
        <v>129</v>
      </c>
      <c r="G3" s="198" t="s">
        <v>129</v>
      </c>
      <c r="H3" s="199" t="s">
        <v>130</v>
      </c>
      <c r="I3" s="199" t="s">
        <v>130</v>
      </c>
      <c r="J3" s="199" t="s">
        <v>130</v>
      </c>
      <c r="K3" s="198" t="s">
        <v>131</v>
      </c>
      <c r="L3" s="198" t="s">
        <v>131</v>
      </c>
      <c r="M3" s="200" t="s">
        <v>131</v>
      </c>
    </row>
    <row r="4" spans="1:36">
      <c r="A4" s="90">
        <v>2</v>
      </c>
      <c r="B4" s="197" t="s">
        <v>128</v>
      </c>
      <c r="C4" s="197" t="s">
        <v>128</v>
      </c>
      <c r="D4" s="197" t="s">
        <v>128</v>
      </c>
      <c r="E4" s="198" t="s">
        <v>132</v>
      </c>
      <c r="F4" s="198" t="s">
        <v>132</v>
      </c>
      <c r="G4" s="198" t="s">
        <v>132</v>
      </c>
      <c r="H4" s="199" t="s">
        <v>133</v>
      </c>
      <c r="I4" s="199" t="s">
        <v>133</v>
      </c>
      <c r="J4" s="199" t="s">
        <v>133</v>
      </c>
      <c r="K4" s="198" t="s">
        <v>134</v>
      </c>
      <c r="L4" s="198" t="s">
        <v>134</v>
      </c>
      <c r="M4" s="200" t="s">
        <v>134</v>
      </c>
    </row>
    <row r="5" spans="1:36">
      <c r="A5" s="89">
        <v>3</v>
      </c>
      <c r="B5" s="199" t="s">
        <v>135</v>
      </c>
      <c r="C5" s="199" t="s">
        <v>135</v>
      </c>
      <c r="D5" s="199" t="s">
        <v>135</v>
      </c>
      <c r="E5" s="198" t="s">
        <v>136</v>
      </c>
      <c r="F5" s="198" t="s">
        <v>136</v>
      </c>
      <c r="G5" s="198" t="s">
        <v>136</v>
      </c>
      <c r="H5" s="199" t="s">
        <v>137</v>
      </c>
      <c r="I5" s="199" t="s">
        <v>137</v>
      </c>
      <c r="J5" s="199" t="s">
        <v>137</v>
      </c>
      <c r="K5" s="198" t="s">
        <v>138</v>
      </c>
      <c r="L5" s="198" t="s">
        <v>138</v>
      </c>
      <c r="M5" s="200" t="s">
        <v>138</v>
      </c>
    </row>
    <row r="6" spans="1:36">
      <c r="A6" s="90">
        <v>4</v>
      </c>
      <c r="B6" s="199" t="s">
        <v>139</v>
      </c>
      <c r="C6" s="199" t="s">
        <v>139</v>
      </c>
      <c r="D6" s="199" t="s">
        <v>139</v>
      </c>
      <c r="E6" s="198" t="s">
        <v>140</v>
      </c>
      <c r="F6" s="198" t="s">
        <v>140</v>
      </c>
      <c r="G6" s="198" t="s">
        <v>140</v>
      </c>
      <c r="H6" s="199" t="s">
        <v>141</v>
      </c>
      <c r="I6" s="199" t="s">
        <v>141</v>
      </c>
      <c r="J6" s="199" t="s">
        <v>141</v>
      </c>
      <c r="K6" s="198" t="s">
        <v>142</v>
      </c>
      <c r="L6" s="198" t="s">
        <v>142</v>
      </c>
      <c r="M6" s="200" t="s">
        <v>142</v>
      </c>
    </row>
    <row r="7" spans="1:36">
      <c r="A7" s="89">
        <v>5</v>
      </c>
      <c r="B7" s="199" t="s">
        <v>143</v>
      </c>
      <c r="C7" s="199" t="s">
        <v>143</v>
      </c>
      <c r="D7" s="199" t="s">
        <v>143</v>
      </c>
      <c r="E7" s="198" t="s">
        <v>144</v>
      </c>
      <c r="F7" s="198" t="s">
        <v>144</v>
      </c>
      <c r="G7" s="198" t="s">
        <v>144</v>
      </c>
      <c r="H7" s="199" t="s">
        <v>145</v>
      </c>
      <c r="I7" s="199" t="s">
        <v>145</v>
      </c>
      <c r="J7" s="199" t="s">
        <v>145</v>
      </c>
      <c r="K7" s="198" t="s">
        <v>146</v>
      </c>
      <c r="L7" s="198" t="s">
        <v>146</v>
      </c>
      <c r="M7" s="200" t="s">
        <v>146</v>
      </c>
    </row>
    <row r="8" spans="1:36">
      <c r="A8" s="90">
        <v>6</v>
      </c>
      <c r="B8" s="199" t="s">
        <v>147</v>
      </c>
      <c r="C8" s="199" t="s">
        <v>147</v>
      </c>
      <c r="D8" s="199" t="s">
        <v>147</v>
      </c>
      <c r="E8" s="198" t="s">
        <v>148</v>
      </c>
      <c r="F8" s="198" t="s">
        <v>148</v>
      </c>
      <c r="G8" s="198" t="s">
        <v>148</v>
      </c>
      <c r="H8" s="199" t="s">
        <v>149</v>
      </c>
      <c r="I8" s="199" t="s">
        <v>149</v>
      </c>
      <c r="J8" s="199" t="s">
        <v>149</v>
      </c>
      <c r="K8" s="198" t="s">
        <v>150</v>
      </c>
      <c r="L8" s="198" t="s">
        <v>150</v>
      </c>
      <c r="M8" s="200" t="s">
        <v>150</v>
      </c>
    </row>
    <row r="9" spans="1:36">
      <c r="A9" s="89">
        <v>7</v>
      </c>
      <c r="B9" s="199" t="s">
        <v>151</v>
      </c>
      <c r="C9" s="199" t="s">
        <v>151</v>
      </c>
      <c r="D9" s="199" t="s">
        <v>151</v>
      </c>
      <c r="E9" s="198" t="s">
        <v>152</v>
      </c>
      <c r="F9" s="198" t="s">
        <v>152</v>
      </c>
      <c r="G9" s="198" t="s">
        <v>152</v>
      </c>
      <c r="H9" s="199" t="s">
        <v>153</v>
      </c>
      <c r="I9" s="199" t="s">
        <v>153</v>
      </c>
      <c r="J9" s="199" t="s">
        <v>153</v>
      </c>
      <c r="K9" s="201" t="s">
        <v>154</v>
      </c>
      <c r="L9" s="201" t="s">
        <v>154</v>
      </c>
      <c r="M9" s="202" t="s">
        <v>154</v>
      </c>
    </row>
    <row r="10" spans="1:36">
      <c r="A10" s="90">
        <v>8</v>
      </c>
      <c r="B10" s="199" t="s">
        <v>155</v>
      </c>
      <c r="C10" s="199" t="s">
        <v>155</v>
      </c>
      <c r="D10" s="199" t="s">
        <v>155</v>
      </c>
      <c r="E10" s="198" t="s">
        <v>156</v>
      </c>
      <c r="F10" s="198" t="s">
        <v>156</v>
      </c>
      <c r="G10" s="198" t="s">
        <v>156</v>
      </c>
      <c r="H10" s="203" t="s">
        <v>157</v>
      </c>
      <c r="I10" s="203" t="s">
        <v>157</v>
      </c>
      <c r="J10" s="203" t="s">
        <v>157</v>
      </c>
      <c r="K10" s="201" t="s">
        <v>158</v>
      </c>
      <c r="L10" s="201" t="s">
        <v>158</v>
      </c>
      <c r="M10" s="202" t="s">
        <v>158</v>
      </c>
    </row>
    <row r="11" spans="1:36">
      <c r="A11" s="89">
        <v>9</v>
      </c>
      <c r="B11" s="199" t="s">
        <v>159</v>
      </c>
      <c r="C11" s="199" t="s">
        <v>159</v>
      </c>
      <c r="D11" s="199" t="s">
        <v>159</v>
      </c>
      <c r="E11" s="198" t="s">
        <v>160</v>
      </c>
      <c r="F11" s="198" t="s">
        <v>160</v>
      </c>
      <c r="G11" s="198" t="s">
        <v>160</v>
      </c>
      <c r="H11" s="199" t="s">
        <v>161</v>
      </c>
      <c r="I11" s="199" t="s">
        <v>161</v>
      </c>
      <c r="J11" s="199" t="s">
        <v>161</v>
      </c>
      <c r="K11" s="201" t="s">
        <v>162</v>
      </c>
      <c r="L11" s="201" t="s">
        <v>162</v>
      </c>
      <c r="M11" s="202" t="s">
        <v>162</v>
      </c>
    </row>
    <row r="12" spans="1:36">
      <c r="A12" s="90">
        <v>10</v>
      </c>
      <c r="B12" s="199" t="s">
        <v>163</v>
      </c>
      <c r="C12" s="199" t="s">
        <v>163</v>
      </c>
      <c r="D12" s="199" t="s">
        <v>163</v>
      </c>
      <c r="E12" s="198" t="s">
        <v>164</v>
      </c>
      <c r="F12" s="198" t="s">
        <v>164</v>
      </c>
      <c r="G12" s="198" t="s">
        <v>164</v>
      </c>
      <c r="H12" s="199" t="s">
        <v>165</v>
      </c>
      <c r="I12" s="199" t="s">
        <v>165</v>
      </c>
      <c r="J12" s="199" t="s">
        <v>165</v>
      </c>
      <c r="K12" s="204" t="s">
        <v>166</v>
      </c>
      <c r="L12" s="204" t="s">
        <v>166</v>
      </c>
      <c r="M12" s="205" t="s">
        <v>166</v>
      </c>
    </row>
    <row r="13" spans="1:36" ht="16.5" thickBot="1">
      <c r="A13" s="91">
        <v>11</v>
      </c>
      <c r="B13" s="206" t="s">
        <v>167</v>
      </c>
      <c r="C13" s="206" t="s">
        <v>167</v>
      </c>
      <c r="D13" s="206" t="s">
        <v>167</v>
      </c>
      <c r="E13" s="207" t="s">
        <v>168</v>
      </c>
      <c r="F13" s="207" t="s">
        <v>168</v>
      </c>
      <c r="G13" s="207" t="s">
        <v>168</v>
      </c>
      <c r="H13" s="206" t="s">
        <v>169</v>
      </c>
      <c r="I13" s="206" t="s">
        <v>169</v>
      </c>
      <c r="J13" s="206" t="s">
        <v>169</v>
      </c>
      <c r="K13" s="208" t="s">
        <v>128</v>
      </c>
      <c r="L13" s="208" t="s">
        <v>128</v>
      </c>
      <c r="M13" s="209" t="s">
        <v>170</v>
      </c>
    </row>
    <row r="14" spans="1:36">
      <c r="A14" s="90"/>
    </row>
    <row r="15" spans="1:36">
      <c r="A15" s="91"/>
    </row>
    <row r="16" spans="1:36">
      <c r="A16" s="90"/>
    </row>
    <row r="17" spans="1:1">
      <c r="A17" s="91"/>
    </row>
    <row r="18" spans="1:1">
      <c r="A18" s="90"/>
    </row>
    <row r="19" spans="1:1">
      <c r="A19" s="91"/>
    </row>
    <row r="20" spans="1:1">
      <c r="A20" s="90"/>
    </row>
    <row r="21" spans="1:1">
      <c r="A21" s="91"/>
    </row>
    <row r="22" spans="1:1">
      <c r="A22" s="90"/>
    </row>
    <row r="23" spans="1:1">
      <c r="A23" s="91"/>
    </row>
    <row r="24" spans="1:1">
      <c r="A24" s="90"/>
    </row>
    <row r="25" spans="1:1">
      <c r="A25" s="91"/>
    </row>
    <row r="26" spans="1:1">
      <c r="A26" s="90"/>
    </row>
    <row r="27" spans="1:1">
      <c r="A27" s="91"/>
    </row>
    <row r="28" spans="1:1">
      <c r="A28" s="91"/>
    </row>
    <row r="29" spans="1:1">
      <c r="A29" s="90"/>
    </row>
    <row r="30" spans="1:1">
      <c r="A30" s="91"/>
    </row>
    <row r="31" spans="1:1">
      <c r="A31" s="91"/>
    </row>
    <row r="32" spans="1:1">
      <c r="A32" s="90"/>
    </row>
    <row r="33" spans="1:1">
      <c r="A33" s="89"/>
    </row>
    <row r="34" spans="1:1">
      <c r="A34" s="90"/>
    </row>
    <row r="35" spans="1:1">
      <c r="A35" s="89"/>
    </row>
    <row r="36" spans="1:1">
      <c r="A36" s="90"/>
    </row>
    <row r="37" spans="1:1">
      <c r="A37" s="89"/>
    </row>
    <row r="38" spans="1:1">
      <c r="A38" s="90"/>
    </row>
    <row r="39" spans="1:1">
      <c r="A39" s="89"/>
    </row>
    <row r="40" spans="1:1">
      <c r="A40" s="90"/>
    </row>
    <row r="41" spans="1:1">
      <c r="A41" s="91"/>
    </row>
    <row r="42" spans="1:1">
      <c r="A42" s="90"/>
    </row>
    <row r="43" spans="1:1">
      <c r="A43" s="91"/>
    </row>
    <row r="44" spans="1:1">
      <c r="A44" s="90"/>
    </row>
    <row r="45" spans="1:1">
      <c r="A45" s="91"/>
    </row>
    <row r="46" spans="1:1">
      <c r="A46" s="90"/>
    </row>
    <row r="47" spans="1:1">
      <c r="A47" s="91"/>
    </row>
    <row r="48" spans="1:1">
      <c r="A48" s="90"/>
    </row>
    <row r="49" spans="1:1">
      <c r="A49" s="91"/>
    </row>
    <row r="50" spans="1:1">
      <c r="A50" s="90"/>
    </row>
    <row r="51" spans="1:1">
      <c r="A51" s="91"/>
    </row>
    <row r="52" spans="1:1">
      <c r="A52" s="90"/>
    </row>
    <row r="53" spans="1:1">
      <c r="A53" s="91"/>
    </row>
    <row r="54" spans="1:1">
      <c r="A54" s="90"/>
    </row>
    <row r="55" spans="1:1">
      <c r="A55" s="91"/>
    </row>
    <row r="56" spans="1:1">
      <c r="A56" s="91"/>
    </row>
    <row r="57" spans="1:1">
      <c r="A57" s="90"/>
    </row>
    <row r="58" spans="1:1">
      <c r="A58" s="91"/>
    </row>
  </sheetData>
  <mergeCells count="1">
    <mergeCell ref="A1:M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1">
    <tabColor rgb="FF92D050"/>
  </sheetPr>
  <dimension ref="A1:BY148"/>
  <sheetViews>
    <sheetView tabSelected="1" zoomScale="70" zoomScaleNormal="70" workbookViewId="0">
      <pane xSplit="2" ySplit="6" topLeftCell="C13" activePane="bottomRight" state="frozen"/>
      <selection pane="topRight" activeCell="C1" sqref="C1"/>
      <selection pane="bottomLeft" activeCell="A7" sqref="A7"/>
      <selection pane="bottomRight" activeCell="H40" sqref="H40"/>
    </sheetView>
  </sheetViews>
  <sheetFormatPr defaultColWidth="8.85546875" defaultRowHeight="15"/>
  <cols>
    <col min="1" max="1" width="2.28515625" customWidth="1"/>
    <col min="2" max="2" width="3.5703125" bestFit="1" customWidth="1"/>
    <col min="3" max="14" width="13.28515625" style="95" customWidth="1"/>
    <col min="15" max="32" width="8.85546875" style="95"/>
    <col min="33" max="77" width="8.85546875" style="95" customWidth="1"/>
    <col min="78" max="16384" width="8.85546875" style="95"/>
  </cols>
  <sheetData>
    <row r="1" spans="1:32" customFormat="1">
      <c r="A1" s="108"/>
      <c r="B1" s="25"/>
      <c r="C1" s="25"/>
      <c r="D1" s="25"/>
      <c r="E1" s="25"/>
      <c r="F1" s="25"/>
      <c r="G1" s="25"/>
      <c r="H1" s="25"/>
      <c r="I1" s="25"/>
      <c r="J1" s="25"/>
      <c r="K1" s="25"/>
      <c r="L1" s="25"/>
      <c r="M1" s="25"/>
      <c r="N1" s="25"/>
      <c r="O1" s="25"/>
      <c r="P1" s="25"/>
      <c r="Q1" s="25"/>
      <c r="R1" s="25"/>
      <c r="S1" s="25"/>
      <c r="T1" s="25"/>
      <c r="U1" s="25"/>
      <c r="V1" s="25"/>
      <c r="W1" s="25"/>
      <c r="X1" s="25"/>
      <c r="Y1" s="25"/>
      <c r="Z1" s="25"/>
      <c r="AA1" s="25"/>
      <c r="AB1" s="25"/>
      <c r="AC1" s="25"/>
      <c r="AD1" s="25"/>
      <c r="AE1" s="25"/>
      <c r="AF1" s="25"/>
    </row>
    <row r="2" spans="1:32" customFormat="1" ht="14.45" customHeight="1">
      <c r="A2" s="25"/>
      <c r="B2" s="25"/>
      <c r="C2" s="25"/>
      <c r="D2" s="25"/>
      <c r="E2" s="25"/>
      <c r="F2" s="25"/>
      <c r="G2" s="277" t="s">
        <v>95</v>
      </c>
      <c r="H2" s="277"/>
      <c r="I2" s="277"/>
      <c r="J2" s="277"/>
      <c r="K2" s="277"/>
      <c r="L2" s="277"/>
      <c r="M2" s="277"/>
      <c r="N2" s="25"/>
      <c r="O2" s="25"/>
      <c r="P2" s="25"/>
      <c r="Q2" s="25"/>
      <c r="R2" s="25"/>
      <c r="S2" s="25"/>
      <c r="T2" s="25"/>
      <c r="U2" s="25"/>
      <c r="V2" s="25"/>
      <c r="W2" s="25"/>
      <c r="X2" s="25"/>
      <c r="Y2" s="25"/>
      <c r="Z2" s="25"/>
      <c r="AA2" s="25"/>
      <c r="AB2" s="25"/>
      <c r="AC2" s="25"/>
      <c r="AD2" s="25"/>
      <c r="AE2" s="25"/>
      <c r="AF2" s="25"/>
    </row>
    <row r="3" spans="1:32" customFormat="1" ht="14.45" customHeight="1">
      <c r="A3" s="25"/>
      <c r="B3" s="25"/>
      <c r="C3" s="25"/>
      <c r="D3" s="25"/>
      <c r="E3" s="25"/>
      <c r="F3" s="25"/>
      <c r="G3" s="277"/>
      <c r="H3" s="277"/>
      <c r="I3" s="277"/>
      <c r="J3" s="277"/>
      <c r="K3" s="277"/>
      <c r="L3" s="277"/>
      <c r="M3" s="277"/>
      <c r="N3" s="25"/>
      <c r="O3" s="25"/>
      <c r="P3" s="25"/>
      <c r="Q3" s="25"/>
      <c r="R3" s="25"/>
      <c r="S3" s="25"/>
      <c r="T3" s="25"/>
      <c r="U3" s="25"/>
      <c r="V3" s="25"/>
      <c r="W3" s="25"/>
      <c r="X3" s="25"/>
      <c r="Y3" s="25"/>
      <c r="Z3" s="25"/>
      <c r="AA3" s="25"/>
      <c r="AB3" s="25"/>
      <c r="AC3" s="25"/>
      <c r="AD3" s="25"/>
      <c r="AE3" s="25"/>
      <c r="AF3" s="25"/>
    </row>
    <row r="4" spans="1:32" customFormat="1" ht="14.45" customHeight="1">
      <c r="A4" s="25"/>
      <c r="B4" s="25"/>
      <c r="C4" s="25"/>
      <c r="D4" s="25"/>
      <c r="E4" s="25"/>
      <c r="F4" s="25"/>
      <c r="G4" s="277"/>
      <c r="H4" s="277"/>
      <c r="I4" s="277"/>
      <c r="J4" s="277"/>
      <c r="K4" s="277"/>
      <c r="L4" s="277"/>
      <c r="M4" s="277"/>
      <c r="N4" s="25"/>
      <c r="O4" s="25"/>
      <c r="P4" s="25"/>
      <c r="Q4" s="25"/>
      <c r="R4" s="25"/>
      <c r="S4" s="25"/>
      <c r="T4" s="25"/>
      <c r="U4" s="25"/>
      <c r="V4" s="25"/>
      <c r="W4" s="25"/>
      <c r="X4" s="25"/>
      <c r="Y4" s="25"/>
      <c r="Z4" s="25"/>
      <c r="AA4" s="25"/>
      <c r="AB4" s="25"/>
      <c r="AC4" s="25"/>
      <c r="AD4" s="25"/>
      <c r="AE4" s="25"/>
      <c r="AF4" s="25"/>
    </row>
    <row r="5" spans="1:32" customFormat="1">
      <c r="A5" s="25"/>
      <c r="B5" s="25"/>
      <c r="C5" s="25"/>
      <c r="D5" s="25"/>
      <c r="E5" s="25"/>
      <c r="F5" s="25"/>
      <c r="G5" s="25"/>
      <c r="H5" s="25"/>
      <c r="I5" s="25"/>
      <c r="J5" s="25"/>
      <c r="K5" s="25"/>
      <c r="L5" s="25"/>
      <c r="M5" s="25"/>
      <c r="N5" s="25"/>
      <c r="O5" s="25"/>
      <c r="P5" s="25"/>
      <c r="Q5" s="25"/>
      <c r="R5" s="25"/>
      <c r="S5" s="25"/>
      <c r="T5" s="25"/>
      <c r="U5" s="25"/>
      <c r="V5" s="25"/>
      <c r="W5" s="25"/>
      <c r="X5" s="25"/>
      <c r="Y5" s="25"/>
      <c r="Z5" s="25"/>
      <c r="AA5" s="25"/>
      <c r="AB5" s="25"/>
      <c r="AC5" s="25"/>
      <c r="AD5" s="25"/>
      <c r="AE5" s="25"/>
      <c r="AF5" s="25"/>
    </row>
    <row r="6" spans="1:32" customFormat="1" ht="6" customHeight="1">
      <c r="A6" s="25"/>
      <c r="B6" s="25"/>
      <c r="C6" s="25"/>
      <c r="D6" s="25"/>
      <c r="E6" s="25"/>
      <c r="F6" s="25"/>
      <c r="G6" s="25"/>
      <c r="H6" s="25"/>
      <c r="I6" s="25"/>
      <c r="J6" s="25"/>
      <c r="K6" s="25"/>
      <c r="L6" s="25"/>
      <c r="M6" s="25"/>
      <c r="N6" s="25"/>
      <c r="O6" s="25"/>
      <c r="P6" s="25"/>
      <c r="Q6" s="25"/>
      <c r="R6" s="25"/>
      <c r="S6" s="25"/>
      <c r="T6" s="25"/>
      <c r="U6" s="25"/>
      <c r="V6" s="25"/>
      <c r="W6" s="25"/>
      <c r="X6" s="25"/>
      <c r="Y6" s="25"/>
      <c r="Z6" s="25"/>
      <c r="AA6" s="25"/>
      <c r="AB6" s="25"/>
      <c r="AC6" s="25"/>
      <c r="AD6" s="25"/>
      <c r="AE6" s="25"/>
      <c r="AF6" s="25"/>
    </row>
    <row r="7" spans="1:32" customFormat="1">
      <c r="A7" s="25"/>
      <c r="B7" s="25"/>
      <c r="C7" s="46"/>
      <c r="D7" s="46"/>
      <c r="E7" s="46"/>
      <c r="F7" s="46"/>
      <c r="G7" s="46"/>
      <c r="H7" s="46"/>
      <c r="I7" s="46"/>
      <c r="J7" s="46"/>
      <c r="K7" s="46"/>
      <c r="L7" s="46"/>
      <c r="M7" s="46"/>
      <c r="N7" s="46"/>
      <c r="O7" s="46"/>
      <c r="P7" s="25"/>
      <c r="Q7" s="25"/>
      <c r="R7" s="25"/>
      <c r="S7" s="25"/>
      <c r="T7" s="25"/>
      <c r="U7" s="25"/>
      <c r="V7" s="25"/>
      <c r="W7" s="25"/>
      <c r="X7" s="25"/>
      <c r="Y7" s="25"/>
      <c r="Z7" s="25"/>
      <c r="AA7" s="25"/>
      <c r="AB7" s="25"/>
      <c r="AC7" s="25"/>
      <c r="AD7" s="25"/>
      <c r="AE7" s="25"/>
      <c r="AF7" s="25"/>
    </row>
    <row r="8" spans="1:32" customFormat="1" ht="21">
      <c r="A8" s="25"/>
      <c r="B8" s="25"/>
      <c r="C8" s="244" t="s">
        <v>68</v>
      </c>
      <c r="D8" s="244"/>
      <c r="E8" s="278" t="s">
        <v>78</v>
      </c>
      <c r="F8" s="278"/>
      <c r="G8" s="278"/>
      <c r="H8" s="278"/>
      <c r="I8" s="46"/>
      <c r="J8" s="46"/>
      <c r="K8" s="46"/>
      <c r="L8" s="46"/>
      <c r="M8" s="46"/>
      <c r="N8" s="46"/>
      <c r="O8" s="46"/>
      <c r="P8" s="25"/>
      <c r="Q8" s="25"/>
      <c r="R8" s="25"/>
      <c r="S8" s="25"/>
      <c r="T8" s="25"/>
      <c r="U8" s="25"/>
      <c r="V8" s="25"/>
      <c r="W8" s="25"/>
      <c r="X8" s="25"/>
      <c r="Y8" s="25"/>
      <c r="Z8" s="25"/>
      <c r="AA8" s="25"/>
      <c r="AB8" s="25"/>
      <c r="AC8" s="25"/>
      <c r="AD8" s="25"/>
      <c r="AE8" s="25"/>
      <c r="AF8" s="25"/>
    </row>
    <row r="9" spans="1:32" customFormat="1">
      <c r="A9" s="25"/>
      <c r="B9" s="25"/>
      <c r="C9" s="46"/>
      <c r="D9" s="46"/>
      <c r="E9" s="137">
        <f>IF(E8="Slide Name Here",0,1)</f>
        <v>0</v>
      </c>
      <c r="F9" s="46"/>
      <c r="G9" s="46"/>
      <c r="H9" s="46"/>
      <c r="I9" s="46"/>
      <c r="J9" s="46"/>
      <c r="K9" s="46"/>
      <c r="L9" s="46"/>
      <c r="M9" s="46"/>
      <c r="N9" s="46"/>
      <c r="O9" s="46"/>
      <c r="P9" s="25"/>
      <c r="Q9" s="25"/>
      <c r="R9" s="25"/>
      <c r="S9" s="25"/>
      <c r="T9" s="25"/>
      <c r="U9" s="25"/>
      <c r="V9" s="25"/>
      <c r="W9" s="25"/>
      <c r="X9" s="25"/>
      <c r="Y9" s="25"/>
      <c r="Z9" s="25"/>
      <c r="AA9" s="25"/>
      <c r="AB9" s="25"/>
      <c r="AC9" s="25"/>
      <c r="AD9" s="25"/>
      <c r="AE9" s="25"/>
      <c r="AF9" s="25"/>
    </row>
    <row r="10" spans="1:32" customFormat="1" ht="8.4499999999999993" customHeight="1" thickBot="1">
      <c r="A10" s="25"/>
      <c r="B10" s="25"/>
      <c r="C10" s="25"/>
      <c r="D10" s="25"/>
      <c r="E10" s="25"/>
      <c r="F10" s="25"/>
      <c r="G10" s="25"/>
      <c r="H10" s="25"/>
      <c r="I10" s="25"/>
      <c r="J10" s="25"/>
      <c r="K10" s="25"/>
      <c r="L10" s="25"/>
      <c r="M10" s="25"/>
      <c r="N10" s="25"/>
      <c r="O10" s="25"/>
      <c r="P10" s="25"/>
      <c r="Q10" s="25"/>
      <c r="R10" s="25"/>
      <c r="S10" s="25"/>
      <c r="T10" s="25"/>
      <c r="U10" s="25"/>
      <c r="V10" s="25"/>
      <c r="W10" s="25"/>
      <c r="X10" s="25"/>
      <c r="Y10" s="25"/>
      <c r="Z10" s="25"/>
      <c r="AA10" s="25"/>
      <c r="AB10" s="25"/>
      <c r="AC10" s="25"/>
      <c r="AD10" s="25"/>
      <c r="AE10" s="25"/>
      <c r="AF10" s="25"/>
    </row>
    <row r="11" spans="1:32" customFormat="1" ht="18" customHeight="1">
      <c r="A11" s="25"/>
      <c r="B11" s="25"/>
      <c r="C11" s="132" t="s">
        <v>39</v>
      </c>
      <c r="D11" s="133"/>
      <c r="E11" s="106" t="s">
        <v>50</v>
      </c>
      <c r="F11" s="107"/>
      <c r="G11" s="107"/>
      <c r="H11" s="26"/>
      <c r="I11" s="308" t="s">
        <v>69</v>
      </c>
      <c r="J11" s="272"/>
      <c r="K11" s="272"/>
      <c r="L11" s="273"/>
      <c r="M11" s="272" t="s">
        <v>82</v>
      </c>
      <c r="N11" s="272"/>
      <c r="O11" s="273"/>
      <c r="P11" s="25"/>
      <c r="Q11" s="25"/>
      <c r="R11" s="25"/>
      <c r="S11" s="25"/>
      <c r="T11" s="25"/>
      <c r="U11" s="25"/>
      <c r="V11" s="25"/>
      <c r="W11" s="25"/>
      <c r="X11" s="25"/>
      <c r="Y11" s="25"/>
      <c r="Z11" s="25"/>
      <c r="AA11" s="25"/>
      <c r="AB11" s="25"/>
      <c r="AC11" s="25"/>
      <c r="AD11" s="25"/>
      <c r="AE11" s="25"/>
      <c r="AF11" s="25"/>
    </row>
    <row r="12" spans="1:32" customFormat="1" ht="3" customHeight="1" thickBot="1">
      <c r="A12" s="25"/>
      <c r="B12" s="25"/>
      <c r="C12" s="306" t="s">
        <v>40</v>
      </c>
      <c r="D12" s="307"/>
      <c r="E12" s="47"/>
      <c r="F12" s="37"/>
      <c r="G12" s="37"/>
      <c r="H12" s="37"/>
      <c r="I12" s="118"/>
      <c r="J12" s="121"/>
      <c r="K12" s="121"/>
      <c r="L12" s="122"/>
      <c r="M12" s="121"/>
      <c r="N12" s="126"/>
      <c r="O12" s="38"/>
      <c r="P12" s="25"/>
      <c r="Q12" s="25"/>
      <c r="R12" s="25"/>
      <c r="S12" s="25"/>
      <c r="T12" s="25"/>
      <c r="U12" s="25"/>
      <c r="V12" s="25"/>
      <c r="W12" s="25"/>
      <c r="X12" s="25"/>
      <c r="Y12" s="25"/>
      <c r="Z12" s="25"/>
      <c r="AA12" s="25"/>
      <c r="AB12" s="25"/>
      <c r="AC12" s="25"/>
      <c r="AD12" s="25"/>
      <c r="AE12" s="25"/>
      <c r="AF12" s="25"/>
    </row>
    <row r="13" spans="1:32" customFormat="1" ht="18" customHeight="1">
      <c r="A13" s="25"/>
      <c r="B13" s="25"/>
      <c r="C13" s="306"/>
      <c r="D13" s="307"/>
      <c r="E13" s="279" t="s">
        <v>41</v>
      </c>
      <c r="F13" s="280"/>
      <c r="G13" s="135"/>
      <c r="H13" s="112" t="str">
        <f ca="1">IF(ISBLANK(C30),"",MAX((INDIRECT("R"&amp;C31+32&amp;"C"&amp;(MATCH("Block",INDIRECT("R"&amp;C31+32&amp;"C"&amp;"3",FALSE):INDIRECT("R"&amp;C31+32&amp;"C"&amp;D31+2,FALSE),0)+2),FALSE)):(INDIRECT(ADDRESS(4000,MATCH("Block",INDIRECT("R"&amp;C31+32&amp;"C"&amp;"3",FALSE):INDIRECT("R"&amp;C31+32&amp;"C"&amp;D31+2,FALSE),0)+2,4))))&amp;" samples?")</f>
        <v/>
      </c>
      <c r="I13" s="119" t="s">
        <v>23</v>
      </c>
      <c r="J13" s="195" t="s">
        <v>70</v>
      </c>
      <c r="K13" s="196" t="s">
        <v>60</v>
      </c>
      <c r="L13" s="123" t="s">
        <v>53</v>
      </c>
      <c r="M13" s="127"/>
      <c r="N13" s="126"/>
      <c r="O13" s="38"/>
      <c r="P13" s="25"/>
      <c r="Q13" s="25"/>
      <c r="R13" s="25"/>
      <c r="S13" s="25"/>
      <c r="T13" s="25"/>
      <c r="U13" s="25"/>
      <c r="V13" s="25"/>
      <c r="W13" s="25"/>
      <c r="X13" s="25"/>
      <c r="Y13" s="25"/>
      <c r="Z13" s="25"/>
      <c r="AA13" s="25"/>
      <c r="AB13" s="25"/>
      <c r="AC13" s="25"/>
      <c r="AD13" s="25"/>
      <c r="AE13" s="25"/>
      <c r="AF13" s="25"/>
    </row>
    <row r="14" spans="1:32" customFormat="1" ht="3" customHeight="1">
      <c r="A14" s="25"/>
      <c r="B14" s="25"/>
      <c r="C14" s="306"/>
      <c r="D14" s="307"/>
      <c r="E14" s="48"/>
      <c r="F14" s="37"/>
      <c r="G14" s="37"/>
      <c r="H14" s="113"/>
      <c r="I14" s="47"/>
      <c r="J14" s="309" t="s">
        <v>71</v>
      </c>
      <c r="K14" s="304" t="s">
        <v>61</v>
      </c>
      <c r="L14" s="38"/>
      <c r="M14" s="127"/>
      <c r="N14" s="126"/>
      <c r="O14" s="38"/>
      <c r="P14" s="25"/>
      <c r="Q14" s="25"/>
      <c r="R14" s="25"/>
      <c r="S14" s="25"/>
      <c r="T14" s="25"/>
      <c r="U14" s="25"/>
      <c r="V14" s="25"/>
      <c r="W14" s="25"/>
      <c r="X14" s="25"/>
      <c r="Y14" s="25"/>
      <c r="Z14" s="25"/>
      <c r="AA14" s="25"/>
      <c r="AB14" s="25"/>
      <c r="AC14" s="25"/>
      <c r="AD14" s="25"/>
      <c r="AE14" s="25"/>
      <c r="AF14" s="25"/>
    </row>
    <row r="15" spans="1:32" customFormat="1" ht="18.75">
      <c r="A15" s="25"/>
      <c r="B15" s="25"/>
      <c r="C15" s="306"/>
      <c r="D15" s="307"/>
      <c r="E15" s="279" t="s">
        <v>54</v>
      </c>
      <c r="F15" s="280"/>
      <c r="G15" s="135">
        <f>'Analysis Tool Creator'!G14</f>
        <v>11</v>
      </c>
      <c r="H15" s="112" t="str">
        <f ca="1">IF(ISBLANK(C30),"",MAX((INDIRECT("R"&amp;C31+32&amp;"C"&amp;(MATCH("Row",INDIRECT("R"&amp;C31+32&amp;"C"&amp;"3",FALSE):INDIRECT("R"&amp;C31+32&amp;"C"&amp;D31+2,FALSE),0)+2),FALSE)):(INDIRECT(ADDRESS(4000,MATCH("Row",INDIRECT("R"&amp;C31+32&amp;"C"&amp;"3",FALSE):INDIRECT("R"&amp;C31+32&amp;"C"&amp;D31+2,FALSE),0)+2,4))))&amp;" rows?")</f>
        <v/>
      </c>
      <c r="I15" s="47"/>
      <c r="J15" s="309"/>
      <c r="K15" s="304"/>
      <c r="L15" s="38"/>
      <c r="M15" s="127"/>
      <c r="N15" s="126"/>
      <c r="O15" s="38"/>
      <c r="P15" s="25"/>
      <c r="Q15" s="25"/>
      <c r="R15" s="25"/>
      <c r="S15" s="25"/>
      <c r="T15" s="25"/>
      <c r="U15" s="25"/>
      <c r="V15" s="25"/>
      <c r="W15" s="25"/>
      <c r="X15" s="25"/>
      <c r="Y15" s="25"/>
      <c r="Z15" s="25"/>
      <c r="AA15" s="25"/>
      <c r="AB15" s="25"/>
      <c r="AC15" s="25"/>
      <c r="AD15" s="25"/>
      <c r="AE15" s="25"/>
      <c r="AF15" s="25"/>
    </row>
    <row r="16" spans="1:32" customFormat="1" ht="3" customHeight="1">
      <c r="A16" s="25"/>
      <c r="B16" s="25"/>
      <c r="C16" s="256" t="s">
        <v>42</v>
      </c>
      <c r="D16" s="257"/>
      <c r="E16" s="48"/>
      <c r="F16" s="37"/>
      <c r="G16" s="37"/>
      <c r="H16" s="113"/>
      <c r="I16" s="47"/>
      <c r="J16" s="309" t="s">
        <v>72</v>
      </c>
      <c r="K16" s="304" t="s">
        <v>62</v>
      </c>
      <c r="L16" s="124"/>
      <c r="M16" s="128"/>
      <c r="N16" s="129"/>
      <c r="O16" s="38"/>
      <c r="P16" s="25"/>
      <c r="Q16" s="25"/>
      <c r="R16" s="25"/>
      <c r="S16" s="25"/>
      <c r="T16" s="25"/>
      <c r="U16" s="25"/>
      <c r="V16" s="25"/>
      <c r="W16" s="25"/>
      <c r="X16" s="25"/>
      <c r="Y16" s="25"/>
      <c r="Z16" s="25"/>
      <c r="AA16" s="25"/>
      <c r="AB16" s="25"/>
      <c r="AC16" s="25"/>
      <c r="AD16" s="25"/>
      <c r="AE16" s="25"/>
      <c r="AF16" s="25"/>
    </row>
    <row r="17" spans="1:77" customFormat="1" ht="18.75">
      <c r="A17" s="25"/>
      <c r="B17" s="25"/>
      <c r="C17" s="256"/>
      <c r="D17" s="257"/>
      <c r="E17" s="279" t="s">
        <v>55</v>
      </c>
      <c r="F17" s="280"/>
      <c r="G17" s="135">
        <f>'Analysis Tool Creator'!G16</f>
        <v>12</v>
      </c>
      <c r="H17" s="112" t="str">
        <f ca="1">IF(ISBLANK(C30),"",MAX((INDIRECT("R"&amp;C31+32&amp;"C"&amp;(MATCH("Column",INDIRECT("R"&amp;C31+32&amp;"C"&amp;"3",FALSE):INDIRECT("R"&amp;C31+32&amp;"C"&amp;D31+2,FALSE),0)+2),FALSE)):(INDIRECT(ADDRESS(4000,MATCH("Column",INDIRECT("R"&amp;C31+32&amp;"C"&amp;"3",FALSE):INDIRECT("R"&amp;C31+32&amp;"C"&amp;D31+2,FALSE),0)+2,4))))&amp;" columns?")</f>
        <v/>
      </c>
      <c r="I17" s="47"/>
      <c r="J17" s="309"/>
      <c r="K17" s="304"/>
      <c r="L17" s="124"/>
      <c r="M17" s="128"/>
      <c r="N17" s="129"/>
      <c r="O17" s="38"/>
      <c r="P17" s="25"/>
      <c r="Q17" s="25"/>
      <c r="R17" s="25"/>
      <c r="S17" s="25"/>
      <c r="T17" s="25"/>
      <c r="U17" s="25"/>
      <c r="V17" s="25"/>
      <c r="W17" s="25"/>
      <c r="X17" s="25"/>
      <c r="Y17" s="25"/>
      <c r="Z17" s="25"/>
      <c r="AA17" s="25"/>
      <c r="AB17" s="25"/>
      <c r="AC17" s="25"/>
      <c r="AD17" s="25"/>
      <c r="AE17" s="25"/>
      <c r="AF17" s="25"/>
    </row>
    <row r="18" spans="1:77" customFormat="1" ht="3.6" customHeight="1">
      <c r="A18" s="25"/>
      <c r="B18" s="25"/>
      <c r="C18" s="256"/>
      <c r="D18" s="257"/>
      <c r="E18" s="47"/>
      <c r="F18" s="37"/>
      <c r="G18" s="37"/>
      <c r="H18" s="37"/>
      <c r="I18" s="47"/>
      <c r="J18" s="309" t="s">
        <v>73</v>
      </c>
      <c r="K18" s="304" t="s">
        <v>63</v>
      </c>
      <c r="L18" s="38"/>
      <c r="M18" s="127"/>
      <c r="N18" s="126"/>
      <c r="O18" s="38"/>
      <c r="P18" s="25"/>
      <c r="Q18" s="25"/>
      <c r="R18" s="25"/>
      <c r="S18" s="25"/>
      <c r="T18" s="25"/>
      <c r="U18" s="25"/>
      <c r="V18" s="25"/>
      <c r="W18" s="25"/>
      <c r="X18" s="25"/>
      <c r="Y18" s="25"/>
      <c r="Z18" s="25"/>
      <c r="AA18" s="25"/>
      <c r="AB18" s="25"/>
      <c r="AC18" s="25"/>
      <c r="AD18" s="25"/>
      <c r="AE18" s="25"/>
      <c r="AF18" s="25"/>
    </row>
    <row r="19" spans="1:77" customFormat="1" ht="3.6" customHeight="1" thickBot="1">
      <c r="A19" s="25"/>
      <c r="B19" s="25"/>
      <c r="C19" s="256"/>
      <c r="D19" s="257"/>
      <c r="E19" s="77"/>
      <c r="F19" s="41"/>
      <c r="G19" s="41"/>
      <c r="H19" s="41"/>
      <c r="I19" s="47"/>
      <c r="J19" s="309"/>
      <c r="K19" s="304"/>
      <c r="L19" s="38"/>
      <c r="M19" s="127"/>
      <c r="N19" s="126"/>
      <c r="O19" s="38"/>
      <c r="P19" s="25"/>
      <c r="Q19" s="25"/>
      <c r="R19" s="25"/>
      <c r="S19" s="25"/>
      <c r="T19" s="25"/>
      <c r="U19" s="25"/>
      <c r="V19" s="25"/>
      <c r="W19" s="25"/>
      <c r="X19" s="25"/>
      <c r="Y19" s="25"/>
      <c r="Z19" s="25"/>
      <c r="AA19" s="25"/>
      <c r="AB19" s="25"/>
      <c r="AC19" s="25"/>
      <c r="AD19" s="25"/>
      <c r="AE19" s="25"/>
      <c r="AF19" s="25"/>
    </row>
    <row r="20" spans="1:77" customFormat="1" ht="18" customHeight="1">
      <c r="A20" s="25"/>
      <c r="B20" s="25"/>
      <c r="C20" s="256" t="s">
        <v>43</v>
      </c>
      <c r="D20" s="257"/>
      <c r="E20" s="29" t="s">
        <v>44</v>
      </c>
      <c r="F20" s="30"/>
      <c r="G20" s="30"/>
      <c r="H20" s="31"/>
      <c r="I20" s="47"/>
      <c r="J20" s="309"/>
      <c r="K20" s="304"/>
      <c r="L20" s="38"/>
      <c r="M20" s="127"/>
      <c r="N20" s="126"/>
      <c r="O20" s="38"/>
      <c r="P20" s="25"/>
      <c r="Q20" s="25"/>
      <c r="R20" s="25"/>
      <c r="S20" s="25"/>
      <c r="T20" s="25"/>
      <c r="U20" s="25"/>
      <c r="V20" s="25"/>
      <c r="W20" s="25"/>
      <c r="X20" s="25"/>
      <c r="Y20" s="25"/>
      <c r="Z20" s="25"/>
      <c r="AA20" s="25"/>
      <c r="AB20" s="25"/>
      <c r="AC20" s="25"/>
      <c r="AD20" s="25"/>
      <c r="AE20" s="25"/>
      <c r="AF20" s="25"/>
    </row>
    <row r="21" spans="1:77" customFormat="1" ht="12.6" customHeight="1">
      <c r="A21" s="25"/>
      <c r="B21" s="25"/>
      <c r="C21" s="256"/>
      <c r="D21" s="257"/>
      <c r="E21" s="32" t="s">
        <v>81</v>
      </c>
      <c r="F21" s="33"/>
      <c r="G21" s="33"/>
      <c r="H21" s="31"/>
      <c r="I21" s="47"/>
      <c r="J21" s="309" t="s">
        <v>74</v>
      </c>
      <c r="K21" s="304" t="s">
        <v>64</v>
      </c>
      <c r="L21" s="38"/>
      <c r="M21" s="127"/>
      <c r="N21" s="126"/>
      <c r="O21" s="38"/>
      <c r="P21" s="25"/>
      <c r="Q21" s="25"/>
      <c r="R21" s="25"/>
      <c r="S21" s="25"/>
      <c r="T21" s="25"/>
      <c r="U21" s="25"/>
      <c r="V21" s="25"/>
      <c r="W21" s="25"/>
      <c r="X21" s="25"/>
      <c r="Y21" s="25"/>
      <c r="Z21" s="25"/>
      <c r="AA21" s="25"/>
      <c r="AB21" s="25"/>
      <c r="AC21" s="25"/>
      <c r="AD21" s="25"/>
      <c r="AE21" s="25"/>
      <c r="AF21" s="25"/>
    </row>
    <row r="22" spans="1:77" s="13" customFormat="1" ht="10.9" customHeight="1">
      <c r="A22" s="25"/>
      <c r="B22" s="25"/>
      <c r="C22" s="256"/>
      <c r="D22" s="257"/>
      <c r="E22" s="134" t="s">
        <v>46</v>
      </c>
      <c r="F22" s="35"/>
      <c r="G22" s="35"/>
      <c r="H22" s="36"/>
      <c r="I22" s="120"/>
      <c r="J22" s="309"/>
      <c r="K22" s="304"/>
      <c r="L22" s="125"/>
      <c r="M22" s="127"/>
      <c r="N22" s="126"/>
      <c r="O22" s="38"/>
      <c r="P22" s="25"/>
      <c r="Q22" s="25"/>
      <c r="R22" s="25"/>
      <c r="S22" s="25"/>
      <c r="T22" s="25"/>
      <c r="U22" s="25"/>
      <c r="V22" s="25"/>
      <c r="W22" s="25"/>
      <c r="X22" s="25"/>
      <c r="Y22" s="25"/>
      <c r="Z22" s="25"/>
      <c r="AA22" s="25"/>
      <c r="AB22" s="25"/>
      <c r="AC22" s="25"/>
      <c r="AD22" s="25"/>
      <c r="AE22" s="25"/>
      <c r="AF22" s="25"/>
    </row>
    <row r="23" spans="1:77" customFormat="1" ht="4.1500000000000004" customHeight="1">
      <c r="A23" s="25"/>
      <c r="B23" s="25"/>
      <c r="C23" s="256"/>
      <c r="D23" s="257"/>
      <c r="E23" s="47"/>
      <c r="F23" s="37"/>
      <c r="G23" s="37"/>
      <c r="H23" s="37"/>
      <c r="I23" s="47"/>
      <c r="J23" s="309" t="s">
        <v>75</v>
      </c>
      <c r="K23" s="304" t="s">
        <v>65</v>
      </c>
      <c r="L23" s="38"/>
      <c r="M23" s="127"/>
      <c r="N23" s="126"/>
      <c r="O23" s="38"/>
      <c r="P23" s="25"/>
      <c r="Q23" s="25"/>
      <c r="R23" s="25"/>
      <c r="S23" s="25"/>
      <c r="T23" s="25"/>
      <c r="U23" s="25"/>
      <c r="V23" s="25"/>
      <c r="W23" s="25"/>
      <c r="X23" s="25"/>
      <c r="Y23" s="25"/>
      <c r="Z23" s="25"/>
      <c r="AA23" s="25"/>
      <c r="AB23" s="25"/>
      <c r="AC23" s="25"/>
      <c r="AD23" s="25"/>
      <c r="AE23" s="25"/>
      <c r="AF23" s="25"/>
    </row>
    <row r="24" spans="1:77" customFormat="1" ht="18" customHeight="1">
      <c r="A24" s="25"/>
      <c r="B24" s="25"/>
      <c r="C24" s="310" t="s">
        <v>45</v>
      </c>
      <c r="D24" s="311"/>
      <c r="E24" s="51"/>
      <c r="F24" s="117" t="s">
        <v>47</v>
      </c>
      <c r="G24" s="95"/>
      <c r="H24" s="153" t="s">
        <v>56</v>
      </c>
      <c r="I24" s="47"/>
      <c r="J24" s="309"/>
      <c r="K24" s="304"/>
      <c r="L24" s="38"/>
      <c r="M24" s="127"/>
      <c r="N24" s="126"/>
      <c r="O24" s="38"/>
      <c r="P24" s="25"/>
      <c r="Q24" s="25"/>
      <c r="R24" s="25"/>
      <c r="S24" s="25"/>
      <c r="T24" s="25"/>
      <c r="U24" s="25"/>
      <c r="V24" s="25"/>
      <c r="W24" s="25"/>
      <c r="X24" s="25"/>
      <c r="Y24" s="25"/>
      <c r="Z24" s="25"/>
      <c r="AA24" s="25"/>
      <c r="AB24" s="25"/>
      <c r="AC24" s="25"/>
      <c r="AD24" s="25"/>
      <c r="AE24" s="25"/>
      <c r="AF24" s="25"/>
    </row>
    <row r="25" spans="1:77" customFormat="1" ht="9.6" customHeight="1">
      <c r="A25" s="25"/>
      <c r="B25" s="25"/>
      <c r="C25" s="310"/>
      <c r="D25" s="311"/>
      <c r="E25" s="50"/>
      <c r="F25" s="114"/>
      <c r="G25" s="115" t="str">
        <f ca="1">IF(NOT(ISNA(HLOOKUP(G24,INDIRECT("C"&amp;(C31+32)):INDIRECT(SUBSTITUTE(ADDRESS(1,D31+2,4),"1","")&amp;(C31+32)),1,FALSE))),"Found","Not Found")</f>
        <v>Not Found</v>
      </c>
      <c r="H25" s="49"/>
      <c r="I25" s="47"/>
      <c r="J25" s="309" t="s">
        <v>76</v>
      </c>
      <c r="K25" s="304" t="s">
        <v>66</v>
      </c>
      <c r="L25" s="38"/>
      <c r="M25" s="127"/>
      <c r="N25" s="126"/>
      <c r="O25" s="38"/>
      <c r="P25" s="25"/>
      <c r="Q25" s="25"/>
      <c r="R25" s="25"/>
      <c r="S25" s="25"/>
      <c r="T25" s="25"/>
      <c r="U25" s="25"/>
      <c r="V25" s="25"/>
      <c r="W25" s="25"/>
      <c r="X25" s="25"/>
      <c r="Y25" s="25"/>
      <c r="Z25" s="25"/>
      <c r="AA25" s="25"/>
      <c r="AB25" s="25"/>
      <c r="AC25" s="25"/>
      <c r="AD25" s="25"/>
      <c r="AE25" s="25"/>
      <c r="AF25" s="25"/>
    </row>
    <row r="26" spans="1:77" customFormat="1" ht="18" customHeight="1">
      <c r="A26" s="25"/>
      <c r="B26" s="25"/>
      <c r="C26" s="310"/>
      <c r="D26" s="311"/>
      <c r="E26" s="51"/>
      <c r="F26" s="117" t="s">
        <v>48</v>
      </c>
      <c r="G26" s="95"/>
      <c r="H26" s="153" t="s">
        <v>57</v>
      </c>
      <c r="I26" s="47"/>
      <c r="J26" s="309"/>
      <c r="K26" s="304"/>
      <c r="L26" s="38"/>
      <c r="M26" s="127"/>
      <c r="N26" s="126"/>
      <c r="O26" s="38"/>
      <c r="P26" s="25"/>
      <c r="Q26" s="25"/>
      <c r="R26" s="25"/>
      <c r="S26" s="25"/>
      <c r="T26" s="25"/>
      <c r="U26" s="25"/>
      <c r="V26" s="25"/>
      <c r="W26" s="25"/>
      <c r="X26" s="25"/>
      <c r="Y26" s="25"/>
      <c r="Z26" s="25"/>
      <c r="AA26" s="25"/>
      <c r="AB26" s="25"/>
      <c r="AC26" s="25"/>
      <c r="AD26" s="25"/>
      <c r="AE26" s="25"/>
      <c r="AF26" s="25"/>
    </row>
    <row r="27" spans="1:77" customFormat="1" ht="12.75" customHeight="1" thickBot="1">
      <c r="A27" s="109"/>
      <c r="B27" s="25"/>
      <c r="C27" s="77"/>
      <c r="D27" s="42"/>
      <c r="E27" s="312" t="s">
        <v>58</v>
      </c>
      <c r="F27" s="313"/>
      <c r="G27" s="116" t="str">
        <f ca="1">IF(NOT(ISNA(HLOOKUP(G26,INDIRECT("C"&amp;(C31+32)):INDIRECT(SUBSTITUTE(ADDRESS(1,D31+2,4),"1","")&amp;(C31+32)),1,FALSE))),"Found","Not Found")</f>
        <v>Not Found</v>
      </c>
      <c r="H27" s="41"/>
      <c r="I27" s="47"/>
      <c r="J27" s="309" t="s">
        <v>77</v>
      </c>
      <c r="K27" s="304" t="s">
        <v>67</v>
      </c>
      <c r="L27" s="38"/>
      <c r="M27" s="127"/>
      <c r="N27" s="126"/>
      <c r="O27" s="38"/>
      <c r="P27" s="25"/>
      <c r="Q27" s="25"/>
      <c r="R27" s="25"/>
      <c r="S27" s="25"/>
      <c r="T27" s="25"/>
      <c r="U27" s="25"/>
      <c r="V27" s="25"/>
      <c r="W27" s="25"/>
      <c r="X27" s="25"/>
      <c r="Y27" s="25"/>
      <c r="Z27" s="25"/>
      <c r="AA27" s="25"/>
      <c r="AB27" s="25"/>
      <c r="AC27" s="25"/>
      <c r="AD27" s="25"/>
      <c r="AE27" s="25"/>
      <c r="AF27" s="25"/>
    </row>
    <row r="28" spans="1:77" customFormat="1" ht="10.15" customHeight="1" thickBot="1">
      <c r="A28" s="25"/>
      <c r="B28" s="25"/>
      <c r="C28" s="25"/>
      <c r="D28" s="25"/>
      <c r="E28" s="25"/>
      <c r="F28" s="25"/>
      <c r="G28" s="25"/>
      <c r="H28" s="25"/>
      <c r="I28" s="47"/>
      <c r="J28" s="314"/>
      <c r="K28" s="305"/>
      <c r="L28" s="38"/>
      <c r="M28" s="130"/>
      <c r="N28" s="130"/>
      <c r="O28" s="131"/>
      <c r="P28" s="25"/>
      <c r="Q28" s="25"/>
      <c r="R28" s="25"/>
      <c r="S28" s="25"/>
      <c r="T28" s="25"/>
      <c r="U28" s="25"/>
      <c r="V28" s="25"/>
      <c r="W28" s="25"/>
      <c r="X28" s="25"/>
      <c r="Y28" s="25"/>
      <c r="Z28" s="25"/>
      <c r="AA28" s="25"/>
      <c r="AB28" s="25"/>
      <c r="AC28" s="25"/>
      <c r="AD28" s="25"/>
      <c r="AE28" s="25"/>
      <c r="AF28" s="25"/>
    </row>
    <row r="29" spans="1:77" customFormat="1" ht="15.75">
      <c r="A29" s="25"/>
      <c r="B29" s="111"/>
      <c r="C29" s="16">
        <v>1</v>
      </c>
      <c r="D29" s="16">
        <v>2</v>
      </c>
      <c r="E29" s="16">
        <v>3</v>
      </c>
      <c r="F29" s="16">
        <v>4</v>
      </c>
      <c r="G29" s="16">
        <v>5</v>
      </c>
      <c r="H29" s="16">
        <v>6</v>
      </c>
      <c r="I29" s="16">
        <v>7</v>
      </c>
      <c r="J29" s="16">
        <v>8</v>
      </c>
      <c r="K29" s="16">
        <v>9</v>
      </c>
      <c r="L29" s="16">
        <v>10</v>
      </c>
      <c r="M29" s="16">
        <v>12</v>
      </c>
      <c r="N29" s="16">
        <v>13</v>
      </c>
      <c r="O29" s="16">
        <v>14</v>
      </c>
      <c r="P29" s="16">
        <v>15</v>
      </c>
      <c r="Q29" s="16">
        <v>16</v>
      </c>
      <c r="R29" s="16">
        <v>17</v>
      </c>
      <c r="S29" s="16">
        <v>18</v>
      </c>
      <c r="T29" s="16">
        <v>19</v>
      </c>
      <c r="U29" s="16">
        <v>20</v>
      </c>
      <c r="V29" s="16">
        <v>21</v>
      </c>
      <c r="W29" s="16">
        <v>22</v>
      </c>
      <c r="X29" s="16">
        <v>23</v>
      </c>
      <c r="Y29" s="16">
        <v>24</v>
      </c>
      <c r="Z29" s="16">
        <v>25</v>
      </c>
      <c r="AA29" s="16">
        <v>26</v>
      </c>
      <c r="AB29" s="16">
        <v>27</v>
      </c>
      <c r="AC29" s="16">
        <v>28</v>
      </c>
      <c r="AD29" s="16">
        <v>29</v>
      </c>
      <c r="AE29" s="16">
        <v>30</v>
      </c>
      <c r="AF29" s="18">
        <v>31</v>
      </c>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row>
    <row r="30" spans="1:77" ht="18" customHeight="1">
      <c r="A30" s="25"/>
      <c r="B30" s="21" t="s">
        <v>49</v>
      </c>
    </row>
    <row r="31" spans="1:77" ht="18" customHeight="1">
      <c r="A31" s="25"/>
      <c r="B31" s="17">
        <v>2</v>
      </c>
    </row>
    <row r="32" spans="1:77" ht="18" customHeight="1">
      <c r="A32" s="25"/>
      <c r="B32" s="17">
        <v>3</v>
      </c>
    </row>
    <row r="33" spans="1:2" ht="18" customHeight="1">
      <c r="A33" s="25"/>
      <c r="B33" s="17">
        <v>4</v>
      </c>
    </row>
    <row r="34" spans="1:2" ht="18" customHeight="1">
      <c r="A34" s="25"/>
      <c r="B34" s="17">
        <v>5</v>
      </c>
    </row>
    <row r="35" spans="1:2" ht="18" customHeight="1">
      <c r="A35" s="25"/>
      <c r="B35" s="17">
        <v>6</v>
      </c>
    </row>
    <row r="36" spans="1:2" ht="18" customHeight="1">
      <c r="A36" s="25"/>
      <c r="B36" s="17">
        <v>7</v>
      </c>
    </row>
    <row r="37" spans="1:2" ht="18" customHeight="1">
      <c r="A37" s="25"/>
      <c r="B37" s="17">
        <v>8</v>
      </c>
    </row>
    <row r="38" spans="1:2" ht="18" customHeight="1">
      <c r="A38" s="25"/>
      <c r="B38" s="17">
        <v>9</v>
      </c>
    </row>
    <row r="39" spans="1:2" ht="18" customHeight="1">
      <c r="A39" s="25"/>
      <c r="B39" s="17">
        <v>10</v>
      </c>
    </row>
    <row r="40" spans="1:2" ht="18" customHeight="1">
      <c r="A40" s="110"/>
      <c r="B40" s="17">
        <v>11</v>
      </c>
    </row>
    <row r="41" spans="1:2" ht="18" customHeight="1">
      <c r="A41" s="110"/>
      <c r="B41" s="17">
        <v>12</v>
      </c>
    </row>
    <row r="42" spans="1:2" ht="18" customHeight="1">
      <c r="A42" s="110"/>
      <c r="B42" s="17">
        <v>13</v>
      </c>
    </row>
    <row r="43" spans="1:2" ht="18" customHeight="1">
      <c r="A43" s="110"/>
      <c r="B43" s="17">
        <v>14</v>
      </c>
    </row>
    <row r="44" spans="1:2" ht="18" customHeight="1">
      <c r="A44" s="110"/>
      <c r="B44" s="17">
        <v>15</v>
      </c>
    </row>
    <row r="45" spans="1:2" ht="18" customHeight="1">
      <c r="A45" s="25"/>
      <c r="B45" s="17">
        <v>16</v>
      </c>
    </row>
    <row r="46" spans="1:2" ht="18" customHeight="1">
      <c r="A46" s="25"/>
      <c r="B46" s="17">
        <v>17</v>
      </c>
    </row>
    <row r="47" spans="1:2" ht="18" customHeight="1">
      <c r="A47" s="25"/>
      <c r="B47" s="17">
        <v>18</v>
      </c>
    </row>
    <row r="48" spans="1:2" ht="18" customHeight="1">
      <c r="A48" s="25"/>
      <c r="B48" s="17">
        <v>19</v>
      </c>
    </row>
    <row r="49" spans="1:26" ht="18" customHeight="1">
      <c r="A49" s="25"/>
      <c r="B49" s="17">
        <v>20</v>
      </c>
    </row>
    <row r="50" spans="1:26" ht="18" customHeight="1">
      <c r="A50" s="25"/>
      <c r="B50" s="17">
        <v>21</v>
      </c>
    </row>
    <row r="51" spans="1:26" ht="18" customHeight="1">
      <c r="A51" s="25"/>
      <c r="B51" s="17">
        <v>22</v>
      </c>
    </row>
    <row r="52" spans="1:26" ht="18" customHeight="1">
      <c r="A52" s="25"/>
      <c r="B52" s="17">
        <v>23</v>
      </c>
      <c r="Z52" s="98"/>
    </row>
    <row r="53" spans="1:26" ht="18" customHeight="1">
      <c r="A53" s="25"/>
      <c r="B53" s="17">
        <v>24</v>
      </c>
      <c r="Z53" s="98"/>
    </row>
    <row r="54" spans="1:26" ht="18" customHeight="1">
      <c r="A54" s="25"/>
      <c r="B54" s="17">
        <v>25</v>
      </c>
      <c r="M54" s="98"/>
      <c r="Z54" s="98"/>
    </row>
    <row r="55" spans="1:26" ht="18" customHeight="1">
      <c r="A55" s="25"/>
      <c r="B55" s="17">
        <v>26</v>
      </c>
    </row>
    <row r="56" spans="1:26" ht="18" customHeight="1">
      <c r="A56" s="25"/>
      <c r="B56" s="17">
        <v>27</v>
      </c>
    </row>
    <row r="57" spans="1:26" ht="18" customHeight="1">
      <c r="A57" s="25"/>
      <c r="B57" s="17">
        <v>28</v>
      </c>
    </row>
    <row r="58" spans="1:26" ht="18" customHeight="1">
      <c r="A58" s="25"/>
      <c r="B58" s="17">
        <v>29</v>
      </c>
    </row>
    <row r="59" spans="1:26" ht="18" customHeight="1">
      <c r="A59" s="25"/>
      <c r="B59" s="17">
        <v>30</v>
      </c>
    </row>
    <row r="60" spans="1:26" ht="18" customHeight="1">
      <c r="A60" s="25"/>
      <c r="B60" s="17">
        <v>31</v>
      </c>
    </row>
    <row r="61" spans="1:26" ht="18" customHeight="1">
      <c r="A61" s="25"/>
      <c r="B61" s="17">
        <v>32</v>
      </c>
    </row>
    <row r="62" spans="1:26" ht="18" customHeight="1">
      <c r="A62" s="25"/>
      <c r="B62" s="17">
        <v>33</v>
      </c>
    </row>
    <row r="63" spans="1:26" ht="18" customHeight="1">
      <c r="A63" s="25"/>
      <c r="B63" s="17">
        <v>34</v>
      </c>
      <c r="M63" s="98"/>
    </row>
    <row r="64" spans="1:26" ht="18" customHeight="1">
      <c r="A64" s="25"/>
      <c r="B64" s="17">
        <v>35</v>
      </c>
    </row>
    <row r="65" spans="1:2" ht="18" customHeight="1">
      <c r="A65" s="25"/>
      <c r="B65" s="17">
        <v>36</v>
      </c>
    </row>
    <row r="66" spans="1:2" ht="15.75">
      <c r="A66" s="25"/>
      <c r="B66" s="17">
        <v>37</v>
      </c>
    </row>
    <row r="67" spans="1:2" ht="15.75">
      <c r="A67" s="25"/>
      <c r="B67" s="17">
        <v>38</v>
      </c>
    </row>
    <row r="68" spans="1:2" ht="15.75">
      <c r="A68" s="25"/>
      <c r="B68" s="17">
        <v>39</v>
      </c>
    </row>
    <row r="69" spans="1:2" ht="15.75">
      <c r="A69" s="25"/>
      <c r="B69" s="17">
        <v>40</v>
      </c>
    </row>
    <row r="70" spans="1:2" ht="15.75">
      <c r="A70" s="25"/>
      <c r="B70" s="17">
        <v>41</v>
      </c>
    </row>
    <row r="71" spans="1:2" ht="15.75">
      <c r="A71" s="25"/>
      <c r="B71" s="17">
        <v>42</v>
      </c>
    </row>
    <row r="72" spans="1:2" ht="15.75">
      <c r="A72" s="25"/>
      <c r="B72" s="17">
        <v>43</v>
      </c>
    </row>
    <row r="73" spans="1:2" ht="15.75">
      <c r="A73" s="25"/>
      <c r="B73" s="17">
        <v>44</v>
      </c>
    </row>
    <row r="74" spans="1:2" ht="15.75">
      <c r="A74" s="25"/>
      <c r="B74" s="17">
        <v>45</v>
      </c>
    </row>
    <row r="75" spans="1:2" ht="15.75">
      <c r="A75" s="25"/>
      <c r="B75" s="17">
        <v>46</v>
      </c>
    </row>
    <row r="76" spans="1:2" ht="15.75">
      <c r="A76" s="25"/>
      <c r="B76" s="17">
        <v>47</v>
      </c>
    </row>
    <row r="77" spans="1:2" ht="15.75">
      <c r="A77" s="25"/>
      <c r="B77" s="17">
        <v>48</v>
      </c>
    </row>
    <row r="78" spans="1:2" ht="15.75">
      <c r="A78" s="25"/>
      <c r="B78" s="17">
        <v>49</v>
      </c>
    </row>
    <row r="79" spans="1:2" ht="15.75">
      <c r="A79" s="25"/>
      <c r="B79" s="17">
        <v>50</v>
      </c>
    </row>
    <row r="80" spans="1:2" ht="15.75">
      <c r="A80" s="25"/>
      <c r="B80" s="17">
        <v>51</v>
      </c>
    </row>
    <row r="81" spans="1:2" ht="15.75">
      <c r="A81" s="25"/>
      <c r="B81" s="17">
        <v>52</v>
      </c>
    </row>
    <row r="82" spans="1:2" ht="15.75">
      <c r="A82" s="25"/>
      <c r="B82" s="18">
        <v>53</v>
      </c>
    </row>
    <row r="83" spans="1:2" ht="15.6" customHeight="1">
      <c r="A83" s="25"/>
      <c r="B83" s="17">
        <v>54</v>
      </c>
    </row>
    <row r="84" spans="1:2" ht="15.6" customHeight="1">
      <c r="A84" s="25"/>
      <c r="B84" s="18">
        <v>55</v>
      </c>
    </row>
    <row r="85" spans="1:2" ht="15.6" customHeight="1">
      <c r="A85" s="25"/>
      <c r="B85" s="17">
        <v>56</v>
      </c>
    </row>
    <row r="86" spans="1:2" ht="15.6" customHeight="1">
      <c r="A86" s="25"/>
      <c r="B86" s="18">
        <v>57</v>
      </c>
    </row>
    <row r="87" spans="1:2" ht="15.6" customHeight="1">
      <c r="A87" s="25"/>
      <c r="B87" s="17">
        <v>58</v>
      </c>
    </row>
    <row r="88" spans="1:2" ht="15.6" customHeight="1">
      <c r="A88" s="25"/>
      <c r="B88" s="18">
        <v>59</v>
      </c>
    </row>
    <row r="89" spans="1:2" ht="15.6" customHeight="1">
      <c r="B89" s="17">
        <v>60</v>
      </c>
    </row>
    <row r="90" spans="1:2" ht="15.6" customHeight="1">
      <c r="B90" s="18">
        <v>61</v>
      </c>
    </row>
    <row r="91" spans="1:2" ht="15.6" customHeight="1">
      <c r="B91" s="17">
        <v>62</v>
      </c>
    </row>
    <row r="92" spans="1:2" ht="15.6" customHeight="1">
      <c r="B92" s="18">
        <v>63</v>
      </c>
    </row>
    <row r="93" spans="1:2" ht="15.6" customHeight="1">
      <c r="B93" s="17">
        <v>64</v>
      </c>
    </row>
    <row r="94" spans="1:2" ht="15.6" customHeight="1">
      <c r="B94" s="18">
        <v>65</v>
      </c>
    </row>
    <row r="95" spans="1:2" ht="15.6" customHeight="1">
      <c r="B95" s="17">
        <v>66</v>
      </c>
    </row>
    <row r="96" spans="1:2" ht="15.6" customHeight="1">
      <c r="B96" s="18">
        <v>67</v>
      </c>
    </row>
    <row r="97" spans="2:2" ht="15.6" customHeight="1">
      <c r="B97" s="17">
        <v>68</v>
      </c>
    </row>
    <row r="98" spans="2:2" ht="15.6" customHeight="1">
      <c r="B98" s="18">
        <v>69</v>
      </c>
    </row>
    <row r="99" spans="2:2" ht="15.6" customHeight="1">
      <c r="B99" s="17">
        <v>70</v>
      </c>
    </row>
    <row r="100" spans="2:2" ht="15.6" customHeight="1">
      <c r="B100" s="18">
        <v>71</v>
      </c>
    </row>
    <row r="101" spans="2:2" ht="15.6" customHeight="1">
      <c r="B101" s="17">
        <v>72</v>
      </c>
    </row>
    <row r="102" spans="2:2" ht="15.6" customHeight="1">
      <c r="B102" s="18">
        <v>73</v>
      </c>
    </row>
    <row r="103" spans="2:2" ht="15.6" customHeight="1">
      <c r="B103" s="17">
        <v>74</v>
      </c>
    </row>
    <row r="104" spans="2:2" ht="15.6" customHeight="1">
      <c r="B104" s="18">
        <v>75</v>
      </c>
    </row>
    <row r="105" spans="2:2" ht="15.6" customHeight="1">
      <c r="B105" s="17">
        <v>76</v>
      </c>
    </row>
    <row r="106" spans="2:2" ht="15.6" customHeight="1">
      <c r="B106" s="18">
        <v>77</v>
      </c>
    </row>
    <row r="107" spans="2:2" ht="15.6" customHeight="1">
      <c r="B107" s="17">
        <v>78</v>
      </c>
    </row>
    <row r="108" spans="2:2" ht="15.6" customHeight="1">
      <c r="B108" s="18">
        <v>79</v>
      </c>
    </row>
    <row r="109" spans="2:2" ht="15.6" customHeight="1">
      <c r="B109" s="17">
        <v>80</v>
      </c>
    </row>
    <row r="110" spans="2:2" ht="15.6" customHeight="1">
      <c r="B110" s="18">
        <v>81</v>
      </c>
    </row>
    <row r="111" spans="2:2" ht="15.6" customHeight="1">
      <c r="B111" s="17">
        <v>82</v>
      </c>
    </row>
    <row r="112" spans="2:2" ht="15.6" customHeight="1">
      <c r="B112" s="18">
        <v>83</v>
      </c>
    </row>
    <row r="113" spans="2:2" ht="15.6" customHeight="1">
      <c r="B113" s="17">
        <v>84</v>
      </c>
    </row>
    <row r="114" spans="2:2" ht="15.6" customHeight="1">
      <c r="B114" s="18">
        <v>85</v>
      </c>
    </row>
    <row r="115" spans="2:2" ht="15.6" customHeight="1">
      <c r="B115" s="17">
        <v>86</v>
      </c>
    </row>
    <row r="116" spans="2:2" ht="15.6" customHeight="1">
      <c r="B116" s="18">
        <v>87</v>
      </c>
    </row>
    <row r="117" spans="2:2" ht="15.6" customHeight="1">
      <c r="B117" s="17">
        <v>88</v>
      </c>
    </row>
    <row r="118" spans="2:2" ht="15.6" customHeight="1">
      <c r="B118" s="18">
        <v>89</v>
      </c>
    </row>
    <row r="119" spans="2:2" ht="15.6" customHeight="1">
      <c r="B119" s="17">
        <v>90</v>
      </c>
    </row>
    <row r="120" spans="2:2" ht="15.6" customHeight="1">
      <c r="B120" s="18">
        <v>91</v>
      </c>
    </row>
    <row r="121" spans="2:2" ht="15.6" customHeight="1">
      <c r="B121" s="17">
        <v>92</v>
      </c>
    </row>
    <row r="122" spans="2:2" ht="15.6" customHeight="1">
      <c r="B122" s="18">
        <v>93</v>
      </c>
    </row>
    <row r="123" spans="2:2" ht="15.6" customHeight="1">
      <c r="B123" s="17">
        <v>94</v>
      </c>
    </row>
    <row r="124" spans="2:2" ht="15.6" customHeight="1">
      <c r="B124" s="18">
        <v>95</v>
      </c>
    </row>
    <row r="125" spans="2:2" ht="15.6" customHeight="1">
      <c r="B125" s="17">
        <v>96</v>
      </c>
    </row>
    <row r="126" spans="2:2" ht="15.6" customHeight="1">
      <c r="B126" s="18">
        <v>97</v>
      </c>
    </row>
    <row r="127" spans="2:2" ht="15.6" customHeight="1">
      <c r="B127" s="17">
        <v>98</v>
      </c>
    </row>
    <row r="128" spans="2:2" ht="15.6" customHeight="1">
      <c r="B128" s="18">
        <v>99</v>
      </c>
    </row>
    <row r="129" spans="2:2" ht="15.6" customHeight="1">
      <c r="B129" s="17">
        <v>100</v>
      </c>
    </row>
    <row r="130" spans="2:2" ht="15.6" customHeight="1">
      <c r="B130" s="18">
        <v>101</v>
      </c>
    </row>
    <row r="131" spans="2:2" ht="15.6" customHeight="1">
      <c r="B131" s="17">
        <v>102</v>
      </c>
    </row>
    <row r="132" spans="2:2" ht="15.6" customHeight="1">
      <c r="B132" s="18">
        <v>103</v>
      </c>
    </row>
    <row r="133" spans="2:2" ht="15.6" customHeight="1">
      <c r="B133" s="17">
        <v>104</v>
      </c>
    </row>
    <row r="134" spans="2:2" ht="15.6" customHeight="1">
      <c r="B134" s="18">
        <v>105</v>
      </c>
    </row>
    <row r="135" spans="2:2" ht="15.6" customHeight="1">
      <c r="B135" s="17">
        <v>106</v>
      </c>
    </row>
    <row r="136" spans="2:2" ht="15.6" customHeight="1">
      <c r="B136" s="18">
        <v>107</v>
      </c>
    </row>
    <row r="137" spans="2:2" ht="15.6" customHeight="1">
      <c r="B137" s="17">
        <v>108</v>
      </c>
    </row>
    <row r="138" spans="2:2" ht="15.6" customHeight="1">
      <c r="B138" s="18">
        <v>109</v>
      </c>
    </row>
    <row r="139" spans="2:2" ht="15.6" customHeight="1">
      <c r="B139" s="17">
        <v>110</v>
      </c>
    </row>
    <row r="140" spans="2:2" ht="15.6" customHeight="1">
      <c r="B140" s="18">
        <v>111</v>
      </c>
    </row>
    <row r="141" spans="2:2" ht="15.6" customHeight="1">
      <c r="B141" s="17">
        <v>112</v>
      </c>
    </row>
    <row r="142" spans="2:2" ht="15.6" customHeight="1">
      <c r="B142" s="18">
        <v>113</v>
      </c>
    </row>
    <row r="143" spans="2:2" ht="15.6" customHeight="1">
      <c r="B143" s="17">
        <v>114</v>
      </c>
    </row>
    <row r="144" spans="2:2" ht="15.6" customHeight="1">
      <c r="B144" s="18">
        <v>115</v>
      </c>
    </row>
    <row r="145" spans="2:2" ht="15.6" customHeight="1">
      <c r="B145" s="17">
        <v>116</v>
      </c>
    </row>
    <row r="146" spans="2:2" ht="15.6" customHeight="1">
      <c r="B146" s="18">
        <v>117</v>
      </c>
    </row>
    <row r="147" spans="2:2" ht="15.6" customHeight="1">
      <c r="B147" s="17">
        <v>118</v>
      </c>
    </row>
    <row r="148" spans="2:2" ht="15.6" customHeight="1">
      <c r="B148" s="18">
        <v>119</v>
      </c>
    </row>
  </sheetData>
  <mergeCells count="27">
    <mergeCell ref="C24:D26"/>
    <mergeCell ref="C20:D23"/>
    <mergeCell ref="E27:F27"/>
    <mergeCell ref="J23:J24"/>
    <mergeCell ref="J25:J26"/>
    <mergeCell ref="J27:J28"/>
    <mergeCell ref="K14:K15"/>
    <mergeCell ref="K16:K17"/>
    <mergeCell ref="K18:K20"/>
    <mergeCell ref="K21:K22"/>
    <mergeCell ref="K23:K24"/>
    <mergeCell ref="K25:K26"/>
    <mergeCell ref="K27:K28"/>
    <mergeCell ref="G2:M4"/>
    <mergeCell ref="M11:O11"/>
    <mergeCell ref="C12:D15"/>
    <mergeCell ref="E13:F13"/>
    <mergeCell ref="E15:F15"/>
    <mergeCell ref="C16:D19"/>
    <mergeCell ref="E17:F17"/>
    <mergeCell ref="I11:L11"/>
    <mergeCell ref="J14:J15"/>
    <mergeCell ref="J16:J17"/>
    <mergeCell ref="J18:J20"/>
    <mergeCell ref="J21:J22"/>
    <mergeCell ref="C8:D8"/>
    <mergeCell ref="E8:H8"/>
  </mergeCells>
  <phoneticPr fontId="9" type="noConversion"/>
  <conditionalFormatting sqref="E8:H8">
    <cfRule type="containsText" dxfId="0" priority="1" operator="containsText" text="Slide Name Here">
      <formula>NOT(ISERROR(SEARCH("Slide Name Here",E8)))</formula>
    </cfRule>
  </conditionalFormatting>
  <dataValidations count="1">
    <dataValidation type="whole" operator="greaterThan" showInputMessage="1" showErrorMessage="1" sqref="G15 G17 G13" xr:uid="{00000000-0002-0000-0500-000000000000}">
      <formula1>0</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481" r:id="rId3" name="Button 1">
              <controlPr locked="0" defaultSize="0" print="0" autoFill="0" autoPict="0" macro="[0]!Align_click">
                <anchor moveWithCells="1" sizeWithCells="1">
                  <from>
                    <xdr:col>12</xdr:col>
                    <xdr:colOff>228600</xdr:colOff>
                    <xdr:row>14</xdr:row>
                    <xdr:rowOff>0</xdr:rowOff>
                  </from>
                  <to>
                    <xdr:col>14</xdr:col>
                    <xdr:colOff>323850</xdr:colOff>
                    <xdr:row>21</xdr:row>
                    <xdr:rowOff>19050</xdr:rowOff>
                  </to>
                </anchor>
              </controlPr>
            </control>
          </mc:Choice>
        </mc:AlternateContent>
        <mc:AlternateContent xmlns:mc="http://schemas.openxmlformats.org/markup-compatibility/2006">
          <mc:Choice Requires="x14">
            <control shapeId="20482" r:id="rId4" name="Button 2">
              <controlPr locked="0" defaultSize="0" print="0" autoFill="0" autoPict="0" macro="[0]!AlignClear_Click">
                <anchor moveWithCells="1" sizeWithCells="1">
                  <from>
                    <xdr:col>12</xdr:col>
                    <xdr:colOff>219075</xdr:colOff>
                    <xdr:row>21</xdr:row>
                    <xdr:rowOff>95250</xdr:rowOff>
                  </from>
                  <to>
                    <xdr:col>13</xdr:col>
                    <xdr:colOff>219075</xdr:colOff>
                    <xdr:row>25</xdr:row>
                    <xdr:rowOff>47625</xdr:rowOff>
                  </to>
                </anchor>
              </controlPr>
            </control>
          </mc:Choice>
        </mc:AlternateContent>
        <mc:AlternateContent xmlns:mc="http://schemas.openxmlformats.org/markup-compatibility/2006">
          <mc:Choice Requires="x14">
            <control shapeId="2" r:id="rId5" name="Button 6">
              <controlPr locked="0" defaultSize="0" print="0" autoFill="0" autoPict="0" macro="[0]!RawClear_Click">
                <anchor moveWithCells="1" sizeWithCells="1">
                  <from>
                    <xdr:col>13</xdr:col>
                    <xdr:colOff>314325</xdr:colOff>
                    <xdr:row>21</xdr:row>
                    <xdr:rowOff>95250</xdr:rowOff>
                  </from>
                  <to>
                    <xdr:col>14</xdr:col>
                    <xdr:colOff>314325</xdr:colOff>
                    <xdr:row>25</xdr:row>
                    <xdr:rowOff>47625</xdr:rowOff>
                  </to>
                </anchor>
              </controlPr>
            </control>
          </mc:Choice>
        </mc:AlternateContent>
        <mc:AlternateContent xmlns:mc="http://schemas.openxmlformats.org/markup-compatibility/2006">
          <mc:Choice Requires="x14">
            <control shapeId="20487" r:id="rId6" name="Option Button 7">
              <controlPr locked="0" defaultSize="0" autoFill="0" autoLine="0" autoPict="0" macro="[0]!Sheet21.OptionSample16_Click">
                <anchor moveWithCells="1" sizeWithCells="1">
                  <from>
                    <xdr:col>8</xdr:col>
                    <xdr:colOff>361950</xdr:colOff>
                    <xdr:row>12</xdr:row>
                    <xdr:rowOff>161925</xdr:rowOff>
                  </from>
                  <to>
                    <xdr:col>8</xdr:col>
                    <xdr:colOff>552450</xdr:colOff>
                    <xdr:row>14</xdr:row>
                    <xdr:rowOff>76200</xdr:rowOff>
                  </to>
                </anchor>
              </controlPr>
            </control>
          </mc:Choice>
        </mc:AlternateContent>
        <mc:AlternateContent xmlns:mc="http://schemas.openxmlformats.org/markup-compatibility/2006">
          <mc:Choice Requires="x14">
            <control shapeId="20488" r:id="rId7" name="Option Button 8">
              <controlPr locked="0" defaultSize="0" autoFill="0" autoLine="0" autoPict="0" macro="[0]!Sheet21.OptionSample4_Click">
                <anchor moveWithCells="1" sizeWithCells="1">
                  <from>
                    <xdr:col>11</xdr:col>
                    <xdr:colOff>333375</xdr:colOff>
                    <xdr:row>12</xdr:row>
                    <xdr:rowOff>161925</xdr:rowOff>
                  </from>
                  <to>
                    <xdr:col>11</xdr:col>
                    <xdr:colOff>514350</xdr:colOff>
                    <xdr:row>14</xdr:row>
                    <xdr:rowOff>76200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AY274"/>
  <sheetViews>
    <sheetView zoomScale="50" zoomScaleNormal="50" workbookViewId="0">
      <pane xSplit="1" ySplit="3" topLeftCell="B4" activePane="bottomRight" state="frozen"/>
      <selection pane="topRight" activeCell="B1" sqref="B1"/>
      <selection pane="bottomLeft" activeCell="A4" sqref="A4"/>
      <selection pane="bottomRight" activeCell="K44" sqref="K44"/>
    </sheetView>
  </sheetViews>
  <sheetFormatPr defaultColWidth="9.140625" defaultRowHeight="16.899999999999999" customHeight="1"/>
  <cols>
    <col min="1" max="1" width="24.140625" style="1" customWidth="1"/>
    <col min="2" max="3" width="13" style="8" customWidth="1"/>
    <col min="4" max="4" width="2.7109375" style="8" customWidth="1"/>
    <col min="5" max="6" width="13" style="8" customWidth="1"/>
    <col min="7" max="7" width="2.7109375" style="8" customWidth="1"/>
    <col min="8" max="9" width="13" style="8" customWidth="1"/>
    <col min="10" max="10" width="2.7109375" style="8" customWidth="1"/>
    <col min="11" max="12" width="13" style="8" customWidth="1"/>
    <col min="13" max="13" width="2.7109375" style="8" customWidth="1"/>
    <col min="14" max="15" width="13" style="8" customWidth="1"/>
    <col min="16" max="16" width="2.7109375" style="8" customWidth="1"/>
    <col min="17" max="18" width="13" style="8" customWidth="1"/>
    <col min="19" max="19" width="2.7109375" style="8" customWidth="1"/>
    <col min="20" max="21" width="13" style="8" customWidth="1"/>
    <col min="22" max="22" width="2.7109375" style="8" customWidth="1"/>
    <col min="23" max="24" width="13" style="8" customWidth="1"/>
    <col min="25" max="25" width="2.7109375" style="8" customWidth="1"/>
    <col min="26" max="27" width="13" style="8" customWidth="1"/>
    <col min="28" max="28" width="2.7109375" style="8" customWidth="1"/>
    <col min="29" max="30" width="13" style="8" customWidth="1"/>
    <col min="31" max="31" width="2.7109375" style="8" customWidth="1"/>
    <col min="32" max="33" width="13" style="8" customWidth="1"/>
    <col min="34" max="34" width="2.7109375" style="8" customWidth="1"/>
    <col min="35" max="36" width="13" style="8" customWidth="1"/>
    <col min="37" max="37" width="2.7109375" style="8" customWidth="1"/>
    <col min="38" max="39" width="13" style="8" customWidth="1"/>
    <col min="40" max="40" width="2.7109375" style="8" customWidth="1"/>
    <col min="41" max="42" width="13" style="8" customWidth="1"/>
    <col min="43" max="43" width="2.7109375" style="8" customWidth="1"/>
    <col min="44" max="45" width="13" style="8" customWidth="1"/>
    <col min="46" max="46" width="2.7109375" style="8" customWidth="1"/>
    <col min="47" max="48" width="13" style="8" customWidth="1"/>
    <col min="49" max="49" width="2.7109375" style="8" customWidth="1"/>
    <col min="50" max="50" width="8.85546875" customWidth="1"/>
    <col min="51" max="51" width="2.7109375" style="8" customWidth="1"/>
    <col min="52" max="256" width="9.140625" style="7"/>
    <col min="257" max="257" width="24.140625" style="7" customWidth="1"/>
    <col min="258" max="258" width="15.7109375" style="7" bestFit="1" customWidth="1"/>
    <col min="259" max="259" width="18.28515625" style="7" bestFit="1" customWidth="1"/>
    <col min="260" max="260" width="2.7109375" style="7" customWidth="1"/>
    <col min="261" max="261" width="15.7109375" style="7" bestFit="1" customWidth="1"/>
    <col min="262" max="262" width="18.28515625" style="7" bestFit="1" customWidth="1"/>
    <col min="263" max="263" width="3" style="7" bestFit="1" customWidth="1"/>
    <col min="264" max="264" width="15.7109375" style="7" bestFit="1" customWidth="1"/>
    <col min="265" max="265" width="18.28515625" style="7" bestFit="1" customWidth="1"/>
    <col min="266" max="266" width="2.7109375" style="7" customWidth="1"/>
    <col min="267" max="267" width="15.7109375" style="7" bestFit="1" customWidth="1"/>
    <col min="268" max="268" width="18.42578125" style="7" customWidth="1"/>
    <col min="269" max="269" width="2.7109375" style="7" customWidth="1"/>
    <col min="270" max="270" width="15.7109375" style="7" bestFit="1" customWidth="1"/>
    <col min="271" max="271" width="18.28515625" style="7" bestFit="1" customWidth="1"/>
    <col min="272" max="272" width="2.7109375" style="7" customWidth="1"/>
    <col min="273" max="273" width="15.7109375" style="7" bestFit="1" customWidth="1"/>
    <col min="274" max="274" width="18.28515625" style="7" bestFit="1" customWidth="1"/>
    <col min="275" max="275" width="2.7109375" style="7" customWidth="1"/>
    <col min="276" max="276" width="15.7109375" style="7" bestFit="1" customWidth="1"/>
    <col min="277" max="277" width="18.28515625" style="7" bestFit="1" customWidth="1"/>
    <col min="278" max="278" width="2.7109375" style="7" customWidth="1"/>
    <col min="279" max="279" width="15.7109375" style="7" bestFit="1" customWidth="1"/>
    <col min="280" max="280" width="18.28515625" style="7" bestFit="1" customWidth="1"/>
    <col min="281" max="281" width="2.7109375" style="7" customWidth="1"/>
    <col min="282" max="282" width="15.7109375" style="7" bestFit="1" customWidth="1"/>
    <col min="283" max="283" width="18.28515625" style="7" bestFit="1" customWidth="1"/>
    <col min="284" max="284" width="2.7109375" style="7" customWidth="1"/>
    <col min="285" max="285" width="15.7109375" style="7" bestFit="1" customWidth="1"/>
    <col min="286" max="286" width="18.28515625" style="7" bestFit="1" customWidth="1"/>
    <col min="287" max="287" width="2.7109375" style="7" customWidth="1"/>
    <col min="288" max="288" width="15.7109375" style="7" bestFit="1" customWidth="1"/>
    <col min="289" max="289" width="18.28515625" style="7" bestFit="1" customWidth="1"/>
    <col min="290" max="290" width="2.7109375" style="7" customWidth="1"/>
    <col min="291" max="291" width="15.7109375" style="7" bestFit="1" customWidth="1"/>
    <col min="292" max="292" width="18.28515625" style="7" bestFit="1" customWidth="1"/>
    <col min="293" max="293" width="2.7109375" style="7" customWidth="1"/>
    <col min="294" max="294" width="15.7109375" style="7" bestFit="1" customWidth="1"/>
    <col min="295" max="295" width="18.28515625" style="7" bestFit="1" customWidth="1"/>
    <col min="296" max="296" width="2.7109375" style="7" customWidth="1"/>
    <col min="297" max="297" width="15.7109375" style="7" bestFit="1" customWidth="1"/>
    <col min="298" max="298" width="18.28515625" style="7" bestFit="1" customWidth="1"/>
    <col min="299" max="299" width="2.7109375" style="7" customWidth="1"/>
    <col min="300" max="300" width="15.7109375" style="7" bestFit="1" customWidth="1"/>
    <col min="301" max="301" width="18.28515625" style="7" bestFit="1" customWidth="1"/>
    <col min="302" max="302" width="2.7109375" style="7" customWidth="1"/>
    <col min="303" max="303" width="15.7109375" style="7" bestFit="1" customWidth="1"/>
    <col min="304" max="304" width="18.28515625" style="7" bestFit="1" customWidth="1"/>
    <col min="305" max="306" width="8.85546875" style="7" customWidth="1"/>
    <col min="307" max="307" width="2.7109375" style="7" customWidth="1"/>
    <col min="308" max="512" width="9.140625" style="7"/>
    <col min="513" max="513" width="24.140625" style="7" customWidth="1"/>
    <col min="514" max="514" width="15.7109375" style="7" bestFit="1" customWidth="1"/>
    <col min="515" max="515" width="18.28515625" style="7" bestFit="1" customWidth="1"/>
    <col min="516" max="516" width="2.7109375" style="7" customWidth="1"/>
    <col min="517" max="517" width="15.7109375" style="7" bestFit="1" customWidth="1"/>
    <col min="518" max="518" width="18.28515625" style="7" bestFit="1" customWidth="1"/>
    <col min="519" max="519" width="3" style="7" bestFit="1" customWidth="1"/>
    <col min="520" max="520" width="15.7109375" style="7" bestFit="1" customWidth="1"/>
    <col min="521" max="521" width="18.28515625" style="7" bestFit="1" customWidth="1"/>
    <col min="522" max="522" width="2.7109375" style="7" customWidth="1"/>
    <col min="523" max="523" width="15.7109375" style="7" bestFit="1" customWidth="1"/>
    <col min="524" max="524" width="18.42578125" style="7" customWidth="1"/>
    <col min="525" max="525" width="2.7109375" style="7" customWidth="1"/>
    <col min="526" max="526" width="15.7109375" style="7" bestFit="1" customWidth="1"/>
    <col min="527" max="527" width="18.28515625" style="7" bestFit="1" customWidth="1"/>
    <col min="528" max="528" width="2.7109375" style="7" customWidth="1"/>
    <col min="529" max="529" width="15.7109375" style="7" bestFit="1" customWidth="1"/>
    <col min="530" max="530" width="18.28515625" style="7" bestFit="1" customWidth="1"/>
    <col min="531" max="531" width="2.7109375" style="7" customWidth="1"/>
    <col min="532" max="532" width="15.7109375" style="7" bestFit="1" customWidth="1"/>
    <col min="533" max="533" width="18.28515625" style="7" bestFit="1" customWidth="1"/>
    <col min="534" max="534" width="2.7109375" style="7" customWidth="1"/>
    <col min="535" max="535" width="15.7109375" style="7" bestFit="1" customWidth="1"/>
    <col min="536" max="536" width="18.28515625" style="7" bestFit="1" customWidth="1"/>
    <col min="537" max="537" width="2.7109375" style="7" customWidth="1"/>
    <col min="538" max="538" width="15.7109375" style="7" bestFit="1" customWidth="1"/>
    <col min="539" max="539" width="18.28515625" style="7" bestFit="1" customWidth="1"/>
    <col min="540" max="540" width="2.7109375" style="7" customWidth="1"/>
    <col min="541" max="541" width="15.7109375" style="7" bestFit="1" customWidth="1"/>
    <col min="542" max="542" width="18.28515625" style="7" bestFit="1" customWidth="1"/>
    <col min="543" max="543" width="2.7109375" style="7" customWidth="1"/>
    <col min="544" max="544" width="15.7109375" style="7" bestFit="1" customWidth="1"/>
    <col min="545" max="545" width="18.28515625" style="7" bestFit="1" customWidth="1"/>
    <col min="546" max="546" width="2.7109375" style="7" customWidth="1"/>
    <col min="547" max="547" width="15.7109375" style="7" bestFit="1" customWidth="1"/>
    <col min="548" max="548" width="18.28515625" style="7" bestFit="1" customWidth="1"/>
    <col min="549" max="549" width="2.7109375" style="7" customWidth="1"/>
    <col min="550" max="550" width="15.7109375" style="7" bestFit="1" customWidth="1"/>
    <col min="551" max="551" width="18.28515625" style="7" bestFit="1" customWidth="1"/>
    <col min="552" max="552" width="2.7109375" style="7" customWidth="1"/>
    <col min="553" max="553" width="15.7109375" style="7" bestFit="1" customWidth="1"/>
    <col min="554" max="554" width="18.28515625" style="7" bestFit="1" customWidth="1"/>
    <col min="555" max="555" width="2.7109375" style="7" customWidth="1"/>
    <col min="556" max="556" width="15.7109375" style="7" bestFit="1" customWidth="1"/>
    <col min="557" max="557" width="18.28515625" style="7" bestFit="1" customWidth="1"/>
    <col min="558" max="558" width="2.7109375" style="7" customWidth="1"/>
    <col min="559" max="559" width="15.7109375" style="7" bestFit="1" customWidth="1"/>
    <col min="560" max="560" width="18.28515625" style="7" bestFit="1" customWidth="1"/>
    <col min="561" max="562" width="8.85546875" style="7" customWidth="1"/>
    <col min="563" max="563" width="2.7109375" style="7" customWidth="1"/>
    <col min="564" max="768" width="9.140625" style="7"/>
    <col min="769" max="769" width="24.140625" style="7" customWidth="1"/>
    <col min="770" max="770" width="15.7109375" style="7" bestFit="1" customWidth="1"/>
    <col min="771" max="771" width="18.28515625" style="7" bestFit="1" customWidth="1"/>
    <col min="772" max="772" width="2.7109375" style="7" customWidth="1"/>
    <col min="773" max="773" width="15.7109375" style="7" bestFit="1" customWidth="1"/>
    <col min="774" max="774" width="18.28515625" style="7" bestFit="1" customWidth="1"/>
    <col min="775" max="775" width="3" style="7" bestFit="1" customWidth="1"/>
    <col min="776" max="776" width="15.7109375" style="7" bestFit="1" customWidth="1"/>
    <col min="777" max="777" width="18.28515625" style="7" bestFit="1" customWidth="1"/>
    <col min="778" max="778" width="2.7109375" style="7" customWidth="1"/>
    <col min="779" max="779" width="15.7109375" style="7" bestFit="1" customWidth="1"/>
    <col min="780" max="780" width="18.42578125" style="7" customWidth="1"/>
    <col min="781" max="781" width="2.7109375" style="7" customWidth="1"/>
    <col min="782" max="782" width="15.7109375" style="7" bestFit="1" customWidth="1"/>
    <col min="783" max="783" width="18.28515625" style="7" bestFit="1" customWidth="1"/>
    <col min="784" max="784" width="2.7109375" style="7" customWidth="1"/>
    <col min="785" max="785" width="15.7109375" style="7" bestFit="1" customWidth="1"/>
    <col min="786" max="786" width="18.28515625" style="7" bestFit="1" customWidth="1"/>
    <col min="787" max="787" width="2.7109375" style="7" customWidth="1"/>
    <col min="788" max="788" width="15.7109375" style="7" bestFit="1" customWidth="1"/>
    <col min="789" max="789" width="18.28515625" style="7" bestFit="1" customWidth="1"/>
    <col min="790" max="790" width="2.7109375" style="7" customWidth="1"/>
    <col min="791" max="791" width="15.7109375" style="7" bestFit="1" customWidth="1"/>
    <col min="792" max="792" width="18.28515625" style="7" bestFit="1" customWidth="1"/>
    <col min="793" max="793" width="2.7109375" style="7" customWidth="1"/>
    <col min="794" max="794" width="15.7109375" style="7" bestFit="1" customWidth="1"/>
    <col min="795" max="795" width="18.28515625" style="7" bestFit="1" customWidth="1"/>
    <col min="796" max="796" width="2.7109375" style="7" customWidth="1"/>
    <col min="797" max="797" width="15.7109375" style="7" bestFit="1" customWidth="1"/>
    <col min="798" max="798" width="18.28515625" style="7" bestFit="1" customWidth="1"/>
    <col min="799" max="799" width="2.7109375" style="7" customWidth="1"/>
    <col min="800" max="800" width="15.7109375" style="7" bestFit="1" customWidth="1"/>
    <col min="801" max="801" width="18.28515625" style="7" bestFit="1" customWidth="1"/>
    <col min="802" max="802" width="2.7109375" style="7" customWidth="1"/>
    <col min="803" max="803" width="15.7109375" style="7" bestFit="1" customWidth="1"/>
    <col min="804" max="804" width="18.28515625" style="7" bestFit="1" customWidth="1"/>
    <col min="805" max="805" width="2.7109375" style="7" customWidth="1"/>
    <col min="806" max="806" width="15.7109375" style="7" bestFit="1" customWidth="1"/>
    <col min="807" max="807" width="18.28515625" style="7" bestFit="1" customWidth="1"/>
    <col min="808" max="808" width="2.7109375" style="7" customWidth="1"/>
    <col min="809" max="809" width="15.7109375" style="7" bestFit="1" customWidth="1"/>
    <col min="810" max="810" width="18.28515625" style="7" bestFit="1" customWidth="1"/>
    <col min="811" max="811" width="2.7109375" style="7" customWidth="1"/>
    <col min="812" max="812" width="15.7109375" style="7" bestFit="1" customWidth="1"/>
    <col min="813" max="813" width="18.28515625" style="7" bestFit="1" customWidth="1"/>
    <col min="814" max="814" width="2.7109375" style="7" customWidth="1"/>
    <col min="815" max="815" width="15.7109375" style="7" bestFit="1" customWidth="1"/>
    <col min="816" max="816" width="18.28515625" style="7" bestFit="1" customWidth="1"/>
    <col min="817" max="818" width="8.85546875" style="7" customWidth="1"/>
    <col min="819" max="819" width="2.7109375" style="7" customWidth="1"/>
    <col min="820" max="1024" width="9.140625" style="7"/>
    <col min="1025" max="1025" width="24.140625" style="7" customWidth="1"/>
    <col min="1026" max="1026" width="15.7109375" style="7" bestFit="1" customWidth="1"/>
    <col min="1027" max="1027" width="18.28515625" style="7" bestFit="1" customWidth="1"/>
    <col min="1028" max="1028" width="2.7109375" style="7" customWidth="1"/>
    <col min="1029" max="1029" width="15.7109375" style="7" bestFit="1" customWidth="1"/>
    <col min="1030" max="1030" width="18.28515625" style="7" bestFit="1" customWidth="1"/>
    <col min="1031" max="1031" width="3" style="7" bestFit="1" customWidth="1"/>
    <col min="1032" max="1032" width="15.7109375" style="7" bestFit="1" customWidth="1"/>
    <col min="1033" max="1033" width="18.28515625" style="7" bestFit="1" customWidth="1"/>
    <col min="1034" max="1034" width="2.7109375" style="7" customWidth="1"/>
    <col min="1035" max="1035" width="15.7109375" style="7" bestFit="1" customWidth="1"/>
    <col min="1036" max="1036" width="18.42578125" style="7" customWidth="1"/>
    <col min="1037" max="1037" width="2.7109375" style="7" customWidth="1"/>
    <col min="1038" max="1038" width="15.7109375" style="7" bestFit="1" customWidth="1"/>
    <col min="1039" max="1039" width="18.28515625" style="7" bestFit="1" customWidth="1"/>
    <col min="1040" max="1040" width="2.7109375" style="7" customWidth="1"/>
    <col min="1041" max="1041" width="15.7109375" style="7" bestFit="1" customWidth="1"/>
    <col min="1042" max="1042" width="18.28515625" style="7" bestFit="1" customWidth="1"/>
    <col min="1043" max="1043" width="2.7109375" style="7" customWidth="1"/>
    <col min="1044" max="1044" width="15.7109375" style="7" bestFit="1" customWidth="1"/>
    <col min="1045" max="1045" width="18.28515625" style="7" bestFit="1" customWidth="1"/>
    <col min="1046" max="1046" width="2.7109375" style="7" customWidth="1"/>
    <col min="1047" max="1047" width="15.7109375" style="7" bestFit="1" customWidth="1"/>
    <col min="1048" max="1048" width="18.28515625" style="7" bestFit="1" customWidth="1"/>
    <col min="1049" max="1049" width="2.7109375" style="7" customWidth="1"/>
    <col min="1050" max="1050" width="15.7109375" style="7" bestFit="1" customWidth="1"/>
    <col min="1051" max="1051" width="18.28515625" style="7" bestFit="1" customWidth="1"/>
    <col min="1052" max="1052" width="2.7109375" style="7" customWidth="1"/>
    <col min="1053" max="1053" width="15.7109375" style="7" bestFit="1" customWidth="1"/>
    <col min="1054" max="1054" width="18.28515625" style="7" bestFit="1" customWidth="1"/>
    <col min="1055" max="1055" width="2.7109375" style="7" customWidth="1"/>
    <col min="1056" max="1056" width="15.7109375" style="7" bestFit="1" customWidth="1"/>
    <col min="1057" max="1057" width="18.28515625" style="7" bestFit="1" customWidth="1"/>
    <col min="1058" max="1058" width="2.7109375" style="7" customWidth="1"/>
    <col min="1059" max="1059" width="15.7109375" style="7" bestFit="1" customWidth="1"/>
    <col min="1060" max="1060" width="18.28515625" style="7" bestFit="1" customWidth="1"/>
    <col min="1061" max="1061" width="2.7109375" style="7" customWidth="1"/>
    <col min="1062" max="1062" width="15.7109375" style="7" bestFit="1" customWidth="1"/>
    <col min="1063" max="1063" width="18.28515625" style="7" bestFit="1" customWidth="1"/>
    <col min="1064" max="1064" width="2.7109375" style="7" customWidth="1"/>
    <col min="1065" max="1065" width="15.7109375" style="7" bestFit="1" customWidth="1"/>
    <col min="1066" max="1066" width="18.28515625" style="7" bestFit="1" customWidth="1"/>
    <col min="1067" max="1067" width="2.7109375" style="7" customWidth="1"/>
    <col min="1068" max="1068" width="15.7109375" style="7" bestFit="1" customWidth="1"/>
    <col min="1069" max="1069" width="18.28515625" style="7" bestFit="1" customWidth="1"/>
    <col min="1070" max="1070" width="2.7109375" style="7" customWidth="1"/>
    <col min="1071" max="1071" width="15.7109375" style="7" bestFit="1" customWidth="1"/>
    <col min="1072" max="1072" width="18.28515625" style="7" bestFit="1" customWidth="1"/>
    <col min="1073" max="1074" width="8.85546875" style="7" customWidth="1"/>
    <col min="1075" max="1075" width="2.7109375" style="7" customWidth="1"/>
    <col min="1076" max="1280" width="9.140625" style="7"/>
    <col min="1281" max="1281" width="24.140625" style="7" customWidth="1"/>
    <col min="1282" max="1282" width="15.7109375" style="7" bestFit="1" customWidth="1"/>
    <col min="1283" max="1283" width="18.28515625" style="7" bestFit="1" customWidth="1"/>
    <col min="1284" max="1284" width="2.7109375" style="7" customWidth="1"/>
    <col min="1285" max="1285" width="15.7109375" style="7" bestFit="1" customWidth="1"/>
    <col min="1286" max="1286" width="18.28515625" style="7" bestFit="1" customWidth="1"/>
    <col min="1287" max="1287" width="3" style="7" bestFit="1" customWidth="1"/>
    <col min="1288" max="1288" width="15.7109375" style="7" bestFit="1" customWidth="1"/>
    <col min="1289" max="1289" width="18.28515625" style="7" bestFit="1" customWidth="1"/>
    <col min="1290" max="1290" width="2.7109375" style="7" customWidth="1"/>
    <col min="1291" max="1291" width="15.7109375" style="7" bestFit="1" customWidth="1"/>
    <col min="1292" max="1292" width="18.42578125" style="7" customWidth="1"/>
    <col min="1293" max="1293" width="2.7109375" style="7" customWidth="1"/>
    <col min="1294" max="1294" width="15.7109375" style="7" bestFit="1" customWidth="1"/>
    <col min="1295" max="1295" width="18.28515625" style="7" bestFit="1" customWidth="1"/>
    <col min="1296" max="1296" width="2.7109375" style="7" customWidth="1"/>
    <col min="1297" max="1297" width="15.7109375" style="7" bestFit="1" customWidth="1"/>
    <col min="1298" max="1298" width="18.28515625" style="7" bestFit="1" customWidth="1"/>
    <col min="1299" max="1299" width="2.7109375" style="7" customWidth="1"/>
    <col min="1300" max="1300" width="15.7109375" style="7" bestFit="1" customWidth="1"/>
    <col min="1301" max="1301" width="18.28515625" style="7" bestFit="1" customWidth="1"/>
    <col min="1302" max="1302" width="2.7109375" style="7" customWidth="1"/>
    <col min="1303" max="1303" width="15.7109375" style="7" bestFit="1" customWidth="1"/>
    <col min="1304" max="1304" width="18.28515625" style="7" bestFit="1" customWidth="1"/>
    <col min="1305" max="1305" width="2.7109375" style="7" customWidth="1"/>
    <col min="1306" max="1306" width="15.7109375" style="7" bestFit="1" customWidth="1"/>
    <col min="1307" max="1307" width="18.28515625" style="7" bestFit="1" customWidth="1"/>
    <col min="1308" max="1308" width="2.7109375" style="7" customWidth="1"/>
    <col min="1309" max="1309" width="15.7109375" style="7" bestFit="1" customWidth="1"/>
    <col min="1310" max="1310" width="18.28515625" style="7" bestFit="1" customWidth="1"/>
    <col min="1311" max="1311" width="2.7109375" style="7" customWidth="1"/>
    <col min="1312" max="1312" width="15.7109375" style="7" bestFit="1" customWidth="1"/>
    <col min="1313" max="1313" width="18.28515625" style="7" bestFit="1" customWidth="1"/>
    <col min="1314" max="1314" width="2.7109375" style="7" customWidth="1"/>
    <col min="1315" max="1315" width="15.7109375" style="7" bestFit="1" customWidth="1"/>
    <col min="1316" max="1316" width="18.28515625" style="7" bestFit="1" customWidth="1"/>
    <col min="1317" max="1317" width="2.7109375" style="7" customWidth="1"/>
    <col min="1318" max="1318" width="15.7109375" style="7" bestFit="1" customWidth="1"/>
    <col min="1319" max="1319" width="18.28515625" style="7" bestFit="1" customWidth="1"/>
    <col min="1320" max="1320" width="2.7109375" style="7" customWidth="1"/>
    <col min="1321" max="1321" width="15.7109375" style="7" bestFit="1" customWidth="1"/>
    <col min="1322" max="1322" width="18.28515625" style="7" bestFit="1" customWidth="1"/>
    <col min="1323" max="1323" width="2.7109375" style="7" customWidth="1"/>
    <col min="1324" max="1324" width="15.7109375" style="7" bestFit="1" customWidth="1"/>
    <col min="1325" max="1325" width="18.28515625" style="7" bestFit="1" customWidth="1"/>
    <col min="1326" max="1326" width="2.7109375" style="7" customWidth="1"/>
    <col min="1327" max="1327" width="15.7109375" style="7" bestFit="1" customWidth="1"/>
    <col min="1328" max="1328" width="18.28515625" style="7" bestFit="1" customWidth="1"/>
    <col min="1329" max="1330" width="8.85546875" style="7" customWidth="1"/>
    <col min="1331" max="1331" width="2.7109375" style="7" customWidth="1"/>
    <col min="1332" max="1536" width="9.140625" style="7"/>
    <col min="1537" max="1537" width="24.140625" style="7" customWidth="1"/>
    <col min="1538" max="1538" width="15.7109375" style="7" bestFit="1" customWidth="1"/>
    <col min="1539" max="1539" width="18.28515625" style="7" bestFit="1" customWidth="1"/>
    <col min="1540" max="1540" width="2.7109375" style="7" customWidth="1"/>
    <col min="1541" max="1541" width="15.7109375" style="7" bestFit="1" customWidth="1"/>
    <col min="1542" max="1542" width="18.28515625" style="7" bestFit="1" customWidth="1"/>
    <col min="1543" max="1543" width="3" style="7" bestFit="1" customWidth="1"/>
    <col min="1544" max="1544" width="15.7109375" style="7" bestFit="1" customWidth="1"/>
    <col min="1545" max="1545" width="18.28515625" style="7" bestFit="1" customWidth="1"/>
    <col min="1546" max="1546" width="2.7109375" style="7" customWidth="1"/>
    <col min="1547" max="1547" width="15.7109375" style="7" bestFit="1" customWidth="1"/>
    <col min="1548" max="1548" width="18.42578125" style="7" customWidth="1"/>
    <col min="1549" max="1549" width="2.7109375" style="7" customWidth="1"/>
    <col min="1550" max="1550" width="15.7109375" style="7" bestFit="1" customWidth="1"/>
    <col min="1551" max="1551" width="18.28515625" style="7" bestFit="1" customWidth="1"/>
    <col min="1552" max="1552" width="2.7109375" style="7" customWidth="1"/>
    <col min="1553" max="1553" width="15.7109375" style="7" bestFit="1" customWidth="1"/>
    <col min="1554" max="1554" width="18.28515625" style="7" bestFit="1" customWidth="1"/>
    <col min="1555" max="1555" width="2.7109375" style="7" customWidth="1"/>
    <col min="1556" max="1556" width="15.7109375" style="7" bestFit="1" customWidth="1"/>
    <col min="1557" max="1557" width="18.28515625" style="7" bestFit="1" customWidth="1"/>
    <col min="1558" max="1558" width="2.7109375" style="7" customWidth="1"/>
    <col min="1559" max="1559" width="15.7109375" style="7" bestFit="1" customWidth="1"/>
    <col min="1560" max="1560" width="18.28515625" style="7" bestFit="1" customWidth="1"/>
    <col min="1561" max="1561" width="2.7109375" style="7" customWidth="1"/>
    <col min="1562" max="1562" width="15.7109375" style="7" bestFit="1" customWidth="1"/>
    <col min="1563" max="1563" width="18.28515625" style="7" bestFit="1" customWidth="1"/>
    <col min="1564" max="1564" width="2.7109375" style="7" customWidth="1"/>
    <col min="1565" max="1565" width="15.7109375" style="7" bestFit="1" customWidth="1"/>
    <col min="1566" max="1566" width="18.28515625" style="7" bestFit="1" customWidth="1"/>
    <col min="1567" max="1567" width="2.7109375" style="7" customWidth="1"/>
    <col min="1568" max="1568" width="15.7109375" style="7" bestFit="1" customWidth="1"/>
    <col min="1569" max="1569" width="18.28515625" style="7" bestFit="1" customWidth="1"/>
    <col min="1570" max="1570" width="2.7109375" style="7" customWidth="1"/>
    <col min="1571" max="1571" width="15.7109375" style="7" bestFit="1" customWidth="1"/>
    <col min="1572" max="1572" width="18.28515625" style="7" bestFit="1" customWidth="1"/>
    <col min="1573" max="1573" width="2.7109375" style="7" customWidth="1"/>
    <col min="1574" max="1574" width="15.7109375" style="7" bestFit="1" customWidth="1"/>
    <col min="1575" max="1575" width="18.28515625" style="7" bestFit="1" customWidth="1"/>
    <col min="1576" max="1576" width="2.7109375" style="7" customWidth="1"/>
    <col min="1577" max="1577" width="15.7109375" style="7" bestFit="1" customWidth="1"/>
    <col min="1578" max="1578" width="18.28515625" style="7" bestFit="1" customWidth="1"/>
    <col min="1579" max="1579" width="2.7109375" style="7" customWidth="1"/>
    <col min="1580" max="1580" width="15.7109375" style="7" bestFit="1" customWidth="1"/>
    <col min="1581" max="1581" width="18.28515625" style="7" bestFit="1" customWidth="1"/>
    <col min="1582" max="1582" width="2.7109375" style="7" customWidth="1"/>
    <col min="1583" max="1583" width="15.7109375" style="7" bestFit="1" customWidth="1"/>
    <col min="1584" max="1584" width="18.28515625" style="7" bestFit="1" customWidth="1"/>
    <col min="1585" max="1586" width="8.85546875" style="7" customWidth="1"/>
    <col min="1587" max="1587" width="2.7109375" style="7" customWidth="1"/>
    <col min="1588" max="1792" width="9.140625" style="7"/>
    <col min="1793" max="1793" width="24.140625" style="7" customWidth="1"/>
    <col min="1794" max="1794" width="15.7109375" style="7" bestFit="1" customWidth="1"/>
    <col min="1795" max="1795" width="18.28515625" style="7" bestFit="1" customWidth="1"/>
    <col min="1796" max="1796" width="2.7109375" style="7" customWidth="1"/>
    <col min="1797" max="1797" width="15.7109375" style="7" bestFit="1" customWidth="1"/>
    <col min="1798" max="1798" width="18.28515625" style="7" bestFit="1" customWidth="1"/>
    <col min="1799" max="1799" width="3" style="7" bestFit="1" customWidth="1"/>
    <col min="1800" max="1800" width="15.7109375" style="7" bestFit="1" customWidth="1"/>
    <col min="1801" max="1801" width="18.28515625" style="7" bestFit="1" customWidth="1"/>
    <col min="1802" max="1802" width="2.7109375" style="7" customWidth="1"/>
    <col min="1803" max="1803" width="15.7109375" style="7" bestFit="1" customWidth="1"/>
    <col min="1804" max="1804" width="18.42578125" style="7" customWidth="1"/>
    <col min="1805" max="1805" width="2.7109375" style="7" customWidth="1"/>
    <col min="1806" max="1806" width="15.7109375" style="7" bestFit="1" customWidth="1"/>
    <col min="1807" max="1807" width="18.28515625" style="7" bestFit="1" customWidth="1"/>
    <col min="1808" max="1808" width="2.7109375" style="7" customWidth="1"/>
    <col min="1809" max="1809" width="15.7109375" style="7" bestFit="1" customWidth="1"/>
    <col min="1810" max="1810" width="18.28515625" style="7" bestFit="1" customWidth="1"/>
    <col min="1811" max="1811" width="2.7109375" style="7" customWidth="1"/>
    <col min="1812" max="1812" width="15.7109375" style="7" bestFit="1" customWidth="1"/>
    <col min="1813" max="1813" width="18.28515625" style="7" bestFit="1" customWidth="1"/>
    <col min="1814" max="1814" width="2.7109375" style="7" customWidth="1"/>
    <col min="1815" max="1815" width="15.7109375" style="7" bestFit="1" customWidth="1"/>
    <col min="1816" max="1816" width="18.28515625" style="7" bestFit="1" customWidth="1"/>
    <col min="1817" max="1817" width="2.7109375" style="7" customWidth="1"/>
    <col min="1818" max="1818" width="15.7109375" style="7" bestFit="1" customWidth="1"/>
    <col min="1819" max="1819" width="18.28515625" style="7" bestFit="1" customWidth="1"/>
    <col min="1820" max="1820" width="2.7109375" style="7" customWidth="1"/>
    <col min="1821" max="1821" width="15.7109375" style="7" bestFit="1" customWidth="1"/>
    <col min="1822" max="1822" width="18.28515625" style="7" bestFit="1" customWidth="1"/>
    <col min="1823" max="1823" width="2.7109375" style="7" customWidth="1"/>
    <col min="1824" max="1824" width="15.7109375" style="7" bestFit="1" customWidth="1"/>
    <col min="1825" max="1825" width="18.28515625" style="7" bestFit="1" customWidth="1"/>
    <col min="1826" max="1826" width="2.7109375" style="7" customWidth="1"/>
    <col min="1827" max="1827" width="15.7109375" style="7" bestFit="1" customWidth="1"/>
    <col min="1828" max="1828" width="18.28515625" style="7" bestFit="1" customWidth="1"/>
    <col min="1829" max="1829" width="2.7109375" style="7" customWidth="1"/>
    <col min="1830" max="1830" width="15.7109375" style="7" bestFit="1" customWidth="1"/>
    <col min="1831" max="1831" width="18.28515625" style="7" bestFit="1" customWidth="1"/>
    <col min="1832" max="1832" width="2.7109375" style="7" customWidth="1"/>
    <col min="1833" max="1833" width="15.7109375" style="7" bestFit="1" customWidth="1"/>
    <col min="1834" max="1834" width="18.28515625" style="7" bestFit="1" customWidth="1"/>
    <col min="1835" max="1835" width="2.7109375" style="7" customWidth="1"/>
    <col min="1836" max="1836" width="15.7109375" style="7" bestFit="1" customWidth="1"/>
    <col min="1837" max="1837" width="18.28515625" style="7" bestFit="1" customWidth="1"/>
    <col min="1838" max="1838" width="2.7109375" style="7" customWidth="1"/>
    <col min="1839" max="1839" width="15.7109375" style="7" bestFit="1" customWidth="1"/>
    <col min="1840" max="1840" width="18.28515625" style="7" bestFit="1" customWidth="1"/>
    <col min="1841" max="1842" width="8.85546875" style="7" customWidth="1"/>
    <col min="1843" max="1843" width="2.7109375" style="7" customWidth="1"/>
    <col min="1844" max="2048" width="9.140625" style="7"/>
    <col min="2049" max="2049" width="24.140625" style="7" customWidth="1"/>
    <col min="2050" max="2050" width="15.7109375" style="7" bestFit="1" customWidth="1"/>
    <col min="2051" max="2051" width="18.28515625" style="7" bestFit="1" customWidth="1"/>
    <col min="2052" max="2052" width="2.7109375" style="7" customWidth="1"/>
    <col min="2053" max="2053" width="15.7109375" style="7" bestFit="1" customWidth="1"/>
    <col min="2054" max="2054" width="18.28515625" style="7" bestFit="1" customWidth="1"/>
    <col min="2055" max="2055" width="3" style="7" bestFit="1" customWidth="1"/>
    <col min="2056" max="2056" width="15.7109375" style="7" bestFit="1" customWidth="1"/>
    <col min="2057" max="2057" width="18.28515625" style="7" bestFit="1" customWidth="1"/>
    <col min="2058" max="2058" width="2.7109375" style="7" customWidth="1"/>
    <col min="2059" max="2059" width="15.7109375" style="7" bestFit="1" customWidth="1"/>
    <col min="2060" max="2060" width="18.42578125" style="7" customWidth="1"/>
    <col min="2061" max="2061" width="2.7109375" style="7" customWidth="1"/>
    <col min="2062" max="2062" width="15.7109375" style="7" bestFit="1" customWidth="1"/>
    <col min="2063" max="2063" width="18.28515625" style="7" bestFit="1" customWidth="1"/>
    <col min="2064" max="2064" width="2.7109375" style="7" customWidth="1"/>
    <col min="2065" max="2065" width="15.7109375" style="7" bestFit="1" customWidth="1"/>
    <col min="2066" max="2066" width="18.28515625" style="7" bestFit="1" customWidth="1"/>
    <col min="2067" max="2067" width="2.7109375" style="7" customWidth="1"/>
    <col min="2068" max="2068" width="15.7109375" style="7" bestFit="1" customWidth="1"/>
    <col min="2069" max="2069" width="18.28515625" style="7" bestFit="1" customWidth="1"/>
    <col min="2070" max="2070" width="2.7109375" style="7" customWidth="1"/>
    <col min="2071" max="2071" width="15.7109375" style="7" bestFit="1" customWidth="1"/>
    <col min="2072" max="2072" width="18.28515625" style="7" bestFit="1" customWidth="1"/>
    <col min="2073" max="2073" width="2.7109375" style="7" customWidth="1"/>
    <col min="2074" max="2074" width="15.7109375" style="7" bestFit="1" customWidth="1"/>
    <col min="2075" max="2075" width="18.28515625" style="7" bestFit="1" customWidth="1"/>
    <col min="2076" max="2076" width="2.7109375" style="7" customWidth="1"/>
    <col min="2077" max="2077" width="15.7109375" style="7" bestFit="1" customWidth="1"/>
    <col min="2078" max="2078" width="18.28515625" style="7" bestFit="1" customWidth="1"/>
    <col min="2079" max="2079" width="2.7109375" style="7" customWidth="1"/>
    <col min="2080" max="2080" width="15.7109375" style="7" bestFit="1" customWidth="1"/>
    <col min="2081" max="2081" width="18.28515625" style="7" bestFit="1" customWidth="1"/>
    <col min="2082" max="2082" width="2.7109375" style="7" customWidth="1"/>
    <col min="2083" max="2083" width="15.7109375" style="7" bestFit="1" customWidth="1"/>
    <col min="2084" max="2084" width="18.28515625" style="7" bestFit="1" customWidth="1"/>
    <col min="2085" max="2085" width="2.7109375" style="7" customWidth="1"/>
    <col min="2086" max="2086" width="15.7109375" style="7" bestFit="1" customWidth="1"/>
    <col min="2087" max="2087" width="18.28515625" style="7" bestFit="1" customWidth="1"/>
    <col min="2088" max="2088" width="2.7109375" style="7" customWidth="1"/>
    <col min="2089" max="2089" width="15.7109375" style="7" bestFit="1" customWidth="1"/>
    <col min="2090" max="2090" width="18.28515625" style="7" bestFit="1" customWidth="1"/>
    <col min="2091" max="2091" width="2.7109375" style="7" customWidth="1"/>
    <col min="2092" max="2092" width="15.7109375" style="7" bestFit="1" customWidth="1"/>
    <col min="2093" max="2093" width="18.28515625" style="7" bestFit="1" customWidth="1"/>
    <col min="2094" max="2094" width="2.7109375" style="7" customWidth="1"/>
    <col min="2095" max="2095" width="15.7109375" style="7" bestFit="1" customWidth="1"/>
    <col min="2096" max="2096" width="18.28515625" style="7" bestFit="1" customWidth="1"/>
    <col min="2097" max="2098" width="8.85546875" style="7" customWidth="1"/>
    <col min="2099" max="2099" width="2.7109375" style="7" customWidth="1"/>
    <col min="2100" max="2304" width="9.140625" style="7"/>
    <col min="2305" max="2305" width="24.140625" style="7" customWidth="1"/>
    <col min="2306" max="2306" width="15.7109375" style="7" bestFit="1" customWidth="1"/>
    <col min="2307" max="2307" width="18.28515625" style="7" bestFit="1" customWidth="1"/>
    <col min="2308" max="2308" width="2.7109375" style="7" customWidth="1"/>
    <col min="2309" max="2309" width="15.7109375" style="7" bestFit="1" customWidth="1"/>
    <col min="2310" max="2310" width="18.28515625" style="7" bestFit="1" customWidth="1"/>
    <col min="2311" max="2311" width="3" style="7" bestFit="1" customWidth="1"/>
    <col min="2312" max="2312" width="15.7109375" style="7" bestFit="1" customWidth="1"/>
    <col min="2313" max="2313" width="18.28515625" style="7" bestFit="1" customWidth="1"/>
    <col min="2314" max="2314" width="2.7109375" style="7" customWidth="1"/>
    <col min="2315" max="2315" width="15.7109375" style="7" bestFit="1" customWidth="1"/>
    <col min="2316" max="2316" width="18.42578125" style="7" customWidth="1"/>
    <col min="2317" max="2317" width="2.7109375" style="7" customWidth="1"/>
    <col min="2318" max="2318" width="15.7109375" style="7" bestFit="1" customWidth="1"/>
    <col min="2319" max="2319" width="18.28515625" style="7" bestFit="1" customWidth="1"/>
    <col min="2320" max="2320" width="2.7109375" style="7" customWidth="1"/>
    <col min="2321" max="2321" width="15.7109375" style="7" bestFit="1" customWidth="1"/>
    <col min="2322" max="2322" width="18.28515625" style="7" bestFit="1" customWidth="1"/>
    <col min="2323" max="2323" width="2.7109375" style="7" customWidth="1"/>
    <col min="2324" max="2324" width="15.7109375" style="7" bestFit="1" customWidth="1"/>
    <col min="2325" max="2325" width="18.28515625" style="7" bestFit="1" customWidth="1"/>
    <col min="2326" max="2326" width="2.7109375" style="7" customWidth="1"/>
    <col min="2327" max="2327" width="15.7109375" style="7" bestFit="1" customWidth="1"/>
    <col min="2328" max="2328" width="18.28515625" style="7" bestFit="1" customWidth="1"/>
    <col min="2329" max="2329" width="2.7109375" style="7" customWidth="1"/>
    <col min="2330" max="2330" width="15.7109375" style="7" bestFit="1" customWidth="1"/>
    <col min="2331" max="2331" width="18.28515625" style="7" bestFit="1" customWidth="1"/>
    <col min="2332" max="2332" width="2.7109375" style="7" customWidth="1"/>
    <col min="2333" max="2333" width="15.7109375" style="7" bestFit="1" customWidth="1"/>
    <col min="2334" max="2334" width="18.28515625" style="7" bestFit="1" customWidth="1"/>
    <col min="2335" max="2335" width="2.7109375" style="7" customWidth="1"/>
    <col min="2336" max="2336" width="15.7109375" style="7" bestFit="1" customWidth="1"/>
    <col min="2337" max="2337" width="18.28515625" style="7" bestFit="1" customWidth="1"/>
    <col min="2338" max="2338" width="2.7109375" style="7" customWidth="1"/>
    <col min="2339" max="2339" width="15.7109375" style="7" bestFit="1" customWidth="1"/>
    <col min="2340" max="2340" width="18.28515625" style="7" bestFit="1" customWidth="1"/>
    <col min="2341" max="2341" width="2.7109375" style="7" customWidth="1"/>
    <col min="2342" max="2342" width="15.7109375" style="7" bestFit="1" customWidth="1"/>
    <col min="2343" max="2343" width="18.28515625" style="7" bestFit="1" customWidth="1"/>
    <col min="2344" max="2344" width="2.7109375" style="7" customWidth="1"/>
    <col min="2345" max="2345" width="15.7109375" style="7" bestFit="1" customWidth="1"/>
    <col min="2346" max="2346" width="18.28515625" style="7" bestFit="1" customWidth="1"/>
    <col min="2347" max="2347" width="2.7109375" style="7" customWidth="1"/>
    <col min="2348" max="2348" width="15.7109375" style="7" bestFit="1" customWidth="1"/>
    <col min="2349" max="2349" width="18.28515625" style="7" bestFit="1" customWidth="1"/>
    <col min="2350" max="2350" width="2.7109375" style="7" customWidth="1"/>
    <col min="2351" max="2351" width="15.7109375" style="7" bestFit="1" customWidth="1"/>
    <col min="2352" max="2352" width="18.28515625" style="7" bestFit="1" customWidth="1"/>
    <col min="2353" max="2354" width="8.85546875" style="7" customWidth="1"/>
    <col min="2355" max="2355" width="2.7109375" style="7" customWidth="1"/>
    <col min="2356" max="2560" width="9.140625" style="7"/>
    <col min="2561" max="2561" width="24.140625" style="7" customWidth="1"/>
    <col min="2562" max="2562" width="15.7109375" style="7" bestFit="1" customWidth="1"/>
    <col min="2563" max="2563" width="18.28515625" style="7" bestFit="1" customWidth="1"/>
    <col min="2564" max="2564" width="2.7109375" style="7" customWidth="1"/>
    <col min="2565" max="2565" width="15.7109375" style="7" bestFit="1" customWidth="1"/>
    <col min="2566" max="2566" width="18.28515625" style="7" bestFit="1" customWidth="1"/>
    <col min="2567" max="2567" width="3" style="7" bestFit="1" customWidth="1"/>
    <col min="2568" max="2568" width="15.7109375" style="7" bestFit="1" customWidth="1"/>
    <col min="2569" max="2569" width="18.28515625" style="7" bestFit="1" customWidth="1"/>
    <col min="2570" max="2570" width="2.7109375" style="7" customWidth="1"/>
    <col min="2571" max="2571" width="15.7109375" style="7" bestFit="1" customWidth="1"/>
    <col min="2572" max="2572" width="18.42578125" style="7" customWidth="1"/>
    <col min="2573" max="2573" width="2.7109375" style="7" customWidth="1"/>
    <col min="2574" max="2574" width="15.7109375" style="7" bestFit="1" customWidth="1"/>
    <col min="2575" max="2575" width="18.28515625" style="7" bestFit="1" customWidth="1"/>
    <col min="2576" max="2576" width="2.7109375" style="7" customWidth="1"/>
    <col min="2577" max="2577" width="15.7109375" style="7" bestFit="1" customWidth="1"/>
    <col min="2578" max="2578" width="18.28515625" style="7" bestFit="1" customWidth="1"/>
    <col min="2579" max="2579" width="2.7109375" style="7" customWidth="1"/>
    <col min="2580" max="2580" width="15.7109375" style="7" bestFit="1" customWidth="1"/>
    <col min="2581" max="2581" width="18.28515625" style="7" bestFit="1" customWidth="1"/>
    <col min="2582" max="2582" width="2.7109375" style="7" customWidth="1"/>
    <col min="2583" max="2583" width="15.7109375" style="7" bestFit="1" customWidth="1"/>
    <col min="2584" max="2584" width="18.28515625" style="7" bestFit="1" customWidth="1"/>
    <col min="2585" max="2585" width="2.7109375" style="7" customWidth="1"/>
    <col min="2586" max="2586" width="15.7109375" style="7" bestFit="1" customWidth="1"/>
    <col min="2587" max="2587" width="18.28515625" style="7" bestFit="1" customWidth="1"/>
    <col min="2588" max="2588" width="2.7109375" style="7" customWidth="1"/>
    <col min="2589" max="2589" width="15.7109375" style="7" bestFit="1" customWidth="1"/>
    <col min="2590" max="2590" width="18.28515625" style="7" bestFit="1" customWidth="1"/>
    <col min="2591" max="2591" width="2.7109375" style="7" customWidth="1"/>
    <col min="2592" max="2592" width="15.7109375" style="7" bestFit="1" customWidth="1"/>
    <col min="2593" max="2593" width="18.28515625" style="7" bestFit="1" customWidth="1"/>
    <col min="2594" max="2594" width="2.7109375" style="7" customWidth="1"/>
    <col min="2595" max="2595" width="15.7109375" style="7" bestFit="1" customWidth="1"/>
    <col min="2596" max="2596" width="18.28515625" style="7" bestFit="1" customWidth="1"/>
    <col min="2597" max="2597" width="2.7109375" style="7" customWidth="1"/>
    <col min="2598" max="2598" width="15.7109375" style="7" bestFit="1" customWidth="1"/>
    <col min="2599" max="2599" width="18.28515625" style="7" bestFit="1" customWidth="1"/>
    <col min="2600" max="2600" width="2.7109375" style="7" customWidth="1"/>
    <col min="2601" max="2601" width="15.7109375" style="7" bestFit="1" customWidth="1"/>
    <col min="2602" max="2602" width="18.28515625" style="7" bestFit="1" customWidth="1"/>
    <col min="2603" max="2603" width="2.7109375" style="7" customWidth="1"/>
    <col min="2604" max="2604" width="15.7109375" style="7" bestFit="1" customWidth="1"/>
    <col min="2605" max="2605" width="18.28515625" style="7" bestFit="1" customWidth="1"/>
    <col min="2606" max="2606" width="2.7109375" style="7" customWidth="1"/>
    <col min="2607" max="2607" width="15.7109375" style="7" bestFit="1" customWidth="1"/>
    <col min="2608" max="2608" width="18.28515625" style="7" bestFit="1" customWidth="1"/>
    <col min="2609" max="2610" width="8.85546875" style="7" customWidth="1"/>
    <col min="2611" max="2611" width="2.7109375" style="7" customWidth="1"/>
    <col min="2612" max="2816" width="9.140625" style="7"/>
    <col min="2817" max="2817" width="24.140625" style="7" customWidth="1"/>
    <col min="2818" max="2818" width="15.7109375" style="7" bestFit="1" customWidth="1"/>
    <col min="2819" max="2819" width="18.28515625" style="7" bestFit="1" customWidth="1"/>
    <col min="2820" max="2820" width="2.7109375" style="7" customWidth="1"/>
    <col min="2821" max="2821" width="15.7109375" style="7" bestFit="1" customWidth="1"/>
    <col min="2822" max="2822" width="18.28515625" style="7" bestFit="1" customWidth="1"/>
    <col min="2823" max="2823" width="3" style="7" bestFit="1" customWidth="1"/>
    <col min="2824" max="2824" width="15.7109375" style="7" bestFit="1" customWidth="1"/>
    <col min="2825" max="2825" width="18.28515625" style="7" bestFit="1" customWidth="1"/>
    <col min="2826" max="2826" width="2.7109375" style="7" customWidth="1"/>
    <col min="2827" max="2827" width="15.7109375" style="7" bestFit="1" customWidth="1"/>
    <col min="2828" max="2828" width="18.42578125" style="7" customWidth="1"/>
    <col min="2829" max="2829" width="2.7109375" style="7" customWidth="1"/>
    <col min="2830" max="2830" width="15.7109375" style="7" bestFit="1" customWidth="1"/>
    <col min="2831" max="2831" width="18.28515625" style="7" bestFit="1" customWidth="1"/>
    <col min="2832" max="2832" width="2.7109375" style="7" customWidth="1"/>
    <col min="2833" max="2833" width="15.7109375" style="7" bestFit="1" customWidth="1"/>
    <col min="2834" max="2834" width="18.28515625" style="7" bestFit="1" customWidth="1"/>
    <col min="2835" max="2835" width="2.7109375" style="7" customWidth="1"/>
    <col min="2836" max="2836" width="15.7109375" style="7" bestFit="1" customWidth="1"/>
    <col min="2837" max="2837" width="18.28515625" style="7" bestFit="1" customWidth="1"/>
    <col min="2838" max="2838" width="2.7109375" style="7" customWidth="1"/>
    <col min="2839" max="2839" width="15.7109375" style="7" bestFit="1" customWidth="1"/>
    <col min="2840" max="2840" width="18.28515625" style="7" bestFit="1" customWidth="1"/>
    <col min="2841" max="2841" width="2.7109375" style="7" customWidth="1"/>
    <col min="2842" max="2842" width="15.7109375" style="7" bestFit="1" customWidth="1"/>
    <col min="2843" max="2843" width="18.28515625" style="7" bestFit="1" customWidth="1"/>
    <col min="2844" max="2844" width="2.7109375" style="7" customWidth="1"/>
    <col min="2845" max="2845" width="15.7109375" style="7" bestFit="1" customWidth="1"/>
    <col min="2846" max="2846" width="18.28515625" style="7" bestFit="1" customWidth="1"/>
    <col min="2847" max="2847" width="2.7109375" style="7" customWidth="1"/>
    <col min="2848" max="2848" width="15.7109375" style="7" bestFit="1" customWidth="1"/>
    <col min="2849" max="2849" width="18.28515625" style="7" bestFit="1" customWidth="1"/>
    <col min="2850" max="2850" width="2.7109375" style="7" customWidth="1"/>
    <col min="2851" max="2851" width="15.7109375" style="7" bestFit="1" customWidth="1"/>
    <col min="2852" max="2852" width="18.28515625" style="7" bestFit="1" customWidth="1"/>
    <col min="2853" max="2853" width="2.7109375" style="7" customWidth="1"/>
    <col min="2854" max="2854" width="15.7109375" style="7" bestFit="1" customWidth="1"/>
    <col min="2855" max="2855" width="18.28515625" style="7" bestFit="1" customWidth="1"/>
    <col min="2856" max="2856" width="2.7109375" style="7" customWidth="1"/>
    <col min="2857" max="2857" width="15.7109375" style="7" bestFit="1" customWidth="1"/>
    <col min="2858" max="2858" width="18.28515625" style="7" bestFit="1" customWidth="1"/>
    <col min="2859" max="2859" width="2.7109375" style="7" customWidth="1"/>
    <col min="2860" max="2860" width="15.7109375" style="7" bestFit="1" customWidth="1"/>
    <col min="2861" max="2861" width="18.28515625" style="7" bestFit="1" customWidth="1"/>
    <col min="2862" max="2862" width="2.7109375" style="7" customWidth="1"/>
    <col min="2863" max="2863" width="15.7109375" style="7" bestFit="1" customWidth="1"/>
    <col min="2864" max="2864" width="18.28515625" style="7" bestFit="1" customWidth="1"/>
    <col min="2865" max="2866" width="8.85546875" style="7" customWidth="1"/>
    <col min="2867" max="2867" width="2.7109375" style="7" customWidth="1"/>
    <col min="2868" max="3072" width="9.140625" style="7"/>
    <col min="3073" max="3073" width="24.140625" style="7" customWidth="1"/>
    <col min="3074" max="3074" width="15.7109375" style="7" bestFit="1" customWidth="1"/>
    <col min="3075" max="3075" width="18.28515625" style="7" bestFit="1" customWidth="1"/>
    <col min="3076" max="3076" width="2.7109375" style="7" customWidth="1"/>
    <col min="3077" max="3077" width="15.7109375" style="7" bestFit="1" customWidth="1"/>
    <col min="3078" max="3078" width="18.28515625" style="7" bestFit="1" customWidth="1"/>
    <col min="3079" max="3079" width="3" style="7" bestFit="1" customWidth="1"/>
    <col min="3080" max="3080" width="15.7109375" style="7" bestFit="1" customWidth="1"/>
    <col min="3081" max="3081" width="18.28515625" style="7" bestFit="1" customWidth="1"/>
    <col min="3082" max="3082" width="2.7109375" style="7" customWidth="1"/>
    <col min="3083" max="3083" width="15.7109375" style="7" bestFit="1" customWidth="1"/>
    <col min="3084" max="3084" width="18.42578125" style="7" customWidth="1"/>
    <col min="3085" max="3085" width="2.7109375" style="7" customWidth="1"/>
    <col min="3086" max="3086" width="15.7109375" style="7" bestFit="1" customWidth="1"/>
    <col min="3087" max="3087" width="18.28515625" style="7" bestFit="1" customWidth="1"/>
    <col min="3088" max="3088" width="2.7109375" style="7" customWidth="1"/>
    <col min="3089" max="3089" width="15.7109375" style="7" bestFit="1" customWidth="1"/>
    <col min="3090" max="3090" width="18.28515625" style="7" bestFit="1" customWidth="1"/>
    <col min="3091" max="3091" width="2.7109375" style="7" customWidth="1"/>
    <col min="3092" max="3092" width="15.7109375" style="7" bestFit="1" customWidth="1"/>
    <col min="3093" max="3093" width="18.28515625" style="7" bestFit="1" customWidth="1"/>
    <col min="3094" max="3094" width="2.7109375" style="7" customWidth="1"/>
    <col min="3095" max="3095" width="15.7109375" style="7" bestFit="1" customWidth="1"/>
    <col min="3096" max="3096" width="18.28515625" style="7" bestFit="1" customWidth="1"/>
    <col min="3097" max="3097" width="2.7109375" style="7" customWidth="1"/>
    <col min="3098" max="3098" width="15.7109375" style="7" bestFit="1" customWidth="1"/>
    <col min="3099" max="3099" width="18.28515625" style="7" bestFit="1" customWidth="1"/>
    <col min="3100" max="3100" width="2.7109375" style="7" customWidth="1"/>
    <col min="3101" max="3101" width="15.7109375" style="7" bestFit="1" customWidth="1"/>
    <col min="3102" max="3102" width="18.28515625" style="7" bestFit="1" customWidth="1"/>
    <col min="3103" max="3103" width="2.7109375" style="7" customWidth="1"/>
    <col min="3104" max="3104" width="15.7109375" style="7" bestFit="1" customWidth="1"/>
    <col min="3105" max="3105" width="18.28515625" style="7" bestFit="1" customWidth="1"/>
    <col min="3106" max="3106" width="2.7109375" style="7" customWidth="1"/>
    <col min="3107" max="3107" width="15.7109375" style="7" bestFit="1" customWidth="1"/>
    <col min="3108" max="3108" width="18.28515625" style="7" bestFit="1" customWidth="1"/>
    <col min="3109" max="3109" width="2.7109375" style="7" customWidth="1"/>
    <col min="3110" max="3110" width="15.7109375" style="7" bestFit="1" customWidth="1"/>
    <col min="3111" max="3111" width="18.28515625" style="7" bestFit="1" customWidth="1"/>
    <col min="3112" max="3112" width="2.7109375" style="7" customWidth="1"/>
    <col min="3113" max="3113" width="15.7109375" style="7" bestFit="1" customWidth="1"/>
    <col min="3114" max="3114" width="18.28515625" style="7" bestFit="1" customWidth="1"/>
    <col min="3115" max="3115" width="2.7109375" style="7" customWidth="1"/>
    <col min="3116" max="3116" width="15.7109375" style="7" bestFit="1" customWidth="1"/>
    <col min="3117" max="3117" width="18.28515625" style="7" bestFit="1" customWidth="1"/>
    <col min="3118" max="3118" width="2.7109375" style="7" customWidth="1"/>
    <col min="3119" max="3119" width="15.7109375" style="7" bestFit="1" customWidth="1"/>
    <col min="3120" max="3120" width="18.28515625" style="7" bestFit="1" customWidth="1"/>
    <col min="3121" max="3122" width="8.85546875" style="7" customWidth="1"/>
    <col min="3123" max="3123" width="2.7109375" style="7" customWidth="1"/>
    <col min="3124" max="3328" width="9.140625" style="7"/>
    <col min="3329" max="3329" width="24.140625" style="7" customWidth="1"/>
    <col min="3330" max="3330" width="15.7109375" style="7" bestFit="1" customWidth="1"/>
    <col min="3331" max="3331" width="18.28515625" style="7" bestFit="1" customWidth="1"/>
    <col min="3332" max="3332" width="2.7109375" style="7" customWidth="1"/>
    <col min="3333" max="3333" width="15.7109375" style="7" bestFit="1" customWidth="1"/>
    <col min="3334" max="3334" width="18.28515625" style="7" bestFit="1" customWidth="1"/>
    <col min="3335" max="3335" width="3" style="7" bestFit="1" customWidth="1"/>
    <col min="3336" max="3336" width="15.7109375" style="7" bestFit="1" customWidth="1"/>
    <col min="3337" max="3337" width="18.28515625" style="7" bestFit="1" customWidth="1"/>
    <col min="3338" max="3338" width="2.7109375" style="7" customWidth="1"/>
    <col min="3339" max="3339" width="15.7109375" style="7" bestFit="1" customWidth="1"/>
    <col min="3340" max="3340" width="18.42578125" style="7" customWidth="1"/>
    <col min="3341" max="3341" width="2.7109375" style="7" customWidth="1"/>
    <col min="3342" max="3342" width="15.7109375" style="7" bestFit="1" customWidth="1"/>
    <col min="3343" max="3343" width="18.28515625" style="7" bestFit="1" customWidth="1"/>
    <col min="3344" max="3344" width="2.7109375" style="7" customWidth="1"/>
    <col min="3345" max="3345" width="15.7109375" style="7" bestFit="1" customWidth="1"/>
    <col min="3346" max="3346" width="18.28515625" style="7" bestFit="1" customWidth="1"/>
    <col min="3347" max="3347" width="2.7109375" style="7" customWidth="1"/>
    <col min="3348" max="3348" width="15.7109375" style="7" bestFit="1" customWidth="1"/>
    <col min="3349" max="3349" width="18.28515625" style="7" bestFit="1" customWidth="1"/>
    <col min="3350" max="3350" width="2.7109375" style="7" customWidth="1"/>
    <col min="3351" max="3351" width="15.7109375" style="7" bestFit="1" customWidth="1"/>
    <col min="3352" max="3352" width="18.28515625" style="7" bestFit="1" customWidth="1"/>
    <col min="3353" max="3353" width="2.7109375" style="7" customWidth="1"/>
    <col min="3354" max="3354" width="15.7109375" style="7" bestFit="1" customWidth="1"/>
    <col min="3355" max="3355" width="18.28515625" style="7" bestFit="1" customWidth="1"/>
    <col min="3356" max="3356" width="2.7109375" style="7" customWidth="1"/>
    <col min="3357" max="3357" width="15.7109375" style="7" bestFit="1" customWidth="1"/>
    <col min="3358" max="3358" width="18.28515625" style="7" bestFit="1" customWidth="1"/>
    <col min="3359" max="3359" width="2.7109375" style="7" customWidth="1"/>
    <col min="3360" max="3360" width="15.7109375" style="7" bestFit="1" customWidth="1"/>
    <col min="3361" max="3361" width="18.28515625" style="7" bestFit="1" customWidth="1"/>
    <col min="3362" max="3362" width="2.7109375" style="7" customWidth="1"/>
    <col min="3363" max="3363" width="15.7109375" style="7" bestFit="1" customWidth="1"/>
    <col min="3364" max="3364" width="18.28515625" style="7" bestFit="1" customWidth="1"/>
    <col min="3365" max="3365" width="2.7109375" style="7" customWidth="1"/>
    <col min="3366" max="3366" width="15.7109375" style="7" bestFit="1" customWidth="1"/>
    <col min="3367" max="3367" width="18.28515625" style="7" bestFit="1" customWidth="1"/>
    <col min="3368" max="3368" width="2.7109375" style="7" customWidth="1"/>
    <col min="3369" max="3369" width="15.7109375" style="7" bestFit="1" customWidth="1"/>
    <col min="3370" max="3370" width="18.28515625" style="7" bestFit="1" customWidth="1"/>
    <col min="3371" max="3371" width="2.7109375" style="7" customWidth="1"/>
    <col min="3372" max="3372" width="15.7109375" style="7" bestFit="1" customWidth="1"/>
    <col min="3373" max="3373" width="18.28515625" style="7" bestFit="1" customWidth="1"/>
    <col min="3374" max="3374" width="2.7109375" style="7" customWidth="1"/>
    <col min="3375" max="3375" width="15.7109375" style="7" bestFit="1" customWidth="1"/>
    <col min="3376" max="3376" width="18.28515625" style="7" bestFit="1" customWidth="1"/>
    <col min="3377" max="3378" width="8.85546875" style="7" customWidth="1"/>
    <col min="3379" max="3379" width="2.7109375" style="7" customWidth="1"/>
    <col min="3380" max="3584" width="9.140625" style="7"/>
    <col min="3585" max="3585" width="24.140625" style="7" customWidth="1"/>
    <col min="3586" max="3586" width="15.7109375" style="7" bestFit="1" customWidth="1"/>
    <col min="3587" max="3587" width="18.28515625" style="7" bestFit="1" customWidth="1"/>
    <col min="3588" max="3588" width="2.7109375" style="7" customWidth="1"/>
    <col min="3589" max="3589" width="15.7109375" style="7" bestFit="1" customWidth="1"/>
    <col min="3590" max="3590" width="18.28515625" style="7" bestFit="1" customWidth="1"/>
    <col min="3591" max="3591" width="3" style="7" bestFit="1" customWidth="1"/>
    <col min="3592" max="3592" width="15.7109375" style="7" bestFit="1" customWidth="1"/>
    <col min="3593" max="3593" width="18.28515625" style="7" bestFit="1" customWidth="1"/>
    <col min="3594" max="3594" width="2.7109375" style="7" customWidth="1"/>
    <col min="3595" max="3595" width="15.7109375" style="7" bestFit="1" customWidth="1"/>
    <col min="3596" max="3596" width="18.42578125" style="7" customWidth="1"/>
    <col min="3597" max="3597" width="2.7109375" style="7" customWidth="1"/>
    <col min="3598" max="3598" width="15.7109375" style="7" bestFit="1" customWidth="1"/>
    <col min="3599" max="3599" width="18.28515625" style="7" bestFit="1" customWidth="1"/>
    <col min="3600" max="3600" width="2.7109375" style="7" customWidth="1"/>
    <col min="3601" max="3601" width="15.7109375" style="7" bestFit="1" customWidth="1"/>
    <col min="3602" max="3602" width="18.28515625" style="7" bestFit="1" customWidth="1"/>
    <col min="3603" max="3603" width="2.7109375" style="7" customWidth="1"/>
    <col min="3604" max="3604" width="15.7109375" style="7" bestFit="1" customWidth="1"/>
    <col min="3605" max="3605" width="18.28515625" style="7" bestFit="1" customWidth="1"/>
    <col min="3606" max="3606" width="2.7109375" style="7" customWidth="1"/>
    <col min="3607" max="3607" width="15.7109375" style="7" bestFit="1" customWidth="1"/>
    <col min="3608" max="3608" width="18.28515625" style="7" bestFit="1" customWidth="1"/>
    <col min="3609" max="3609" width="2.7109375" style="7" customWidth="1"/>
    <col min="3610" max="3610" width="15.7109375" style="7" bestFit="1" customWidth="1"/>
    <col min="3611" max="3611" width="18.28515625" style="7" bestFit="1" customWidth="1"/>
    <col min="3612" max="3612" width="2.7109375" style="7" customWidth="1"/>
    <col min="3613" max="3613" width="15.7109375" style="7" bestFit="1" customWidth="1"/>
    <col min="3614" max="3614" width="18.28515625" style="7" bestFit="1" customWidth="1"/>
    <col min="3615" max="3615" width="2.7109375" style="7" customWidth="1"/>
    <col min="3616" max="3616" width="15.7109375" style="7" bestFit="1" customWidth="1"/>
    <col min="3617" max="3617" width="18.28515625" style="7" bestFit="1" customWidth="1"/>
    <col min="3618" max="3618" width="2.7109375" style="7" customWidth="1"/>
    <col min="3619" max="3619" width="15.7109375" style="7" bestFit="1" customWidth="1"/>
    <col min="3620" max="3620" width="18.28515625" style="7" bestFit="1" customWidth="1"/>
    <col min="3621" max="3621" width="2.7109375" style="7" customWidth="1"/>
    <col min="3622" max="3622" width="15.7109375" style="7" bestFit="1" customWidth="1"/>
    <col min="3623" max="3623" width="18.28515625" style="7" bestFit="1" customWidth="1"/>
    <col min="3624" max="3624" width="2.7109375" style="7" customWidth="1"/>
    <col min="3625" max="3625" width="15.7109375" style="7" bestFit="1" customWidth="1"/>
    <col min="3626" max="3626" width="18.28515625" style="7" bestFit="1" customWidth="1"/>
    <col min="3627" max="3627" width="2.7109375" style="7" customWidth="1"/>
    <col min="3628" max="3628" width="15.7109375" style="7" bestFit="1" customWidth="1"/>
    <col min="3629" max="3629" width="18.28515625" style="7" bestFit="1" customWidth="1"/>
    <col min="3630" max="3630" width="2.7109375" style="7" customWidth="1"/>
    <col min="3631" max="3631" width="15.7109375" style="7" bestFit="1" customWidth="1"/>
    <col min="3632" max="3632" width="18.28515625" style="7" bestFit="1" customWidth="1"/>
    <col min="3633" max="3634" width="8.85546875" style="7" customWidth="1"/>
    <col min="3635" max="3635" width="2.7109375" style="7" customWidth="1"/>
    <col min="3636" max="3840" width="9.140625" style="7"/>
    <col min="3841" max="3841" width="24.140625" style="7" customWidth="1"/>
    <col min="3842" max="3842" width="15.7109375" style="7" bestFit="1" customWidth="1"/>
    <col min="3843" max="3843" width="18.28515625" style="7" bestFit="1" customWidth="1"/>
    <col min="3844" max="3844" width="2.7109375" style="7" customWidth="1"/>
    <col min="3845" max="3845" width="15.7109375" style="7" bestFit="1" customWidth="1"/>
    <col min="3846" max="3846" width="18.28515625" style="7" bestFit="1" customWidth="1"/>
    <col min="3847" max="3847" width="3" style="7" bestFit="1" customWidth="1"/>
    <col min="3848" max="3848" width="15.7109375" style="7" bestFit="1" customWidth="1"/>
    <col min="3849" max="3849" width="18.28515625" style="7" bestFit="1" customWidth="1"/>
    <col min="3850" max="3850" width="2.7109375" style="7" customWidth="1"/>
    <col min="3851" max="3851" width="15.7109375" style="7" bestFit="1" customWidth="1"/>
    <col min="3852" max="3852" width="18.42578125" style="7" customWidth="1"/>
    <col min="3853" max="3853" width="2.7109375" style="7" customWidth="1"/>
    <col min="3854" max="3854" width="15.7109375" style="7" bestFit="1" customWidth="1"/>
    <col min="3855" max="3855" width="18.28515625" style="7" bestFit="1" customWidth="1"/>
    <col min="3856" max="3856" width="2.7109375" style="7" customWidth="1"/>
    <col min="3857" max="3857" width="15.7109375" style="7" bestFit="1" customWidth="1"/>
    <col min="3858" max="3858" width="18.28515625" style="7" bestFit="1" customWidth="1"/>
    <col min="3859" max="3859" width="2.7109375" style="7" customWidth="1"/>
    <col min="3860" max="3860" width="15.7109375" style="7" bestFit="1" customWidth="1"/>
    <col min="3861" max="3861" width="18.28515625" style="7" bestFit="1" customWidth="1"/>
    <col min="3862" max="3862" width="2.7109375" style="7" customWidth="1"/>
    <col min="3863" max="3863" width="15.7109375" style="7" bestFit="1" customWidth="1"/>
    <col min="3864" max="3864" width="18.28515625" style="7" bestFit="1" customWidth="1"/>
    <col min="3865" max="3865" width="2.7109375" style="7" customWidth="1"/>
    <col min="3866" max="3866" width="15.7109375" style="7" bestFit="1" customWidth="1"/>
    <col min="3867" max="3867" width="18.28515625" style="7" bestFit="1" customWidth="1"/>
    <col min="3868" max="3868" width="2.7109375" style="7" customWidth="1"/>
    <col min="3869" max="3869" width="15.7109375" style="7" bestFit="1" customWidth="1"/>
    <col min="3870" max="3870" width="18.28515625" style="7" bestFit="1" customWidth="1"/>
    <col min="3871" max="3871" width="2.7109375" style="7" customWidth="1"/>
    <col min="3872" max="3872" width="15.7109375" style="7" bestFit="1" customWidth="1"/>
    <col min="3873" max="3873" width="18.28515625" style="7" bestFit="1" customWidth="1"/>
    <col min="3874" max="3874" width="2.7109375" style="7" customWidth="1"/>
    <col min="3875" max="3875" width="15.7109375" style="7" bestFit="1" customWidth="1"/>
    <col min="3876" max="3876" width="18.28515625" style="7" bestFit="1" customWidth="1"/>
    <col min="3877" max="3877" width="2.7109375" style="7" customWidth="1"/>
    <col min="3878" max="3878" width="15.7109375" style="7" bestFit="1" customWidth="1"/>
    <col min="3879" max="3879" width="18.28515625" style="7" bestFit="1" customWidth="1"/>
    <col min="3880" max="3880" width="2.7109375" style="7" customWidth="1"/>
    <col min="3881" max="3881" width="15.7109375" style="7" bestFit="1" customWidth="1"/>
    <col min="3882" max="3882" width="18.28515625" style="7" bestFit="1" customWidth="1"/>
    <col min="3883" max="3883" width="2.7109375" style="7" customWidth="1"/>
    <col min="3884" max="3884" width="15.7109375" style="7" bestFit="1" customWidth="1"/>
    <col min="3885" max="3885" width="18.28515625" style="7" bestFit="1" customWidth="1"/>
    <col min="3886" max="3886" width="2.7109375" style="7" customWidth="1"/>
    <col min="3887" max="3887" width="15.7109375" style="7" bestFit="1" customWidth="1"/>
    <col min="3888" max="3888" width="18.28515625" style="7" bestFit="1" customWidth="1"/>
    <col min="3889" max="3890" width="8.85546875" style="7" customWidth="1"/>
    <col min="3891" max="3891" width="2.7109375" style="7" customWidth="1"/>
    <col min="3892" max="4096" width="9.140625" style="7"/>
    <col min="4097" max="4097" width="24.140625" style="7" customWidth="1"/>
    <col min="4098" max="4098" width="15.7109375" style="7" bestFit="1" customWidth="1"/>
    <col min="4099" max="4099" width="18.28515625" style="7" bestFit="1" customWidth="1"/>
    <col min="4100" max="4100" width="2.7109375" style="7" customWidth="1"/>
    <col min="4101" max="4101" width="15.7109375" style="7" bestFit="1" customWidth="1"/>
    <col min="4102" max="4102" width="18.28515625" style="7" bestFit="1" customWidth="1"/>
    <col min="4103" max="4103" width="3" style="7" bestFit="1" customWidth="1"/>
    <col min="4104" max="4104" width="15.7109375" style="7" bestFit="1" customWidth="1"/>
    <col min="4105" max="4105" width="18.28515625" style="7" bestFit="1" customWidth="1"/>
    <col min="4106" max="4106" width="2.7109375" style="7" customWidth="1"/>
    <col min="4107" max="4107" width="15.7109375" style="7" bestFit="1" customWidth="1"/>
    <col min="4108" max="4108" width="18.42578125" style="7" customWidth="1"/>
    <col min="4109" max="4109" width="2.7109375" style="7" customWidth="1"/>
    <col min="4110" max="4110" width="15.7109375" style="7" bestFit="1" customWidth="1"/>
    <col min="4111" max="4111" width="18.28515625" style="7" bestFit="1" customWidth="1"/>
    <col min="4112" max="4112" width="2.7109375" style="7" customWidth="1"/>
    <col min="4113" max="4113" width="15.7109375" style="7" bestFit="1" customWidth="1"/>
    <col min="4114" max="4114" width="18.28515625" style="7" bestFit="1" customWidth="1"/>
    <col min="4115" max="4115" width="2.7109375" style="7" customWidth="1"/>
    <col min="4116" max="4116" width="15.7109375" style="7" bestFit="1" customWidth="1"/>
    <col min="4117" max="4117" width="18.28515625" style="7" bestFit="1" customWidth="1"/>
    <col min="4118" max="4118" width="2.7109375" style="7" customWidth="1"/>
    <col min="4119" max="4119" width="15.7109375" style="7" bestFit="1" customWidth="1"/>
    <col min="4120" max="4120" width="18.28515625" style="7" bestFit="1" customWidth="1"/>
    <col min="4121" max="4121" width="2.7109375" style="7" customWidth="1"/>
    <col min="4122" max="4122" width="15.7109375" style="7" bestFit="1" customWidth="1"/>
    <col min="4123" max="4123" width="18.28515625" style="7" bestFit="1" customWidth="1"/>
    <col min="4124" max="4124" width="2.7109375" style="7" customWidth="1"/>
    <col min="4125" max="4125" width="15.7109375" style="7" bestFit="1" customWidth="1"/>
    <col min="4126" max="4126" width="18.28515625" style="7" bestFit="1" customWidth="1"/>
    <col min="4127" max="4127" width="2.7109375" style="7" customWidth="1"/>
    <col min="4128" max="4128" width="15.7109375" style="7" bestFit="1" customWidth="1"/>
    <col min="4129" max="4129" width="18.28515625" style="7" bestFit="1" customWidth="1"/>
    <col min="4130" max="4130" width="2.7109375" style="7" customWidth="1"/>
    <col min="4131" max="4131" width="15.7109375" style="7" bestFit="1" customWidth="1"/>
    <col min="4132" max="4132" width="18.28515625" style="7" bestFit="1" customWidth="1"/>
    <col min="4133" max="4133" width="2.7109375" style="7" customWidth="1"/>
    <col min="4134" max="4134" width="15.7109375" style="7" bestFit="1" customWidth="1"/>
    <col min="4135" max="4135" width="18.28515625" style="7" bestFit="1" customWidth="1"/>
    <col min="4136" max="4136" width="2.7109375" style="7" customWidth="1"/>
    <col min="4137" max="4137" width="15.7109375" style="7" bestFit="1" customWidth="1"/>
    <col min="4138" max="4138" width="18.28515625" style="7" bestFit="1" customWidth="1"/>
    <col min="4139" max="4139" width="2.7109375" style="7" customWidth="1"/>
    <col min="4140" max="4140" width="15.7109375" style="7" bestFit="1" customWidth="1"/>
    <col min="4141" max="4141" width="18.28515625" style="7" bestFit="1" customWidth="1"/>
    <col min="4142" max="4142" width="2.7109375" style="7" customWidth="1"/>
    <col min="4143" max="4143" width="15.7109375" style="7" bestFit="1" customWidth="1"/>
    <col min="4144" max="4144" width="18.28515625" style="7" bestFit="1" customWidth="1"/>
    <col min="4145" max="4146" width="8.85546875" style="7" customWidth="1"/>
    <col min="4147" max="4147" width="2.7109375" style="7" customWidth="1"/>
    <col min="4148" max="4352" width="9.140625" style="7"/>
    <col min="4353" max="4353" width="24.140625" style="7" customWidth="1"/>
    <col min="4354" max="4354" width="15.7109375" style="7" bestFit="1" customWidth="1"/>
    <col min="4355" max="4355" width="18.28515625" style="7" bestFit="1" customWidth="1"/>
    <col min="4356" max="4356" width="2.7109375" style="7" customWidth="1"/>
    <col min="4357" max="4357" width="15.7109375" style="7" bestFit="1" customWidth="1"/>
    <col min="4358" max="4358" width="18.28515625" style="7" bestFit="1" customWidth="1"/>
    <col min="4359" max="4359" width="3" style="7" bestFit="1" customWidth="1"/>
    <col min="4360" max="4360" width="15.7109375" style="7" bestFit="1" customWidth="1"/>
    <col min="4361" max="4361" width="18.28515625" style="7" bestFit="1" customWidth="1"/>
    <col min="4362" max="4362" width="2.7109375" style="7" customWidth="1"/>
    <col min="4363" max="4363" width="15.7109375" style="7" bestFit="1" customWidth="1"/>
    <col min="4364" max="4364" width="18.42578125" style="7" customWidth="1"/>
    <col min="4365" max="4365" width="2.7109375" style="7" customWidth="1"/>
    <col min="4366" max="4366" width="15.7109375" style="7" bestFit="1" customWidth="1"/>
    <col min="4367" max="4367" width="18.28515625" style="7" bestFit="1" customWidth="1"/>
    <col min="4368" max="4368" width="2.7109375" style="7" customWidth="1"/>
    <col min="4369" max="4369" width="15.7109375" style="7" bestFit="1" customWidth="1"/>
    <col min="4370" max="4370" width="18.28515625" style="7" bestFit="1" customWidth="1"/>
    <col min="4371" max="4371" width="2.7109375" style="7" customWidth="1"/>
    <col min="4372" max="4372" width="15.7109375" style="7" bestFit="1" customWidth="1"/>
    <col min="4373" max="4373" width="18.28515625" style="7" bestFit="1" customWidth="1"/>
    <col min="4374" max="4374" width="2.7109375" style="7" customWidth="1"/>
    <col min="4375" max="4375" width="15.7109375" style="7" bestFit="1" customWidth="1"/>
    <col min="4376" max="4376" width="18.28515625" style="7" bestFit="1" customWidth="1"/>
    <col min="4377" max="4377" width="2.7109375" style="7" customWidth="1"/>
    <col min="4378" max="4378" width="15.7109375" style="7" bestFit="1" customWidth="1"/>
    <col min="4379" max="4379" width="18.28515625" style="7" bestFit="1" customWidth="1"/>
    <col min="4380" max="4380" width="2.7109375" style="7" customWidth="1"/>
    <col min="4381" max="4381" width="15.7109375" style="7" bestFit="1" customWidth="1"/>
    <col min="4382" max="4382" width="18.28515625" style="7" bestFit="1" customWidth="1"/>
    <col min="4383" max="4383" width="2.7109375" style="7" customWidth="1"/>
    <col min="4384" max="4384" width="15.7109375" style="7" bestFit="1" customWidth="1"/>
    <col min="4385" max="4385" width="18.28515625" style="7" bestFit="1" customWidth="1"/>
    <col min="4386" max="4386" width="2.7109375" style="7" customWidth="1"/>
    <col min="4387" max="4387" width="15.7109375" style="7" bestFit="1" customWidth="1"/>
    <col min="4388" max="4388" width="18.28515625" style="7" bestFit="1" customWidth="1"/>
    <col min="4389" max="4389" width="2.7109375" style="7" customWidth="1"/>
    <col min="4390" max="4390" width="15.7109375" style="7" bestFit="1" customWidth="1"/>
    <col min="4391" max="4391" width="18.28515625" style="7" bestFit="1" customWidth="1"/>
    <col min="4392" max="4392" width="2.7109375" style="7" customWidth="1"/>
    <col min="4393" max="4393" width="15.7109375" style="7" bestFit="1" customWidth="1"/>
    <col min="4394" max="4394" width="18.28515625" style="7" bestFit="1" customWidth="1"/>
    <col min="4395" max="4395" width="2.7109375" style="7" customWidth="1"/>
    <col min="4396" max="4396" width="15.7109375" style="7" bestFit="1" customWidth="1"/>
    <col min="4397" max="4397" width="18.28515625" style="7" bestFit="1" customWidth="1"/>
    <col min="4398" max="4398" width="2.7109375" style="7" customWidth="1"/>
    <col min="4399" max="4399" width="15.7109375" style="7" bestFit="1" customWidth="1"/>
    <col min="4400" max="4400" width="18.28515625" style="7" bestFit="1" customWidth="1"/>
    <col min="4401" max="4402" width="8.85546875" style="7" customWidth="1"/>
    <col min="4403" max="4403" width="2.7109375" style="7" customWidth="1"/>
    <col min="4404" max="4608" width="9.140625" style="7"/>
    <col min="4609" max="4609" width="24.140625" style="7" customWidth="1"/>
    <col min="4610" max="4610" width="15.7109375" style="7" bestFit="1" customWidth="1"/>
    <col min="4611" max="4611" width="18.28515625" style="7" bestFit="1" customWidth="1"/>
    <col min="4612" max="4612" width="2.7109375" style="7" customWidth="1"/>
    <col min="4613" max="4613" width="15.7109375" style="7" bestFit="1" customWidth="1"/>
    <col min="4614" max="4614" width="18.28515625" style="7" bestFit="1" customWidth="1"/>
    <col min="4615" max="4615" width="3" style="7" bestFit="1" customWidth="1"/>
    <col min="4616" max="4616" width="15.7109375" style="7" bestFit="1" customWidth="1"/>
    <col min="4617" max="4617" width="18.28515625" style="7" bestFit="1" customWidth="1"/>
    <col min="4618" max="4618" width="2.7109375" style="7" customWidth="1"/>
    <col min="4619" max="4619" width="15.7109375" style="7" bestFit="1" customWidth="1"/>
    <col min="4620" max="4620" width="18.42578125" style="7" customWidth="1"/>
    <col min="4621" max="4621" width="2.7109375" style="7" customWidth="1"/>
    <col min="4622" max="4622" width="15.7109375" style="7" bestFit="1" customWidth="1"/>
    <col min="4623" max="4623" width="18.28515625" style="7" bestFit="1" customWidth="1"/>
    <col min="4624" max="4624" width="2.7109375" style="7" customWidth="1"/>
    <col min="4625" max="4625" width="15.7109375" style="7" bestFit="1" customWidth="1"/>
    <col min="4626" max="4626" width="18.28515625" style="7" bestFit="1" customWidth="1"/>
    <col min="4627" max="4627" width="2.7109375" style="7" customWidth="1"/>
    <col min="4628" max="4628" width="15.7109375" style="7" bestFit="1" customWidth="1"/>
    <col min="4629" max="4629" width="18.28515625" style="7" bestFit="1" customWidth="1"/>
    <col min="4630" max="4630" width="2.7109375" style="7" customWidth="1"/>
    <col min="4631" max="4631" width="15.7109375" style="7" bestFit="1" customWidth="1"/>
    <col min="4632" max="4632" width="18.28515625" style="7" bestFit="1" customWidth="1"/>
    <col min="4633" max="4633" width="2.7109375" style="7" customWidth="1"/>
    <col min="4634" max="4634" width="15.7109375" style="7" bestFit="1" customWidth="1"/>
    <col min="4635" max="4635" width="18.28515625" style="7" bestFit="1" customWidth="1"/>
    <col min="4636" max="4636" width="2.7109375" style="7" customWidth="1"/>
    <col min="4637" max="4637" width="15.7109375" style="7" bestFit="1" customWidth="1"/>
    <col min="4638" max="4638" width="18.28515625" style="7" bestFit="1" customWidth="1"/>
    <col min="4639" max="4639" width="2.7109375" style="7" customWidth="1"/>
    <col min="4640" max="4640" width="15.7109375" style="7" bestFit="1" customWidth="1"/>
    <col min="4641" max="4641" width="18.28515625" style="7" bestFit="1" customWidth="1"/>
    <col min="4642" max="4642" width="2.7109375" style="7" customWidth="1"/>
    <col min="4643" max="4643" width="15.7109375" style="7" bestFit="1" customWidth="1"/>
    <col min="4644" max="4644" width="18.28515625" style="7" bestFit="1" customWidth="1"/>
    <col min="4645" max="4645" width="2.7109375" style="7" customWidth="1"/>
    <col min="4646" max="4646" width="15.7109375" style="7" bestFit="1" customWidth="1"/>
    <col min="4647" max="4647" width="18.28515625" style="7" bestFit="1" customWidth="1"/>
    <col min="4648" max="4648" width="2.7109375" style="7" customWidth="1"/>
    <col min="4649" max="4649" width="15.7109375" style="7" bestFit="1" customWidth="1"/>
    <col min="4650" max="4650" width="18.28515625" style="7" bestFit="1" customWidth="1"/>
    <col min="4651" max="4651" width="2.7109375" style="7" customWidth="1"/>
    <col min="4652" max="4652" width="15.7109375" style="7" bestFit="1" customWidth="1"/>
    <col min="4653" max="4653" width="18.28515625" style="7" bestFit="1" customWidth="1"/>
    <col min="4654" max="4654" width="2.7109375" style="7" customWidth="1"/>
    <col min="4655" max="4655" width="15.7109375" style="7" bestFit="1" customWidth="1"/>
    <col min="4656" max="4656" width="18.28515625" style="7" bestFit="1" customWidth="1"/>
    <col min="4657" max="4658" width="8.85546875" style="7" customWidth="1"/>
    <col min="4659" max="4659" width="2.7109375" style="7" customWidth="1"/>
    <col min="4660" max="4864" width="9.140625" style="7"/>
    <col min="4865" max="4865" width="24.140625" style="7" customWidth="1"/>
    <col min="4866" max="4866" width="15.7109375" style="7" bestFit="1" customWidth="1"/>
    <col min="4867" max="4867" width="18.28515625" style="7" bestFit="1" customWidth="1"/>
    <col min="4868" max="4868" width="2.7109375" style="7" customWidth="1"/>
    <col min="4869" max="4869" width="15.7109375" style="7" bestFit="1" customWidth="1"/>
    <col min="4870" max="4870" width="18.28515625" style="7" bestFit="1" customWidth="1"/>
    <col min="4871" max="4871" width="3" style="7" bestFit="1" customWidth="1"/>
    <col min="4872" max="4872" width="15.7109375" style="7" bestFit="1" customWidth="1"/>
    <col min="4873" max="4873" width="18.28515625" style="7" bestFit="1" customWidth="1"/>
    <col min="4874" max="4874" width="2.7109375" style="7" customWidth="1"/>
    <col min="4875" max="4875" width="15.7109375" style="7" bestFit="1" customWidth="1"/>
    <col min="4876" max="4876" width="18.42578125" style="7" customWidth="1"/>
    <col min="4877" max="4877" width="2.7109375" style="7" customWidth="1"/>
    <col min="4878" max="4878" width="15.7109375" style="7" bestFit="1" customWidth="1"/>
    <col min="4879" max="4879" width="18.28515625" style="7" bestFit="1" customWidth="1"/>
    <col min="4880" max="4880" width="2.7109375" style="7" customWidth="1"/>
    <col min="4881" max="4881" width="15.7109375" style="7" bestFit="1" customWidth="1"/>
    <col min="4882" max="4882" width="18.28515625" style="7" bestFit="1" customWidth="1"/>
    <col min="4883" max="4883" width="2.7109375" style="7" customWidth="1"/>
    <col min="4884" max="4884" width="15.7109375" style="7" bestFit="1" customWidth="1"/>
    <col min="4885" max="4885" width="18.28515625" style="7" bestFit="1" customWidth="1"/>
    <col min="4886" max="4886" width="2.7109375" style="7" customWidth="1"/>
    <col min="4887" max="4887" width="15.7109375" style="7" bestFit="1" customWidth="1"/>
    <col min="4888" max="4888" width="18.28515625" style="7" bestFit="1" customWidth="1"/>
    <col min="4889" max="4889" width="2.7109375" style="7" customWidth="1"/>
    <col min="4890" max="4890" width="15.7109375" style="7" bestFit="1" customWidth="1"/>
    <col min="4891" max="4891" width="18.28515625" style="7" bestFit="1" customWidth="1"/>
    <col min="4892" max="4892" width="2.7109375" style="7" customWidth="1"/>
    <col min="4893" max="4893" width="15.7109375" style="7" bestFit="1" customWidth="1"/>
    <col min="4894" max="4894" width="18.28515625" style="7" bestFit="1" customWidth="1"/>
    <col min="4895" max="4895" width="2.7109375" style="7" customWidth="1"/>
    <col min="4896" max="4896" width="15.7109375" style="7" bestFit="1" customWidth="1"/>
    <col min="4897" max="4897" width="18.28515625" style="7" bestFit="1" customWidth="1"/>
    <col min="4898" max="4898" width="2.7109375" style="7" customWidth="1"/>
    <col min="4899" max="4899" width="15.7109375" style="7" bestFit="1" customWidth="1"/>
    <col min="4900" max="4900" width="18.28515625" style="7" bestFit="1" customWidth="1"/>
    <col min="4901" max="4901" width="2.7109375" style="7" customWidth="1"/>
    <col min="4902" max="4902" width="15.7109375" style="7" bestFit="1" customWidth="1"/>
    <col min="4903" max="4903" width="18.28515625" style="7" bestFit="1" customWidth="1"/>
    <col min="4904" max="4904" width="2.7109375" style="7" customWidth="1"/>
    <col min="4905" max="4905" width="15.7109375" style="7" bestFit="1" customWidth="1"/>
    <col min="4906" max="4906" width="18.28515625" style="7" bestFit="1" customWidth="1"/>
    <col min="4907" max="4907" width="2.7109375" style="7" customWidth="1"/>
    <col min="4908" max="4908" width="15.7109375" style="7" bestFit="1" customWidth="1"/>
    <col min="4909" max="4909" width="18.28515625" style="7" bestFit="1" customWidth="1"/>
    <col min="4910" max="4910" width="2.7109375" style="7" customWidth="1"/>
    <col min="4911" max="4911" width="15.7109375" style="7" bestFit="1" customWidth="1"/>
    <col min="4912" max="4912" width="18.28515625" style="7" bestFit="1" customWidth="1"/>
    <col min="4913" max="4914" width="8.85546875" style="7" customWidth="1"/>
    <col min="4915" max="4915" width="2.7109375" style="7" customWidth="1"/>
    <col min="4916" max="5120" width="9.140625" style="7"/>
    <col min="5121" max="5121" width="24.140625" style="7" customWidth="1"/>
    <col min="5122" max="5122" width="15.7109375" style="7" bestFit="1" customWidth="1"/>
    <col min="5123" max="5123" width="18.28515625" style="7" bestFit="1" customWidth="1"/>
    <col min="5124" max="5124" width="2.7109375" style="7" customWidth="1"/>
    <col min="5125" max="5125" width="15.7109375" style="7" bestFit="1" customWidth="1"/>
    <col min="5126" max="5126" width="18.28515625" style="7" bestFit="1" customWidth="1"/>
    <col min="5127" max="5127" width="3" style="7" bestFit="1" customWidth="1"/>
    <col min="5128" max="5128" width="15.7109375" style="7" bestFit="1" customWidth="1"/>
    <col min="5129" max="5129" width="18.28515625" style="7" bestFit="1" customWidth="1"/>
    <col min="5130" max="5130" width="2.7109375" style="7" customWidth="1"/>
    <col min="5131" max="5131" width="15.7109375" style="7" bestFit="1" customWidth="1"/>
    <col min="5132" max="5132" width="18.42578125" style="7" customWidth="1"/>
    <col min="5133" max="5133" width="2.7109375" style="7" customWidth="1"/>
    <col min="5134" max="5134" width="15.7109375" style="7" bestFit="1" customWidth="1"/>
    <col min="5135" max="5135" width="18.28515625" style="7" bestFit="1" customWidth="1"/>
    <col min="5136" max="5136" width="2.7109375" style="7" customWidth="1"/>
    <col min="5137" max="5137" width="15.7109375" style="7" bestFit="1" customWidth="1"/>
    <col min="5138" max="5138" width="18.28515625" style="7" bestFit="1" customWidth="1"/>
    <col min="5139" max="5139" width="2.7109375" style="7" customWidth="1"/>
    <col min="5140" max="5140" width="15.7109375" style="7" bestFit="1" customWidth="1"/>
    <col min="5141" max="5141" width="18.28515625" style="7" bestFit="1" customWidth="1"/>
    <col min="5142" max="5142" width="2.7109375" style="7" customWidth="1"/>
    <col min="5143" max="5143" width="15.7109375" style="7" bestFit="1" customWidth="1"/>
    <col min="5144" max="5144" width="18.28515625" style="7" bestFit="1" customWidth="1"/>
    <col min="5145" max="5145" width="2.7109375" style="7" customWidth="1"/>
    <col min="5146" max="5146" width="15.7109375" style="7" bestFit="1" customWidth="1"/>
    <col min="5147" max="5147" width="18.28515625" style="7" bestFit="1" customWidth="1"/>
    <col min="5148" max="5148" width="2.7109375" style="7" customWidth="1"/>
    <col min="5149" max="5149" width="15.7109375" style="7" bestFit="1" customWidth="1"/>
    <col min="5150" max="5150" width="18.28515625" style="7" bestFit="1" customWidth="1"/>
    <col min="5151" max="5151" width="2.7109375" style="7" customWidth="1"/>
    <col min="5152" max="5152" width="15.7109375" style="7" bestFit="1" customWidth="1"/>
    <col min="5153" max="5153" width="18.28515625" style="7" bestFit="1" customWidth="1"/>
    <col min="5154" max="5154" width="2.7109375" style="7" customWidth="1"/>
    <col min="5155" max="5155" width="15.7109375" style="7" bestFit="1" customWidth="1"/>
    <col min="5156" max="5156" width="18.28515625" style="7" bestFit="1" customWidth="1"/>
    <col min="5157" max="5157" width="2.7109375" style="7" customWidth="1"/>
    <col min="5158" max="5158" width="15.7109375" style="7" bestFit="1" customWidth="1"/>
    <col min="5159" max="5159" width="18.28515625" style="7" bestFit="1" customWidth="1"/>
    <col min="5160" max="5160" width="2.7109375" style="7" customWidth="1"/>
    <col min="5161" max="5161" width="15.7109375" style="7" bestFit="1" customWidth="1"/>
    <col min="5162" max="5162" width="18.28515625" style="7" bestFit="1" customWidth="1"/>
    <col min="5163" max="5163" width="2.7109375" style="7" customWidth="1"/>
    <col min="5164" max="5164" width="15.7109375" style="7" bestFit="1" customWidth="1"/>
    <col min="5165" max="5165" width="18.28515625" style="7" bestFit="1" customWidth="1"/>
    <col min="5166" max="5166" width="2.7109375" style="7" customWidth="1"/>
    <col min="5167" max="5167" width="15.7109375" style="7" bestFit="1" customWidth="1"/>
    <col min="5168" max="5168" width="18.28515625" style="7" bestFit="1" customWidth="1"/>
    <col min="5169" max="5170" width="8.85546875" style="7" customWidth="1"/>
    <col min="5171" max="5171" width="2.7109375" style="7" customWidth="1"/>
    <col min="5172" max="5376" width="9.140625" style="7"/>
    <col min="5377" max="5377" width="24.140625" style="7" customWidth="1"/>
    <col min="5378" max="5378" width="15.7109375" style="7" bestFit="1" customWidth="1"/>
    <col min="5379" max="5379" width="18.28515625" style="7" bestFit="1" customWidth="1"/>
    <col min="5380" max="5380" width="2.7109375" style="7" customWidth="1"/>
    <col min="5381" max="5381" width="15.7109375" style="7" bestFit="1" customWidth="1"/>
    <col min="5382" max="5382" width="18.28515625" style="7" bestFit="1" customWidth="1"/>
    <col min="5383" max="5383" width="3" style="7" bestFit="1" customWidth="1"/>
    <col min="5384" max="5384" width="15.7109375" style="7" bestFit="1" customWidth="1"/>
    <col min="5385" max="5385" width="18.28515625" style="7" bestFit="1" customWidth="1"/>
    <col min="5386" max="5386" width="2.7109375" style="7" customWidth="1"/>
    <col min="5387" max="5387" width="15.7109375" style="7" bestFit="1" customWidth="1"/>
    <col min="5388" max="5388" width="18.42578125" style="7" customWidth="1"/>
    <col min="5389" max="5389" width="2.7109375" style="7" customWidth="1"/>
    <col min="5390" max="5390" width="15.7109375" style="7" bestFit="1" customWidth="1"/>
    <col min="5391" max="5391" width="18.28515625" style="7" bestFit="1" customWidth="1"/>
    <col min="5392" max="5392" width="2.7109375" style="7" customWidth="1"/>
    <col min="5393" max="5393" width="15.7109375" style="7" bestFit="1" customWidth="1"/>
    <col min="5394" max="5394" width="18.28515625" style="7" bestFit="1" customWidth="1"/>
    <col min="5395" max="5395" width="2.7109375" style="7" customWidth="1"/>
    <col min="5396" max="5396" width="15.7109375" style="7" bestFit="1" customWidth="1"/>
    <col min="5397" max="5397" width="18.28515625" style="7" bestFit="1" customWidth="1"/>
    <col min="5398" max="5398" width="2.7109375" style="7" customWidth="1"/>
    <col min="5399" max="5399" width="15.7109375" style="7" bestFit="1" customWidth="1"/>
    <col min="5400" max="5400" width="18.28515625" style="7" bestFit="1" customWidth="1"/>
    <col min="5401" max="5401" width="2.7109375" style="7" customWidth="1"/>
    <col min="5402" max="5402" width="15.7109375" style="7" bestFit="1" customWidth="1"/>
    <col min="5403" max="5403" width="18.28515625" style="7" bestFit="1" customWidth="1"/>
    <col min="5404" max="5404" width="2.7109375" style="7" customWidth="1"/>
    <col min="5405" max="5405" width="15.7109375" style="7" bestFit="1" customWidth="1"/>
    <col min="5406" max="5406" width="18.28515625" style="7" bestFit="1" customWidth="1"/>
    <col min="5407" max="5407" width="2.7109375" style="7" customWidth="1"/>
    <col min="5408" max="5408" width="15.7109375" style="7" bestFit="1" customWidth="1"/>
    <col min="5409" max="5409" width="18.28515625" style="7" bestFit="1" customWidth="1"/>
    <col min="5410" max="5410" width="2.7109375" style="7" customWidth="1"/>
    <col min="5411" max="5411" width="15.7109375" style="7" bestFit="1" customWidth="1"/>
    <col min="5412" max="5412" width="18.28515625" style="7" bestFit="1" customWidth="1"/>
    <col min="5413" max="5413" width="2.7109375" style="7" customWidth="1"/>
    <col min="5414" max="5414" width="15.7109375" style="7" bestFit="1" customWidth="1"/>
    <col min="5415" max="5415" width="18.28515625" style="7" bestFit="1" customWidth="1"/>
    <col min="5416" max="5416" width="2.7109375" style="7" customWidth="1"/>
    <col min="5417" max="5417" width="15.7109375" style="7" bestFit="1" customWidth="1"/>
    <col min="5418" max="5418" width="18.28515625" style="7" bestFit="1" customWidth="1"/>
    <col min="5419" max="5419" width="2.7109375" style="7" customWidth="1"/>
    <col min="5420" max="5420" width="15.7109375" style="7" bestFit="1" customWidth="1"/>
    <col min="5421" max="5421" width="18.28515625" style="7" bestFit="1" customWidth="1"/>
    <col min="5422" max="5422" width="2.7109375" style="7" customWidth="1"/>
    <col min="5423" max="5423" width="15.7109375" style="7" bestFit="1" customWidth="1"/>
    <col min="5424" max="5424" width="18.28515625" style="7" bestFit="1" customWidth="1"/>
    <col min="5425" max="5426" width="8.85546875" style="7" customWidth="1"/>
    <col min="5427" max="5427" width="2.7109375" style="7" customWidth="1"/>
    <col min="5428" max="5632" width="9.140625" style="7"/>
    <col min="5633" max="5633" width="24.140625" style="7" customWidth="1"/>
    <col min="5634" max="5634" width="15.7109375" style="7" bestFit="1" customWidth="1"/>
    <col min="5635" max="5635" width="18.28515625" style="7" bestFit="1" customWidth="1"/>
    <col min="5636" max="5636" width="2.7109375" style="7" customWidth="1"/>
    <col min="5637" max="5637" width="15.7109375" style="7" bestFit="1" customWidth="1"/>
    <col min="5638" max="5638" width="18.28515625" style="7" bestFit="1" customWidth="1"/>
    <col min="5639" max="5639" width="3" style="7" bestFit="1" customWidth="1"/>
    <col min="5640" max="5640" width="15.7109375" style="7" bestFit="1" customWidth="1"/>
    <col min="5641" max="5641" width="18.28515625" style="7" bestFit="1" customWidth="1"/>
    <col min="5642" max="5642" width="2.7109375" style="7" customWidth="1"/>
    <col min="5643" max="5643" width="15.7109375" style="7" bestFit="1" customWidth="1"/>
    <col min="5644" max="5644" width="18.42578125" style="7" customWidth="1"/>
    <col min="5645" max="5645" width="2.7109375" style="7" customWidth="1"/>
    <col min="5646" max="5646" width="15.7109375" style="7" bestFit="1" customWidth="1"/>
    <col min="5647" max="5647" width="18.28515625" style="7" bestFit="1" customWidth="1"/>
    <col min="5648" max="5648" width="2.7109375" style="7" customWidth="1"/>
    <col min="5649" max="5649" width="15.7109375" style="7" bestFit="1" customWidth="1"/>
    <col min="5650" max="5650" width="18.28515625" style="7" bestFit="1" customWidth="1"/>
    <col min="5651" max="5651" width="2.7109375" style="7" customWidth="1"/>
    <col min="5652" max="5652" width="15.7109375" style="7" bestFit="1" customWidth="1"/>
    <col min="5653" max="5653" width="18.28515625" style="7" bestFit="1" customWidth="1"/>
    <col min="5654" max="5654" width="2.7109375" style="7" customWidth="1"/>
    <col min="5655" max="5655" width="15.7109375" style="7" bestFit="1" customWidth="1"/>
    <col min="5656" max="5656" width="18.28515625" style="7" bestFit="1" customWidth="1"/>
    <col min="5657" max="5657" width="2.7109375" style="7" customWidth="1"/>
    <col min="5658" max="5658" width="15.7109375" style="7" bestFit="1" customWidth="1"/>
    <col min="5659" max="5659" width="18.28515625" style="7" bestFit="1" customWidth="1"/>
    <col min="5660" max="5660" width="2.7109375" style="7" customWidth="1"/>
    <col min="5661" max="5661" width="15.7109375" style="7" bestFit="1" customWidth="1"/>
    <col min="5662" max="5662" width="18.28515625" style="7" bestFit="1" customWidth="1"/>
    <col min="5663" max="5663" width="2.7109375" style="7" customWidth="1"/>
    <col min="5664" max="5664" width="15.7109375" style="7" bestFit="1" customWidth="1"/>
    <col min="5665" max="5665" width="18.28515625" style="7" bestFit="1" customWidth="1"/>
    <col min="5666" max="5666" width="2.7109375" style="7" customWidth="1"/>
    <col min="5667" max="5667" width="15.7109375" style="7" bestFit="1" customWidth="1"/>
    <col min="5668" max="5668" width="18.28515625" style="7" bestFit="1" customWidth="1"/>
    <col min="5669" max="5669" width="2.7109375" style="7" customWidth="1"/>
    <col min="5670" max="5670" width="15.7109375" style="7" bestFit="1" customWidth="1"/>
    <col min="5671" max="5671" width="18.28515625" style="7" bestFit="1" customWidth="1"/>
    <col min="5672" max="5672" width="2.7109375" style="7" customWidth="1"/>
    <col min="5673" max="5673" width="15.7109375" style="7" bestFit="1" customWidth="1"/>
    <col min="5674" max="5674" width="18.28515625" style="7" bestFit="1" customWidth="1"/>
    <col min="5675" max="5675" width="2.7109375" style="7" customWidth="1"/>
    <col min="5676" max="5676" width="15.7109375" style="7" bestFit="1" customWidth="1"/>
    <col min="5677" max="5677" width="18.28515625" style="7" bestFit="1" customWidth="1"/>
    <col min="5678" max="5678" width="2.7109375" style="7" customWidth="1"/>
    <col min="5679" max="5679" width="15.7109375" style="7" bestFit="1" customWidth="1"/>
    <col min="5680" max="5680" width="18.28515625" style="7" bestFit="1" customWidth="1"/>
    <col min="5681" max="5682" width="8.85546875" style="7" customWidth="1"/>
    <col min="5683" max="5683" width="2.7109375" style="7" customWidth="1"/>
    <col min="5684" max="5888" width="9.140625" style="7"/>
    <col min="5889" max="5889" width="24.140625" style="7" customWidth="1"/>
    <col min="5890" max="5890" width="15.7109375" style="7" bestFit="1" customWidth="1"/>
    <col min="5891" max="5891" width="18.28515625" style="7" bestFit="1" customWidth="1"/>
    <col min="5892" max="5892" width="2.7109375" style="7" customWidth="1"/>
    <col min="5893" max="5893" width="15.7109375" style="7" bestFit="1" customWidth="1"/>
    <col min="5894" max="5894" width="18.28515625" style="7" bestFit="1" customWidth="1"/>
    <col min="5895" max="5895" width="3" style="7" bestFit="1" customWidth="1"/>
    <col min="5896" max="5896" width="15.7109375" style="7" bestFit="1" customWidth="1"/>
    <col min="5897" max="5897" width="18.28515625" style="7" bestFit="1" customWidth="1"/>
    <col min="5898" max="5898" width="2.7109375" style="7" customWidth="1"/>
    <col min="5899" max="5899" width="15.7109375" style="7" bestFit="1" customWidth="1"/>
    <col min="5900" max="5900" width="18.42578125" style="7" customWidth="1"/>
    <col min="5901" max="5901" width="2.7109375" style="7" customWidth="1"/>
    <col min="5902" max="5902" width="15.7109375" style="7" bestFit="1" customWidth="1"/>
    <col min="5903" max="5903" width="18.28515625" style="7" bestFit="1" customWidth="1"/>
    <col min="5904" max="5904" width="2.7109375" style="7" customWidth="1"/>
    <col min="5905" max="5905" width="15.7109375" style="7" bestFit="1" customWidth="1"/>
    <col min="5906" max="5906" width="18.28515625" style="7" bestFit="1" customWidth="1"/>
    <col min="5907" max="5907" width="2.7109375" style="7" customWidth="1"/>
    <col min="5908" max="5908" width="15.7109375" style="7" bestFit="1" customWidth="1"/>
    <col min="5909" max="5909" width="18.28515625" style="7" bestFit="1" customWidth="1"/>
    <col min="5910" max="5910" width="2.7109375" style="7" customWidth="1"/>
    <col min="5911" max="5911" width="15.7109375" style="7" bestFit="1" customWidth="1"/>
    <col min="5912" max="5912" width="18.28515625" style="7" bestFit="1" customWidth="1"/>
    <col min="5913" max="5913" width="2.7109375" style="7" customWidth="1"/>
    <col min="5914" max="5914" width="15.7109375" style="7" bestFit="1" customWidth="1"/>
    <col min="5915" max="5915" width="18.28515625" style="7" bestFit="1" customWidth="1"/>
    <col min="5916" max="5916" width="2.7109375" style="7" customWidth="1"/>
    <col min="5917" max="5917" width="15.7109375" style="7" bestFit="1" customWidth="1"/>
    <col min="5918" max="5918" width="18.28515625" style="7" bestFit="1" customWidth="1"/>
    <col min="5919" max="5919" width="2.7109375" style="7" customWidth="1"/>
    <col min="5920" max="5920" width="15.7109375" style="7" bestFit="1" customWidth="1"/>
    <col min="5921" max="5921" width="18.28515625" style="7" bestFit="1" customWidth="1"/>
    <col min="5922" max="5922" width="2.7109375" style="7" customWidth="1"/>
    <col min="5923" max="5923" width="15.7109375" style="7" bestFit="1" customWidth="1"/>
    <col min="5924" max="5924" width="18.28515625" style="7" bestFit="1" customWidth="1"/>
    <col min="5925" max="5925" width="2.7109375" style="7" customWidth="1"/>
    <col min="5926" max="5926" width="15.7109375" style="7" bestFit="1" customWidth="1"/>
    <col min="5927" max="5927" width="18.28515625" style="7" bestFit="1" customWidth="1"/>
    <col min="5928" max="5928" width="2.7109375" style="7" customWidth="1"/>
    <col min="5929" max="5929" width="15.7109375" style="7" bestFit="1" customWidth="1"/>
    <col min="5930" max="5930" width="18.28515625" style="7" bestFit="1" customWidth="1"/>
    <col min="5931" max="5931" width="2.7109375" style="7" customWidth="1"/>
    <col min="5932" max="5932" width="15.7109375" style="7" bestFit="1" customWidth="1"/>
    <col min="5933" max="5933" width="18.28515625" style="7" bestFit="1" customWidth="1"/>
    <col min="5934" max="5934" width="2.7109375" style="7" customWidth="1"/>
    <col min="5935" max="5935" width="15.7109375" style="7" bestFit="1" customWidth="1"/>
    <col min="5936" max="5936" width="18.28515625" style="7" bestFit="1" customWidth="1"/>
    <col min="5937" max="5938" width="8.85546875" style="7" customWidth="1"/>
    <col min="5939" max="5939" width="2.7109375" style="7" customWidth="1"/>
    <col min="5940" max="6144" width="9.140625" style="7"/>
    <col min="6145" max="6145" width="24.140625" style="7" customWidth="1"/>
    <col min="6146" max="6146" width="15.7109375" style="7" bestFit="1" customWidth="1"/>
    <col min="6147" max="6147" width="18.28515625" style="7" bestFit="1" customWidth="1"/>
    <col min="6148" max="6148" width="2.7109375" style="7" customWidth="1"/>
    <col min="6149" max="6149" width="15.7109375" style="7" bestFit="1" customWidth="1"/>
    <col min="6150" max="6150" width="18.28515625" style="7" bestFit="1" customWidth="1"/>
    <col min="6151" max="6151" width="3" style="7" bestFit="1" customWidth="1"/>
    <col min="6152" max="6152" width="15.7109375" style="7" bestFit="1" customWidth="1"/>
    <col min="6153" max="6153" width="18.28515625" style="7" bestFit="1" customWidth="1"/>
    <col min="6154" max="6154" width="2.7109375" style="7" customWidth="1"/>
    <col min="6155" max="6155" width="15.7109375" style="7" bestFit="1" customWidth="1"/>
    <col min="6156" max="6156" width="18.42578125" style="7" customWidth="1"/>
    <col min="6157" max="6157" width="2.7109375" style="7" customWidth="1"/>
    <col min="6158" max="6158" width="15.7109375" style="7" bestFit="1" customWidth="1"/>
    <col min="6159" max="6159" width="18.28515625" style="7" bestFit="1" customWidth="1"/>
    <col min="6160" max="6160" width="2.7109375" style="7" customWidth="1"/>
    <col min="6161" max="6161" width="15.7109375" style="7" bestFit="1" customWidth="1"/>
    <col min="6162" max="6162" width="18.28515625" style="7" bestFit="1" customWidth="1"/>
    <col min="6163" max="6163" width="2.7109375" style="7" customWidth="1"/>
    <col min="6164" max="6164" width="15.7109375" style="7" bestFit="1" customWidth="1"/>
    <col min="6165" max="6165" width="18.28515625" style="7" bestFit="1" customWidth="1"/>
    <col min="6166" max="6166" width="2.7109375" style="7" customWidth="1"/>
    <col min="6167" max="6167" width="15.7109375" style="7" bestFit="1" customWidth="1"/>
    <col min="6168" max="6168" width="18.28515625" style="7" bestFit="1" customWidth="1"/>
    <col min="6169" max="6169" width="2.7109375" style="7" customWidth="1"/>
    <col min="6170" max="6170" width="15.7109375" style="7" bestFit="1" customWidth="1"/>
    <col min="6171" max="6171" width="18.28515625" style="7" bestFit="1" customWidth="1"/>
    <col min="6172" max="6172" width="2.7109375" style="7" customWidth="1"/>
    <col min="6173" max="6173" width="15.7109375" style="7" bestFit="1" customWidth="1"/>
    <col min="6174" max="6174" width="18.28515625" style="7" bestFit="1" customWidth="1"/>
    <col min="6175" max="6175" width="2.7109375" style="7" customWidth="1"/>
    <col min="6176" max="6176" width="15.7109375" style="7" bestFit="1" customWidth="1"/>
    <col min="6177" max="6177" width="18.28515625" style="7" bestFit="1" customWidth="1"/>
    <col min="6178" max="6178" width="2.7109375" style="7" customWidth="1"/>
    <col min="6179" max="6179" width="15.7109375" style="7" bestFit="1" customWidth="1"/>
    <col min="6180" max="6180" width="18.28515625" style="7" bestFit="1" customWidth="1"/>
    <col min="6181" max="6181" width="2.7109375" style="7" customWidth="1"/>
    <col min="6182" max="6182" width="15.7109375" style="7" bestFit="1" customWidth="1"/>
    <col min="6183" max="6183" width="18.28515625" style="7" bestFit="1" customWidth="1"/>
    <col min="6184" max="6184" width="2.7109375" style="7" customWidth="1"/>
    <col min="6185" max="6185" width="15.7109375" style="7" bestFit="1" customWidth="1"/>
    <col min="6186" max="6186" width="18.28515625" style="7" bestFit="1" customWidth="1"/>
    <col min="6187" max="6187" width="2.7109375" style="7" customWidth="1"/>
    <col min="6188" max="6188" width="15.7109375" style="7" bestFit="1" customWidth="1"/>
    <col min="6189" max="6189" width="18.28515625" style="7" bestFit="1" customWidth="1"/>
    <col min="6190" max="6190" width="2.7109375" style="7" customWidth="1"/>
    <col min="6191" max="6191" width="15.7109375" style="7" bestFit="1" customWidth="1"/>
    <col min="6192" max="6192" width="18.28515625" style="7" bestFit="1" customWidth="1"/>
    <col min="6193" max="6194" width="8.85546875" style="7" customWidth="1"/>
    <col min="6195" max="6195" width="2.7109375" style="7" customWidth="1"/>
    <col min="6196" max="6400" width="9.140625" style="7"/>
    <col min="6401" max="6401" width="24.140625" style="7" customWidth="1"/>
    <col min="6402" max="6402" width="15.7109375" style="7" bestFit="1" customWidth="1"/>
    <col min="6403" max="6403" width="18.28515625" style="7" bestFit="1" customWidth="1"/>
    <col min="6404" max="6404" width="2.7109375" style="7" customWidth="1"/>
    <col min="6405" max="6405" width="15.7109375" style="7" bestFit="1" customWidth="1"/>
    <col min="6406" max="6406" width="18.28515625" style="7" bestFit="1" customWidth="1"/>
    <col min="6407" max="6407" width="3" style="7" bestFit="1" customWidth="1"/>
    <col min="6408" max="6408" width="15.7109375" style="7" bestFit="1" customWidth="1"/>
    <col min="6409" max="6409" width="18.28515625" style="7" bestFit="1" customWidth="1"/>
    <col min="6410" max="6410" width="2.7109375" style="7" customWidth="1"/>
    <col min="6411" max="6411" width="15.7109375" style="7" bestFit="1" customWidth="1"/>
    <col min="6412" max="6412" width="18.42578125" style="7" customWidth="1"/>
    <col min="6413" max="6413" width="2.7109375" style="7" customWidth="1"/>
    <col min="6414" max="6414" width="15.7109375" style="7" bestFit="1" customWidth="1"/>
    <col min="6415" max="6415" width="18.28515625" style="7" bestFit="1" customWidth="1"/>
    <col min="6416" max="6416" width="2.7109375" style="7" customWidth="1"/>
    <col min="6417" max="6417" width="15.7109375" style="7" bestFit="1" customWidth="1"/>
    <col min="6418" max="6418" width="18.28515625" style="7" bestFit="1" customWidth="1"/>
    <col min="6419" max="6419" width="2.7109375" style="7" customWidth="1"/>
    <col min="6420" max="6420" width="15.7109375" style="7" bestFit="1" customWidth="1"/>
    <col min="6421" max="6421" width="18.28515625" style="7" bestFit="1" customWidth="1"/>
    <col min="6422" max="6422" width="2.7109375" style="7" customWidth="1"/>
    <col min="6423" max="6423" width="15.7109375" style="7" bestFit="1" customWidth="1"/>
    <col min="6424" max="6424" width="18.28515625" style="7" bestFit="1" customWidth="1"/>
    <col min="6425" max="6425" width="2.7109375" style="7" customWidth="1"/>
    <col min="6426" max="6426" width="15.7109375" style="7" bestFit="1" customWidth="1"/>
    <col min="6427" max="6427" width="18.28515625" style="7" bestFit="1" customWidth="1"/>
    <col min="6428" max="6428" width="2.7109375" style="7" customWidth="1"/>
    <col min="6429" max="6429" width="15.7109375" style="7" bestFit="1" customWidth="1"/>
    <col min="6430" max="6430" width="18.28515625" style="7" bestFit="1" customWidth="1"/>
    <col min="6431" max="6431" width="2.7109375" style="7" customWidth="1"/>
    <col min="6432" max="6432" width="15.7109375" style="7" bestFit="1" customWidth="1"/>
    <col min="6433" max="6433" width="18.28515625" style="7" bestFit="1" customWidth="1"/>
    <col min="6434" max="6434" width="2.7109375" style="7" customWidth="1"/>
    <col min="6435" max="6435" width="15.7109375" style="7" bestFit="1" customWidth="1"/>
    <col min="6436" max="6436" width="18.28515625" style="7" bestFit="1" customWidth="1"/>
    <col min="6437" max="6437" width="2.7109375" style="7" customWidth="1"/>
    <col min="6438" max="6438" width="15.7109375" style="7" bestFit="1" customWidth="1"/>
    <col min="6439" max="6439" width="18.28515625" style="7" bestFit="1" customWidth="1"/>
    <col min="6440" max="6440" width="2.7109375" style="7" customWidth="1"/>
    <col min="6441" max="6441" width="15.7109375" style="7" bestFit="1" customWidth="1"/>
    <col min="6442" max="6442" width="18.28515625" style="7" bestFit="1" customWidth="1"/>
    <col min="6443" max="6443" width="2.7109375" style="7" customWidth="1"/>
    <col min="6444" max="6444" width="15.7109375" style="7" bestFit="1" customWidth="1"/>
    <col min="6445" max="6445" width="18.28515625" style="7" bestFit="1" customWidth="1"/>
    <col min="6446" max="6446" width="2.7109375" style="7" customWidth="1"/>
    <col min="6447" max="6447" width="15.7109375" style="7" bestFit="1" customWidth="1"/>
    <col min="6448" max="6448" width="18.28515625" style="7" bestFit="1" customWidth="1"/>
    <col min="6449" max="6450" width="8.85546875" style="7" customWidth="1"/>
    <col min="6451" max="6451" width="2.7109375" style="7" customWidth="1"/>
    <col min="6452" max="6656" width="9.140625" style="7"/>
    <col min="6657" max="6657" width="24.140625" style="7" customWidth="1"/>
    <col min="6658" max="6658" width="15.7109375" style="7" bestFit="1" customWidth="1"/>
    <col min="6659" max="6659" width="18.28515625" style="7" bestFit="1" customWidth="1"/>
    <col min="6660" max="6660" width="2.7109375" style="7" customWidth="1"/>
    <col min="6661" max="6661" width="15.7109375" style="7" bestFit="1" customWidth="1"/>
    <col min="6662" max="6662" width="18.28515625" style="7" bestFit="1" customWidth="1"/>
    <col min="6663" max="6663" width="3" style="7" bestFit="1" customWidth="1"/>
    <col min="6664" max="6664" width="15.7109375" style="7" bestFit="1" customWidth="1"/>
    <col min="6665" max="6665" width="18.28515625" style="7" bestFit="1" customWidth="1"/>
    <col min="6666" max="6666" width="2.7109375" style="7" customWidth="1"/>
    <col min="6667" max="6667" width="15.7109375" style="7" bestFit="1" customWidth="1"/>
    <col min="6668" max="6668" width="18.42578125" style="7" customWidth="1"/>
    <col min="6669" max="6669" width="2.7109375" style="7" customWidth="1"/>
    <col min="6670" max="6670" width="15.7109375" style="7" bestFit="1" customWidth="1"/>
    <col min="6671" max="6671" width="18.28515625" style="7" bestFit="1" customWidth="1"/>
    <col min="6672" max="6672" width="2.7109375" style="7" customWidth="1"/>
    <col min="6673" max="6673" width="15.7109375" style="7" bestFit="1" customWidth="1"/>
    <col min="6674" max="6674" width="18.28515625" style="7" bestFit="1" customWidth="1"/>
    <col min="6675" max="6675" width="2.7109375" style="7" customWidth="1"/>
    <col min="6676" max="6676" width="15.7109375" style="7" bestFit="1" customWidth="1"/>
    <col min="6677" max="6677" width="18.28515625" style="7" bestFit="1" customWidth="1"/>
    <col min="6678" max="6678" width="2.7109375" style="7" customWidth="1"/>
    <col min="6679" max="6679" width="15.7109375" style="7" bestFit="1" customWidth="1"/>
    <col min="6680" max="6680" width="18.28515625" style="7" bestFit="1" customWidth="1"/>
    <col min="6681" max="6681" width="2.7109375" style="7" customWidth="1"/>
    <col min="6682" max="6682" width="15.7109375" style="7" bestFit="1" customWidth="1"/>
    <col min="6683" max="6683" width="18.28515625" style="7" bestFit="1" customWidth="1"/>
    <col min="6684" max="6684" width="2.7109375" style="7" customWidth="1"/>
    <col min="6685" max="6685" width="15.7109375" style="7" bestFit="1" customWidth="1"/>
    <col min="6686" max="6686" width="18.28515625" style="7" bestFit="1" customWidth="1"/>
    <col min="6687" max="6687" width="2.7109375" style="7" customWidth="1"/>
    <col min="6688" max="6688" width="15.7109375" style="7" bestFit="1" customWidth="1"/>
    <col min="6689" max="6689" width="18.28515625" style="7" bestFit="1" customWidth="1"/>
    <col min="6690" max="6690" width="2.7109375" style="7" customWidth="1"/>
    <col min="6691" max="6691" width="15.7109375" style="7" bestFit="1" customWidth="1"/>
    <col min="6692" max="6692" width="18.28515625" style="7" bestFit="1" customWidth="1"/>
    <col min="6693" max="6693" width="2.7109375" style="7" customWidth="1"/>
    <col min="6694" max="6694" width="15.7109375" style="7" bestFit="1" customWidth="1"/>
    <col min="6695" max="6695" width="18.28515625" style="7" bestFit="1" customWidth="1"/>
    <col min="6696" max="6696" width="2.7109375" style="7" customWidth="1"/>
    <col min="6697" max="6697" width="15.7109375" style="7" bestFit="1" customWidth="1"/>
    <col min="6698" max="6698" width="18.28515625" style="7" bestFit="1" customWidth="1"/>
    <col min="6699" max="6699" width="2.7109375" style="7" customWidth="1"/>
    <col min="6700" max="6700" width="15.7109375" style="7" bestFit="1" customWidth="1"/>
    <col min="6701" max="6701" width="18.28515625" style="7" bestFit="1" customWidth="1"/>
    <col min="6702" max="6702" width="2.7109375" style="7" customWidth="1"/>
    <col min="6703" max="6703" width="15.7109375" style="7" bestFit="1" customWidth="1"/>
    <col min="6704" max="6704" width="18.28515625" style="7" bestFit="1" customWidth="1"/>
    <col min="6705" max="6706" width="8.85546875" style="7" customWidth="1"/>
    <col min="6707" max="6707" width="2.7109375" style="7" customWidth="1"/>
    <col min="6708" max="6912" width="9.140625" style="7"/>
    <col min="6913" max="6913" width="24.140625" style="7" customWidth="1"/>
    <col min="6914" max="6914" width="15.7109375" style="7" bestFit="1" customWidth="1"/>
    <col min="6915" max="6915" width="18.28515625" style="7" bestFit="1" customWidth="1"/>
    <col min="6916" max="6916" width="2.7109375" style="7" customWidth="1"/>
    <col min="6917" max="6917" width="15.7109375" style="7" bestFit="1" customWidth="1"/>
    <col min="6918" max="6918" width="18.28515625" style="7" bestFit="1" customWidth="1"/>
    <col min="6919" max="6919" width="3" style="7" bestFit="1" customWidth="1"/>
    <col min="6920" max="6920" width="15.7109375" style="7" bestFit="1" customWidth="1"/>
    <col min="6921" max="6921" width="18.28515625" style="7" bestFit="1" customWidth="1"/>
    <col min="6922" max="6922" width="2.7109375" style="7" customWidth="1"/>
    <col min="6923" max="6923" width="15.7109375" style="7" bestFit="1" customWidth="1"/>
    <col min="6924" max="6924" width="18.42578125" style="7" customWidth="1"/>
    <col min="6925" max="6925" width="2.7109375" style="7" customWidth="1"/>
    <col min="6926" max="6926" width="15.7109375" style="7" bestFit="1" customWidth="1"/>
    <col min="6927" max="6927" width="18.28515625" style="7" bestFit="1" customWidth="1"/>
    <col min="6928" max="6928" width="2.7109375" style="7" customWidth="1"/>
    <col min="6929" max="6929" width="15.7109375" style="7" bestFit="1" customWidth="1"/>
    <col min="6930" max="6930" width="18.28515625" style="7" bestFit="1" customWidth="1"/>
    <col min="6931" max="6931" width="2.7109375" style="7" customWidth="1"/>
    <col min="6932" max="6932" width="15.7109375" style="7" bestFit="1" customWidth="1"/>
    <col min="6933" max="6933" width="18.28515625" style="7" bestFit="1" customWidth="1"/>
    <col min="6934" max="6934" width="2.7109375" style="7" customWidth="1"/>
    <col min="6935" max="6935" width="15.7109375" style="7" bestFit="1" customWidth="1"/>
    <col min="6936" max="6936" width="18.28515625" style="7" bestFit="1" customWidth="1"/>
    <col min="6937" max="6937" width="2.7109375" style="7" customWidth="1"/>
    <col min="6938" max="6938" width="15.7109375" style="7" bestFit="1" customWidth="1"/>
    <col min="6939" max="6939" width="18.28515625" style="7" bestFit="1" customWidth="1"/>
    <col min="6940" max="6940" width="2.7109375" style="7" customWidth="1"/>
    <col min="6941" max="6941" width="15.7109375" style="7" bestFit="1" customWidth="1"/>
    <col min="6942" max="6942" width="18.28515625" style="7" bestFit="1" customWidth="1"/>
    <col min="6943" max="6943" width="2.7109375" style="7" customWidth="1"/>
    <col min="6944" max="6944" width="15.7109375" style="7" bestFit="1" customWidth="1"/>
    <col min="6945" max="6945" width="18.28515625" style="7" bestFit="1" customWidth="1"/>
    <col min="6946" max="6946" width="2.7109375" style="7" customWidth="1"/>
    <col min="6947" max="6947" width="15.7109375" style="7" bestFit="1" customWidth="1"/>
    <col min="6948" max="6948" width="18.28515625" style="7" bestFit="1" customWidth="1"/>
    <col min="6949" max="6949" width="2.7109375" style="7" customWidth="1"/>
    <col min="6950" max="6950" width="15.7109375" style="7" bestFit="1" customWidth="1"/>
    <col min="6951" max="6951" width="18.28515625" style="7" bestFit="1" customWidth="1"/>
    <col min="6952" max="6952" width="2.7109375" style="7" customWidth="1"/>
    <col min="6953" max="6953" width="15.7109375" style="7" bestFit="1" customWidth="1"/>
    <col min="6954" max="6954" width="18.28515625" style="7" bestFit="1" customWidth="1"/>
    <col min="6955" max="6955" width="2.7109375" style="7" customWidth="1"/>
    <col min="6956" max="6956" width="15.7109375" style="7" bestFit="1" customWidth="1"/>
    <col min="6957" max="6957" width="18.28515625" style="7" bestFit="1" customWidth="1"/>
    <col min="6958" max="6958" width="2.7109375" style="7" customWidth="1"/>
    <col min="6959" max="6959" width="15.7109375" style="7" bestFit="1" customWidth="1"/>
    <col min="6960" max="6960" width="18.28515625" style="7" bestFit="1" customWidth="1"/>
    <col min="6961" max="6962" width="8.85546875" style="7" customWidth="1"/>
    <col min="6963" max="6963" width="2.7109375" style="7" customWidth="1"/>
    <col min="6964" max="7168" width="9.140625" style="7"/>
    <col min="7169" max="7169" width="24.140625" style="7" customWidth="1"/>
    <col min="7170" max="7170" width="15.7109375" style="7" bestFit="1" customWidth="1"/>
    <col min="7171" max="7171" width="18.28515625" style="7" bestFit="1" customWidth="1"/>
    <col min="7172" max="7172" width="2.7109375" style="7" customWidth="1"/>
    <col min="7173" max="7173" width="15.7109375" style="7" bestFit="1" customWidth="1"/>
    <col min="7174" max="7174" width="18.28515625" style="7" bestFit="1" customWidth="1"/>
    <col min="7175" max="7175" width="3" style="7" bestFit="1" customWidth="1"/>
    <col min="7176" max="7176" width="15.7109375" style="7" bestFit="1" customWidth="1"/>
    <col min="7177" max="7177" width="18.28515625" style="7" bestFit="1" customWidth="1"/>
    <col min="7178" max="7178" width="2.7109375" style="7" customWidth="1"/>
    <col min="7179" max="7179" width="15.7109375" style="7" bestFit="1" customWidth="1"/>
    <col min="7180" max="7180" width="18.42578125" style="7" customWidth="1"/>
    <col min="7181" max="7181" width="2.7109375" style="7" customWidth="1"/>
    <col min="7182" max="7182" width="15.7109375" style="7" bestFit="1" customWidth="1"/>
    <col min="7183" max="7183" width="18.28515625" style="7" bestFit="1" customWidth="1"/>
    <col min="7184" max="7184" width="2.7109375" style="7" customWidth="1"/>
    <col min="7185" max="7185" width="15.7109375" style="7" bestFit="1" customWidth="1"/>
    <col min="7186" max="7186" width="18.28515625" style="7" bestFit="1" customWidth="1"/>
    <col min="7187" max="7187" width="2.7109375" style="7" customWidth="1"/>
    <col min="7188" max="7188" width="15.7109375" style="7" bestFit="1" customWidth="1"/>
    <col min="7189" max="7189" width="18.28515625" style="7" bestFit="1" customWidth="1"/>
    <col min="7190" max="7190" width="2.7109375" style="7" customWidth="1"/>
    <col min="7191" max="7191" width="15.7109375" style="7" bestFit="1" customWidth="1"/>
    <col min="7192" max="7192" width="18.28515625" style="7" bestFit="1" customWidth="1"/>
    <col min="7193" max="7193" width="2.7109375" style="7" customWidth="1"/>
    <col min="7194" max="7194" width="15.7109375" style="7" bestFit="1" customWidth="1"/>
    <col min="7195" max="7195" width="18.28515625" style="7" bestFit="1" customWidth="1"/>
    <col min="7196" max="7196" width="2.7109375" style="7" customWidth="1"/>
    <col min="7197" max="7197" width="15.7109375" style="7" bestFit="1" customWidth="1"/>
    <col min="7198" max="7198" width="18.28515625" style="7" bestFit="1" customWidth="1"/>
    <col min="7199" max="7199" width="2.7109375" style="7" customWidth="1"/>
    <col min="7200" max="7200" width="15.7109375" style="7" bestFit="1" customWidth="1"/>
    <col min="7201" max="7201" width="18.28515625" style="7" bestFit="1" customWidth="1"/>
    <col min="7202" max="7202" width="2.7109375" style="7" customWidth="1"/>
    <col min="7203" max="7203" width="15.7109375" style="7" bestFit="1" customWidth="1"/>
    <col min="7204" max="7204" width="18.28515625" style="7" bestFit="1" customWidth="1"/>
    <col min="7205" max="7205" width="2.7109375" style="7" customWidth="1"/>
    <col min="7206" max="7206" width="15.7109375" style="7" bestFit="1" customWidth="1"/>
    <col min="7207" max="7207" width="18.28515625" style="7" bestFit="1" customWidth="1"/>
    <col min="7208" max="7208" width="2.7109375" style="7" customWidth="1"/>
    <col min="7209" max="7209" width="15.7109375" style="7" bestFit="1" customWidth="1"/>
    <col min="7210" max="7210" width="18.28515625" style="7" bestFit="1" customWidth="1"/>
    <col min="7211" max="7211" width="2.7109375" style="7" customWidth="1"/>
    <col min="7212" max="7212" width="15.7109375" style="7" bestFit="1" customWidth="1"/>
    <col min="7213" max="7213" width="18.28515625" style="7" bestFit="1" customWidth="1"/>
    <col min="7214" max="7214" width="2.7109375" style="7" customWidth="1"/>
    <col min="7215" max="7215" width="15.7109375" style="7" bestFit="1" customWidth="1"/>
    <col min="7216" max="7216" width="18.28515625" style="7" bestFit="1" customWidth="1"/>
    <col min="7217" max="7218" width="8.85546875" style="7" customWidth="1"/>
    <col min="7219" max="7219" width="2.7109375" style="7" customWidth="1"/>
    <col min="7220" max="7424" width="9.140625" style="7"/>
    <col min="7425" max="7425" width="24.140625" style="7" customWidth="1"/>
    <col min="7426" max="7426" width="15.7109375" style="7" bestFit="1" customWidth="1"/>
    <col min="7427" max="7427" width="18.28515625" style="7" bestFit="1" customWidth="1"/>
    <col min="7428" max="7428" width="2.7109375" style="7" customWidth="1"/>
    <col min="7429" max="7429" width="15.7109375" style="7" bestFit="1" customWidth="1"/>
    <col min="7430" max="7430" width="18.28515625" style="7" bestFit="1" customWidth="1"/>
    <col min="7431" max="7431" width="3" style="7" bestFit="1" customWidth="1"/>
    <col min="7432" max="7432" width="15.7109375" style="7" bestFit="1" customWidth="1"/>
    <col min="7433" max="7433" width="18.28515625" style="7" bestFit="1" customWidth="1"/>
    <col min="7434" max="7434" width="2.7109375" style="7" customWidth="1"/>
    <col min="7435" max="7435" width="15.7109375" style="7" bestFit="1" customWidth="1"/>
    <col min="7436" max="7436" width="18.42578125" style="7" customWidth="1"/>
    <col min="7437" max="7437" width="2.7109375" style="7" customWidth="1"/>
    <col min="7438" max="7438" width="15.7109375" style="7" bestFit="1" customWidth="1"/>
    <col min="7439" max="7439" width="18.28515625" style="7" bestFit="1" customWidth="1"/>
    <col min="7440" max="7440" width="2.7109375" style="7" customWidth="1"/>
    <col min="7441" max="7441" width="15.7109375" style="7" bestFit="1" customWidth="1"/>
    <col min="7442" max="7442" width="18.28515625" style="7" bestFit="1" customWidth="1"/>
    <col min="7443" max="7443" width="2.7109375" style="7" customWidth="1"/>
    <col min="7444" max="7444" width="15.7109375" style="7" bestFit="1" customWidth="1"/>
    <col min="7445" max="7445" width="18.28515625" style="7" bestFit="1" customWidth="1"/>
    <col min="7446" max="7446" width="2.7109375" style="7" customWidth="1"/>
    <col min="7447" max="7447" width="15.7109375" style="7" bestFit="1" customWidth="1"/>
    <col min="7448" max="7448" width="18.28515625" style="7" bestFit="1" customWidth="1"/>
    <col min="7449" max="7449" width="2.7109375" style="7" customWidth="1"/>
    <col min="7450" max="7450" width="15.7109375" style="7" bestFit="1" customWidth="1"/>
    <col min="7451" max="7451" width="18.28515625" style="7" bestFit="1" customWidth="1"/>
    <col min="7452" max="7452" width="2.7109375" style="7" customWidth="1"/>
    <col min="7453" max="7453" width="15.7109375" style="7" bestFit="1" customWidth="1"/>
    <col min="7454" max="7454" width="18.28515625" style="7" bestFit="1" customWidth="1"/>
    <col min="7455" max="7455" width="2.7109375" style="7" customWidth="1"/>
    <col min="7456" max="7456" width="15.7109375" style="7" bestFit="1" customWidth="1"/>
    <col min="7457" max="7457" width="18.28515625" style="7" bestFit="1" customWidth="1"/>
    <col min="7458" max="7458" width="2.7109375" style="7" customWidth="1"/>
    <col min="7459" max="7459" width="15.7109375" style="7" bestFit="1" customWidth="1"/>
    <col min="7460" max="7460" width="18.28515625" style="7" bestFit="1" customWidth="1"/>
    <col min="7461" max="7461" width="2.7109375" style="7" customWidth="1"/>
    <col min="7462" max="7462" width="15.7109375" style="7" bestFit="1" customWidth="1"/>
    <col min="7463" max="7463" width="18.28515625" style="7" bestFit="1" customWidth="1"/>
    <col min="7464" max="7464" width="2.7109375" style="7" customWidth="1"/>
    <col min="7465" max="7465" width="15.7109375" style="7" bestFit="1" customWidth="1"/>
    <col min="7466" max="7466" width="18.28515625" style="7" bestFit="1" customWidth="1"/>
    <col min="7467" max="7467" width="2.7109375" style="7" customWidth="1"/>
    <col min="7468" max="7468" width="15.7109375" style="7" bestFit="1" customWidth="1"/>
    <col min="7469" max="7469" width="18.28515625" style="7" bestFit="1" customWidth="1"/>
    <col min="7470" max="7470" width="2.7109375" style="7" customWidth="1"/>
    <col min="7471" max="7471" width="15.7109375" style="7" bestFit="1" customWidth="1"/>
    <col min="7472" max="7472" width="18.28515625" style="7" bestFit="1" customWidth="1"/>
    <col min="7473" max="7474" width="8.85546875" style="7" customWidth="1"/>
    <col min="7475" max="7475" width="2.7109375" style="7" customWidth="1"/>
    <col min="7476" max="7680" width="9.140625" style="7"/>
    <col min="7681" max="7681" width="24.140625" style="7" customWidth="1"/>
    <col min="7682" max="7682" width="15.7109375" style="7" bestFit="1" customWidth="1"/>
    <col min="7683" max="7683" width="18.28515625" style="7" bestFit="1" customWidth="1"/>
    <col min="7684" max="7684" width="2.7109375" style="7" customWidth="1"/>
    <col min="7685" max="7685" width="15.7109375" style="7" bestFit="1" customWidth="1"/>
    <col min="7686" max="7686" width="18.28515625" style="7" bestFit="1" customWidth="1"/>
    <col min="7687" max="7687" width="3" style="7" bestFit="1" customWidth="1"/>
    <col min="7688" max="7688" width="15.7109375" style="7" bestFit="1" customWidth="1"/>
    <col min="7689" max="7689" width="18.28515625" style="7" bestFit="1" customWidth="1"/>
    <col min="7690" max="7690" width="2.7109375" style="7" customWidth="1"/>
    <col min="7691" max="7691" width="15.7109375" style="7" bestFit="1" customWidth="1"/>
    <col min="7692" max="7692" width="18.42578125" style="7" customWidth="1"/>
    <col min="7693" max="7693" width="2.7109375" style="7" customWidth="1"/>
    <col min="7694" max="7694" width="15.7109375" style="7" bestFit="1" customWidth="1"/>
    <col min="7695" max="7695" width="18.28515625" style="7" bestFit="1" customWidth="1"/>
    <col min="7696" max="7696" width="2.7109375" style="7" customWidth="1"/>
    <col min="7697" max="7697" width="15.7109375" style="7" bestFit="1" customWidth="1"/>
    <col min="7698" max="7698" width="18.28515625" style="7" bestFit="1" customWidth="1"/>
    <col min="7699" max="7699" width="2.7109375" style="7" customWidth="1"/>
    <col min="7700" max="7700" width="15.7109375" style="7" bestFit="1" customWidth="1"/>
    <col min="7701" max="7701" width="18.28515625" style="7" bestFit="1" customWidth="1"/>
    <col min="7702" max="7702" width="2.7109375" style="7" customWidth="1"/>
    <col min="7703" max="7703" width="15.7109375" style="7" bestFit="1" customWidth="1"/>
    <col min="7704" max="7704" width="18.28515625" style="7" bestFit="1" customWidth="1"/>
    <col min="7705" max="7705" width="2.7109375" style="7" customWidth="1"/>
    <col min="7706" max="7706" width="15.7109375" style="7" bestFit="1" customWidth="1"/>
    <col min="7707" max="7707" width="18.28515625" style="7" bestFit="1" customWidth="1"/>
    <col min="7708" max="7708" width="2.7109375" style="7" customWidth="1"/>
    <col min="7709" max="7709" width="15.7109375" style="7" bestFit="1" customWidth="1"/>
    <col min="7710" max="7710" width="18.28515625" style="7" bestFit="1" customWidth="1"/>
    <col min="7711" max="7711" width="2.7109375" style="7" customWidth="1"/>
    <col min="7712" max="7712" width="15.7109375" style="7" bestFit="1" customWidth="1"/>
    <col min="7713" max="7713" width="18.28515625" style="7" bestFit="1" customWidth="1"/>
    <col min="7714" max="7714" width="2.7109375" style="7" customWidth="1"/>
    <col min="7715" max="7715" width="15.7109375" style="7" bestFit="1" customWidth="1"/>
    <col min="7716" max="7716" width="18.28515625" style="7" bestFit="1" customWidth="1"/>
    <col min="7717" max="7717" width="2.7109375" style="7" customWidth="1"/>
    <col min="7718" max="7718" width="15.7109375" style="7" bestFit="1" customWidth="1"/>
    <col min="7719" max="7719" width="18.28515625" style="7" bestFit="1" customWidth="1"/>
    <col min="7720" max="7720" width="2.7109375" style="7" customWidth="1"/>
    <col min="7721" max="7721" width="15.7109375" style="7" bestFit="1" customWidth="1"/>
    <col min="7722" max="7722" width="18.28515625" style="7" bestFit="1" customWidth="1"/>
    <col min="7723" max="7723" width="2.7109375" style="7" customWidth="1"/>
    <col min="7724" max="7724" width="15.7109375" style="7" bestFit="1" customWidth="1"/>
    <col min="7725" max="7725" width="18.28515625" style="7" bestFit="1" customWidth="1"/>
    <col min="7726" max="7726" width="2.7109375" style="7" customWidth="1"/>
    <col min="7727" max="7727" width="15.7109375" style="7" bestFit="1" customWidth="1"/>
    <col min="7728" max="7728" width="18.28515625" style="7" bestFit="1" customWidth="1"/>
    <col min="7729" max="7730" width="8.85546875" style="7" customWidth="1"/>
    <col min="7731" max="7731" width="2.7109375" style="7" customWidth="1"/>
    <col min="7732" max="7936" width="9.140625" style="7"/>
    <col min="7937" max="7937" width="24.140625" style="7" customWidth="1"/>
    <col min="7938" max="7938" width="15.7109375" style="7" bestFit="1" customWidth="1"/>
    <col min="7939" max="7939" width="18.28515625" style="7" bestFit="1" customWidth="1"/>
    <col min="7940" max="7940" width="2.7109375" style="7" customWidth="1"/>
    <col min="7941" max="7941" width="15.7109375" style="7" bestFit="1" customWidth="1"/>
    <col min="7942" max="7942" width="18.28515625" style="7" bestFit="1" customWidth="1"/>
    <col min="7943" max="7943" width="3" style="7" bestFit="1" customWidth="1"/>
    <col min="7944" max="7944" width="15.7109375" style="7" bestFit="1" customWidth="1"/>
    <col min="7945" max="7945" width="18.28515625" style="7" bestFit="1" customWidth="1"/>
    <col min="7946" max="7946" width="2.7109375" style="7" customWidth="1"/>
    <col min="7947" max="7947" width="15.7109375" style="7" bestFit="1" customWidth="1"/>
    <col min="7948" max="7948" width="18.42578125" style="7" customWidth="1"/>
    <col min="7949" max="7949" width="2.7109375" style="7" customWidth="1"/>
    <col min="7950" max="7950" width="15.7109375" style="7" bestFit="1" customWidth="1"/>
    <col min="7951" max="7951" width="18.28515625" style="7" bestFit="1" customWidth="1"/>
    <col min="7952" max="7952" width="2.7109375" style="7" customWidth="1"/>
    <col min="7953" max="7953" width="15.7109375" style="7" bestFit="1" customWidth="1"/>
    <col min="7954" max="7954" width="18.28515625" style="7" bestFit="1" customWidth="1"/>
    <col min="7955" max="7955" width="2.7109375" style="7" customWidth="1"/>
    <col min="7956" max="7956" width="15.7109375" style="7" bestFit="1" customWidth="1"/>
    <col min="7957" max="7957" width="18.28515625" style="7" bestFit="1" customWidth="1"/>
    <col min="7958" max="7958" width="2.7109375" style="7" customWidth="1"/>
    <col min="7959" max="7959" width="15.7109375" style="7" bestFit="1" customWidth="1"/>
    <col min="7960" max="7960" width="18.28515625" style="7" bestFit="1" customWidth="1"/>
    <col min="7961" max="7961" width="2.7109375" style="7" customWidth="1"/>
    <col min="7962" max="7962" width="15.7109375" style="7" bestFit="1" customWidth="1"/>
    <col min="7963" max="7963" width="18.28515625" style="7" bestFit="1" customWidth="1"/>
    <col min="7964" max="7964" width="2.7109375" style="7" customWidth="1"/>
    <col min="7965" max="7965" width="15.7109375" style="7" bestFit="1" customWidth="1"/>
    <col min="7966" max="7966" width="18.28515625" style="7" bestFit="1" customWidth="1"/>
    <col min="7967" max="7967" width="2.7109375" style="7" customWidth="1"/>
    <col min="7968" max="7968" width="15.7109375" style="7" bestFit="1" customWidth="1"/>
    <col min="7969" max="7969" width="18.28515625" style="7" bestFit="1" customWidth="1"/>
    <col min="7970" max="7970" width="2.7109375" style="7" customWidth="1"/>
    <col min="7971" max="7971" width="15.7109375" style="7" bestFit="1" customWidth="1"/>
    <col min="7972" max="7972" width="18.28515625" style="7" bestFit="1" customWidth="1"/>
    <col min="7973" max="7973" width="2.7109375" style="7" customWidth="1"/>
    <col min="7974" max="7974" width="15.7109375" style="7" bestFit="1" customWidth="1"/>
    <col min="7975" max="7975" width="18.28515625" style="7" bestFit="1" customWidth="1"/>
    <col min="7976" max="7976" width="2.7109375" style="7" customWidth="1"/>
    <col min="7977" max="7977" width="15.7109375" style="7" bestFit="1" customWidth="1"/>
    <col min="7978" max="7978" width="18.28515625" style="7" bestFit="1" customWidth="1"/>
    <col min="7979" max="7979" width="2.7109375" style="7" customWidth="1"/>
    <col min="7980" max="7980" width="15.7109375" style="7" bestFit="1" customWidth="1"/>
    <col min="7981" max="7981" width="18.28515625" style="7" bestFit="1" customWidth="1"/>
    <col min="7982" max="7982" width="2.7109375" style="7" customWidth="1"/>
    <col min="7983" max="7983" width="15.7109375" style="7" bestFit="1" customWidth="1"/>
    <col min="7984" max="7984" width="18.28515625" style="7" bestFit="1" customWidth="1"/>
    <col min="7985" max="7986" width="8.85546875" style="7" customWidth="1"/>
    <col min="7987" max="7987" width="2.7109375" style="7" customWidth="1"/>
    <col min="7988" max="8192" width="9.140625" style="7"/>
    <col min="8193" max="8193" width="24.140625" style="7" customWidth="1"/>
    <col min="8194" max="8194" width="15.7109375" style="7" bestFit="1" customWidth="1"/>
    <col min="8195" max="8195" width="18.28515625" style="7" bestFit="1" customWidth="1"/>
    <col min="8196" max="8196" width="2.7109375" style="7" customWidth="1"/>
    <col min="8197" max="8197" width="15.7109375" style="7" bestFit="1" customWidth="1"/>
    <col min="8198" max="8198" width="18.28515625" style="7" bestFit="1" customWidth="1"/>
    <col min="8199" max="8199" width="3" style="7" bestFit="1" customWidth="1"/>
    <col min="8200" max="8200" width="15.7109375" style="7" bestFit="1" customWidth="1"/>
    <col min="8201" max="8201" width="18.28515625" style="7" bestFit="1" customWidth="1"/>
    <col min="8202" max="8202" width="2.7109375" style="7" customWidth="1"/>
    <col min="8203" max="8203" width="15.7109375" style="7" bestFit="1" customWidth="1"/>
    <col min="8204" max="8204" width="18.42578125" style="7" customWidth="1"/>
    <col min="8205" max="8205" width="2.7109375" style="7" customWidth="1"/>
    <col min="8206" max="8206" width="15.7109375" style="7" bestFit="1" customWidth="1"/>
    <col min="8207" max="8207" width="18.28515625" style="7" bestFit="1" customWidth="1"/>
    <col min="8208" max="8208" width="2.7109375" style="7" customWidth="1"/>
    <col min="8209" max="8209" width="15.7109375" style="7" bestFit="1" customWidth="1"/>
    <col min="8210" max="8210" width="18.28515625" style="7" bestFit="1" customWidth="1"/>
    <col min="8211" max="8211" width="2.7109375" style="7" customWidth="1"/>
    <col min="8212" max="8212" width="15.7109375" style="7" bestFit="1" customWidth="1"/>
    <col min="8213" max="8213" width="18.28515625" style="7" bestFit="1" customWidth="1"/>
    <col min="8214" max="8214" width="2.7109375" style="7" customWidth="1"/>
    <col min="8215" max="8215" width="15.7109375" style="7" bestFit="1" customWidth="1"/>
    <col min="8216" max="8216" width="18.28515625" style="7" bestFit="1" customWidth="1"/>
    <col min="8217" max="8217" width="2.7109375" style="7" customWidth="1"/>
    <col min="8218" max="8218" width="15.7109375" style="7" bestFit="1" customWidth="1"/>
    <col min="8219" max="8219" width="18.28515625" style="7" bestFit="1" customWidth="1"/>
    <col min="8220" max="8220" width="2.7109375" style="7" customWidth="1"/>
    <col min="8221" max="8221" width="15.7109375" style="7" bestFit="1" customWidth="1"/>
    <col min="8222" max="8222" width="18.28515625" style="7" bestFit="1" customWidth="1"/>
    <col min="8223" max="8223" width="2.7109375" style="7" customWidth="1"/>
    <col min="8224" max="8224" width="15.7109375" style="7" bestFit="1" customWidth="1"/>
    <col min="8225" max="8225" width="18.28515625" style="7" bestFit="1" customWidth="1"/>
    <col min="8226" max="8226" width="2.7109375" style="7" customWidth="1"/>
    <col min="8227" max="8227" width="15.7109375" style="7" bestFit="1" customWidth="1"/>
    <col min="8228" max="8228" width="18.28515625" style="7" bestFit="1" customWidth="1"/>
    <col min="8229" max="8229" width="2.7109375" style="7" customWidth="1"/>
    <col min="8230" max="8230" width="15.7109375" style="7" bestFit="1" customWidth="1"/>
    <col min="8231" max="8231" width="18.28515625" style="7" bestFit="1" customWidth="1"/>
    <col min="8232" max="8232" width="2.7109375" style="7" customWidth="1"/>
    <col min="8233" max="8233" width="15.7109375" style="7" bestFit="1" customWidth="1"/>
    <col min="8234" max="8234" width="18.28515625" style="7" bestFit="1" customWidth="1"/>
    <col min="8235" max="8235" width="2.7109375" style="7" customWidth="1"/>
    <col min="8236" max="8236" width="15.7109375" style="7" bestFit="1" customWidth="1"/>
    <col min="8237" max="8237" width="18.28515625" style="7" bestFit="1" customWidth="1"/>
    <col min="8238" max="8238" width="2.7109375" style="7" customWidth="1"/>
    <col min="8239" max="8239" width="15.7109375" style="7" bestFit="1" customWidth="1"/>
    <col min="8240" max="8240" width="18.28515625" style="7" bestFit="1" customWidth="1"/>
    <col min="8241" max="8242" width="8.85546875" style="7" customWidth="1"/>
    <col min="8243" max="8243" width="2.7109375" style="7" customWidth="1"/>
    <col min="8244" max="8448" width="9.140625" style="7"/>
    <col min="8449" max="8449" width="24.140625" style="7" customWidth="1"/>
    <col min="8450" max="8450" width="15.7109375" style="7" bestFit="1" customWidth="1"/>
    <col min="8451" max="8451" width="18.28515625" style="7" bestFit="1" customWidth="1"/>
    <col min="8452" max="8452" width="2.7109375" style="7" customWidth="1"/>
    <col min="8453" max="8453" width="15.7109375" style="7" bestFit="1" customWidth="1"/>
    <col min="8454" max="8454" width="18.28515625" style="7" bestFit="1" customWidth="1"/>
    <col min="8455" max="8455" width="3" style="7" bestFit="1" customWidth="1"/>
    <col min="8456" max="8456" width="15.7109375" style="7" bestFit="1" customWidth="1"/>
    <col min="8457" max="8457" width="18.28515625" style="7" bestFit="1" customWidth="1"/>
    <col min="8458" max="8458" width="2.7109375" style="7" customWidth="1"/>
    <col min="8459" max="8459" width="15.7109375" style="7" bestFit="1" customWidth="1"/>
    <col min="8460" max="8460" width="18.42578125" style="7" customWidth="1"/>
    <col min="8461" max="8461" width="2.7109375" style="7" customWidth="1"/>
    <col min="8462" max="8462" width="15.7109375" style="7" bestFit="1" customWidth="1"/>
    <col min="8463" max="8463" width="18.28515625" style="7" bestFit="1" customWidth="1"/>
    <col min="8464" max="8464" width="2.7109375" style="7" customWidth="1"/>
    <col min="8465" max="8465" width="15.7109375" style="7" bestFit="1" customWidth="1"/>
    <col min="8466" max="8466" width="18.28515625" style="7" bestFit="1" customWidth="1"/>
    <col min="8467" max="8467" width="2.7109375" style="7" customWidth="1"/>
    <col min="8468" max="8468" width="15.7109375" style="7" bestFit="1" customWidth="1"/>
    <col min="8469" max="8469" width="18.28515625" style="7" bestFit="1" customWidth="1"/>
    <col min="8470" max="8470" width="2.7109375" style="7" customWidth="1"/>
    <col min="8471" max="8471" width="15.7109375" style="7" bestFit="1" customWidth="1"/>
    <col min="8472" max="8472" width="18.28515625" style="7" bestFit="1" customWidth="1"/>
    <col min="8473" max="8473" width="2.7109375" style="7" customWidth="1"/>
    <col min="8474" max="8474" width="15.7109375" style="7" bestFit="1" customWidth="1"/>
    <col min="8475" max="8475" width="18.28515625" style="7" bestFit="1" customWidth="1"/>
    <col min="8476" max="8476" width="2.7109375" style="7" customWidth="1"/>
    <col min="8477" max="8477" width="15.7109375" style="7" bestFit="1" customWidth="1"/>
    <col min="8478" max="8478" width="18.28515625" style="7" bestFit="1" customWidth="1"/>
    <col min="8479" max="8479" width="2.7109375" style="7" customWidth="1"/>
    <col min="8480" max="8480" width="15.7109375" style="7" bestFit="1" customWidth="1"/>
    <col min="8481" max="8481" width="18.28515625" style="7" bestFit="1" customWidth="1"/>
    <col min="8482" max="8482" width="2.7109375" style="7" customWidth="1"/>
    <col min="8483" max="8483" width="15.7109375" style="7" bestFit="1" customWidth="1"/>
    <col min="8484" max="8484" width="18.28515625" style="7" bestFit="1" customWidth="1"/>
    <col min="8485" max="8485" width="2.7109375" style="7" customWidth="1"/>
    <col min="8486" max="8486" width="15.7109375" style="7" bestFit="1" customWidth="1"/>
    <col min="8487" max="8487" width="18.28515625" style="7" bestFit="1" customWidth="1"/>
    <col min="8488" max="8488" width="2.7109375" style="7" customWidth="1"/>
    <col min="8489" max="8489" width="15.7109375" style="7" bestFit="1" customWidth="1"/>
    <col min="8490" max="8490" width="18.28515625" style="7" bestFit="1" customWidth="1"/>
    <col min="8491" max="8491" width="2.7109375" style="7" customWidth="1"/>
    <col min="8492" max="8492" width="15.7109375" style="7" bestFit="1" customWidth="1"/>
    <col min="8493" max="8493" width="18.28515625" style="7" bestFit="1" customWidth="1"/>
    <col min="8494" max="8494" width="2.7109375" style="7" customWidth="1"/>
    <col min="8495" max="8495" width="15.7109375" style="7" bestFit="1" customWidth="1"/>
    <col min="8496" max="8496" width="18.28515625" style="7" bestFit="1" customWidth="1"/>
    <col min="8497" max="8498" width="8.85546875" style="7" customWidth="1"/>
    <col min="8499" max="8499" width="2.7109375" style="7" customWidth="1"/>
    <col min="8500" max="8704" width="9.140625" style="7"/>
    <col min="8705" max="8705" width="24.140625" style="7" customWidth="1"/>
    <col min="8706" max="8706" width="15.7109375" style="7" bestFit="1" customWidth="1"/>
    <col min="8707" max="8707" width="18.28515625" style="7" bestFit="1" customWidth="1"/>
    <col min="8708" max="8708" width="2.7109375" style="7" customWidth="1"/>
    <col min="8709" max="8709" width="15.7109375" style="7" bestFit="1" customWidth="1"/>
    <col min="8710" max="8710" width="18.28515625" style="7" bestFit="1" customWidth="1"/>
    <col min="8711" max="8711" width="3" style="7" bestFit="1" customWidth="1"/>
    <col min="8712" max="8712" width="15.7109375" style="7" bestFit="1" customWidth="1"/>
    <col min="8713" max="8713" width="18.28515625" style="7" bestFit="1" customWidth="1"/>
    <col min="8714" max="8714" width="2.7109375" style="7" customWidth="1"/>
    <col min="8715" max="8715" width="15.7109375" style="7" bestFit="1" customWidth="1"/>
    <col min="8716" max="8716" width="18.42578125" style="7" customWidth="1"/>
    <col min="8717" max="8717" width="2.7109375" style="7" customWidth="1"/>
    <col min="8718" max="8718" width="15.7109375" style="7" bestFit="1" customWidth="1"/>
    <col min="8719" max="8719" width="18.28515625" style="7" bestFit="1" customWidth="1"/>
    <col min="8720" max="8720" width="2.7109375" style="7" customWidth="1"/>
    <col min="8721" max="8721" width="15.7109375" style="7" bestFit="1" customWidth="1"/>
    <col min="8722" max="8722" width="18.28515625" style="7" bestFit="1" customWidth="1"/>
    <col min="8723" max="8723" width="2.7109375" style="7" customWidth="1"/>
    <col min="8724" max="8724" width="15.7109375" style="7" bestFit="1" customWidth="1"/>
    <col min="8725" max="8725" width="18.28515625" style="7" bestFit="1" customWidth="1"/>
    <col min="8726" max="8726" width="2.7109375" style="7" customWidth="1"/>
    <col min="8727" max="8727" width="15.7109375" style="7" bestFit="1" customWidth="1"/>
    <col min="8728" max="8728" width="18.28515625" style="7" bestFit="1" customWidth="1"/>
    <col min="8729" max="8729" width="2.7109375" style="7" customWidth="1"/>
    <col min="8730" max="8730" width="15.7109375" style="7" bestFit="1" customWidth="1"/>
    <col min="8731" max="8731" width="18.28515625" style="7" bestFit="1" customWidth="1"/>
    <col min="8732" max="8732" width="2.7109375" style="7" customWidth="1"/>
    <col min="8733" max="8733" width="15.7109375" style="7" bestFit="1" customWidth="1"/>
    <col min="8734" max="8734" width="18.28515625" style="7" bestFit="1" customWidth="1"/>
    <col min="8735" max="8735" width="2.7109375" style="7" customWidth="1"/>
    <col min="8736" max="8736" width="15.7109375" style="7" bestFit="1" customWidth="1"/>
    <col min="8737" max="8737" width="18.28515625" style="7" bestFit="1" customWidth="1"/>
    <col min="8738" max="8738" width="2.7109375" style="7" customWidth="1"/>
    <col min="8739" max="8739" width="15.7109375" style="7" bestFit="1" customWidth="1"/>
    <col min="8740" max="8740" width="18.28515625" style="7" bestFit="1" customWidth="1"/>
    <col min="8741" max="8741" width="2.7109375" style="7" customWidth="1"/>
    <col min="8742" max="8742" width="15.7109375" style="7" bestFit="1" customWidth="1"/>
    <col min="8743" max="8743" width="18.28515625" style="7" bestFit="1" customWidth="1"/>
    <col min="8744" max="8744" width="2.7109375" style="7" customWidth="1"/>
    <col min="8745" max="8745" width="15.7109375" style="7" bestFit="1" customWidth="1"/>
    <col min="8746" max="8746" width="18.28515625" style="7" bestFit="1" customWidth="1"/>
    <col min="8747" max="8747" width="2.7109375" style="7" customWidth="1"/>
    <col min="8748" max="8748" width="15.7109375" style="7" bestFit="1" customWidth="1"/>
    <col min="8749" max="8749" width="18.28515625" style="7" bestFit="1" customWidth="1"/>
    <col min="8750" max="8750" width="2.7109375" style="7" customWidth="1"/>
    <col min="8751" max="8751" width="15.7109375" style="7" bestFit="1" customWidth="1"/>
    <col min="8752" max="8752" width="18.28515625" style="7" bestFit="1" customWidth="1"/>
    <col min="8753" max="8754" width="8.85546875" style="7" customWidth="1"/>
    <col min="8755" max="8755" width="2.7109375" style="7" customWidth="1"/>
    <col min="8756" max="8960" width="9.140625" style="7"/>
    <col min="8961" max="8961" width="24.140625" style="7" customWidth="1"/>
    <col min="8962" max="8962" width="15.7109375" style="7" bestFit="1" customWidth="1"/>
    <col min="8963" max="8963" width="18.28515625" style="7" bestFit="1" customWidth="1"/>
    <col min="8964" max="8964" width="2.7109375" style="7" customWidth="1"/>
    <col min="8965" max="8965" width="15.7109375" style="7" bestFit="1" customWidth="1"/>
    <col min="8966" max="8966" width="18.28515625" style="7" bestFit="1" customWidth="1"/>
    <col min="8967" max="8967" width="3" style="7" bestFit="1" customWidth="1"/>
    <col min="8968" max="8968" width="15.7109375" style="7" bestFit="1" customWidth="1"/>
    <col min="8969" max="8969" width="18.28515625" style="7" bestFit="1" customWidth="1"/>
    <col min="8970" max="8970" width="2.7109375" style="7" customWidth="1"/>
    <col min="8971" max="8971" width="15.7109375" style="7" bestFit="1" customWidth="1"/>
    <col min="8972" max="8972" width="18.42578125" style="7" customWidth="1"/>
    <col min="8973" max="8973" width="2.7109375" style="7" customWidth="1"/>
    <col min="8974" max="8974" width="15.7109375" style="7" bestFit="1" customWidth="1"/>
    <col min="8975" max="8975" width="18.28515625" style="7" bestFit="1" customWidth="1"/>
    <col min="8976" max="8976" width="2.7109375" style="7" customWidth="1"/>
    <col min="8977" max="8977" width="15.7109375" style="7" bestFit="1" customWidth="1"/>
    <col min="8978" max="8978" width="18.28515625" style="7" bestFit="1" customWidth="1"/>
    <col min="8979" max="8979" width="2.7109375" style="7" customWidth="1"/>
    <col min="8980" max="8980" width="15.7109375" style="7" bestFit="1" customWidth="1"/>
    <col min="8981" max="8981" width="18.28515625" style="7" bestFit="1" customWidth="1"/>
    <col min="8982" max="8982" width="2.7109375" style="7" customWidth="1"/>
    <col min="8983" max="8983" width="15.7109375" style="7" bestFit="1" customWidth="1"/>
    <col min="8984" max="8984" width="18.28515625" style="7" bestFit="1" customWidth="1"/>
    <col min="8985" max="8985" width="2.7109375" style="7" customWidth="1"/>
    <col min="8986" max="8986" width="15.7109375" style="7" bestFit="1" customWidth="1"/>
    <col min="8987" max="8987" width="18.28515625" style="7" bestFit="1" customWidth="1"/>
    <col min="8988" max="8988" width="2.7109375" style="7" customWidth="1"/>
    <col min="8989" max="8989" width="15.7109375" style="7" bestFit="1" customWidth="1"/>
    <col min="8990" max="8990" width="18.28515625" style="7" bestFit="1" customWidth="1"/>
    <col min="8991" max="8991" width="2.7109375" style="7" customWidth="1"/>
    <col min="8992" max="8992" width="15.7109375" style="7" bestFit="1" customWidth="1"/>
    <col min="8993" max="8993" width="18.28515625" style="7" bestFit="1" customWidth="1"/>
    <col min="8994" max="8994" width="2.7109375" style="7" customWidth="1"/>
    <col min="8995" max="8995" width="15.7109375" style="7" bestFit="1" customWidth="1"/>
    <col min="8996" max="8996" width="18.28515625" style="7" bestFit="1" customWidth="1"/>
    <col min="8997" max="8997" width="2.7109375" style="7" customWidth="1"/>
    <col min="8998" max="8998" width="15.7109375" style="7" bestFit="1" customWidth="1"/>
    <col min="8999" max="8999" width="18.28515625" style="7" bestFit="1" customWidth="1"/>
    <col min="9000" max="9000" width="2.7109375" style="7" customWidth="1"/>
    <col min="9001" max="9001" width="15.7109375" style="7" bestFit="1" customWidth="1"/>
    <col min="9002" max="9002" width="18.28515625" style="7" bestFit="1" customWidth="1"/>
    <col min="9003" max="9003" width="2.7109375" style="7" customWidth="1"/>
    <col min="9004" max="9004" width="15.7109375" style="7" bestFit="1" customWidth="1"/>
    <col min="9005" max="9005" width="18.28515625" style="7" bestFit="1" customWidth="1"/>
    <col min="9006" max="9006" width="2.7109375" style="7" customWidth="1"/>
    <col min="9007" max="9007" width="15.7109375" style="7" bestFit="1" customWidth="1"/>
    <col min="9008" max="9008" width="18.28515625" style="7" bestFit="1" customWidth="1"/>
    <col min="9009" max="9010" width="8.85546875" style="7" customWidth="1"/>
    <col min="9011" max="9011" width="2.7109375" style="7" customWidth="1"/>
    <col min="9012" max="9216" width="9.140625" style="7"/>
    <col min="9217" max="9217" width="24.140625" style="7" customWidth="1"/>
    <col min="9218" max="9218" width="15.7109375" style="7" bestFit="1" customWidth="1"/>
    <col min="9219" max="9219" width="18.28515625" style="7" bestFit="1" customWidth="1"/>
    <col min="9220" max="9220" width="2.7109375" style="7" customWidth="1"/>
    <col min="9221" max="9221" width="15.7109375" style="7" bestFit="1" customWidth="1"/>
    <col min="9222" max="9222" width="18.28515625" style="7" bestFit="1" customWidth="1"/>
    <col min="9223" max="9223" width="3" style="7" bestFit="1" customWidth="1"/>
    <col min="9224" max="9224" width="15.7109375" style="7" bestFit="1" customWidth="1"/>
    <col min="9225" max="9225" width="18.28515625" style="7" bestFit="1" customWidth="1"/>
    <col min="9226" max="9226" width="2.7109375" style="7" customWidth="1"/>
    <col min="9227" max="9227" width="15.7109375" style="7" bestFit="1" customWidth="1"/>
    <col min="9228" max="9228" width="18.42578125" style="7" customWidth="1"/>
    <col min="9229" max="9229" width="2.7109375" style="7" customWidth="1"/>
    <col min="9230" max="9230" width="15.7109375" style="7" bestFit="1" customWidth="1"/>
    <col min="9231" max="9231" width="18.28515625" style="7" bestFit="1" customWidth="1"/>
    <col min="9232" max="9232" width="2.7109375" style="7" customWidth="1"/>
    <col min="9233" max="9233" width="15.7109375" style="7" bestFit="1" customWidth="1"/>
    <col min="9234" max="9234" width="18.28515625" style="7" bestFit="1" customWidth="1"/>
    <col min="9235" max="9235" width="2.7109375" style="7" customWidth="1"/>
    <col min="9236" max="9236" width="15.7109375" style="7" bestFit="1" customWidth="1"/>
    <col min="9237" max="9237" width="18.28515625" style="7" bestFit="1" customWidth="1"/>
    <col min="9238" max="9238" width="2.7109375" style="7" customWidth="1"/>
    <col min="9239" max="9239" width="15.7109375" style="7" bestFit="1" customWidth="1"/>
    <col min="9240" max="9240" width="18.28515625" style="7" bestFit="1" customWidth="1"/>
    <col min="9241" max="9241" width="2.7109375" style="7" customWidth="1"/>
    <col min="9242" max="9242" width="15.7109375" style="7" bestFit="1" customWidth="1"/>
    <col min="9243" max="9243" width="18.28515625" style="7" bestFit="1" customWidth="1"/>
    <col min="9244" max="9244" width="2.7109375" style="7" customWidth="1"/>
    <col min="9245" max="9245" width="15.7109375" style="7" bestFit="1" customWidth="1"/>
    <col min="9246" max="9246" width="18.28515625" style="7" bestFit="1" customWidth="1"/>
    <col min="9247" max="9247" width="2.7109375" style="7" customWidth="1"/>
    <col min="9248" max="9248" width="15.7109375" style="7" bestFit="1" customWidth="1"/>
    <col min="9249" max="9249" width="18.28515625" style="7" bestFit="1" customWidth="1"/>
    <col min="9250" max="9250" width="2.7109375" style="7" customWidth="1"/>
    <col min="9251" max="9251" width="15.7109375" style="7" bestFit="1" customWidth="1"/>
    <col min="9252" max="9252" width="18.28515625" style="7" bestFit="1" customWidth="1"/>
    <col min="9253" max="9253" width="2.7109375" style="7" customWidth="1"/>
    <col min="9254" max="9254" width="15.7109375" style="7" bestFit="1" customWidth="1"/>
    <col min="9255" max="9255" width="18.28515625" style="7" bestFit="1" customWidth="1"/>
    <col min="9256" max="9256" width="2.7109375" style="7" customWidth="1"/>
    <col min="9257" max="9257" width="15.7109375" style="7" bestFit="1" customWidth="1"/>
    <col min="9258" max="9258" width="18.28515625" style="7" bestFit="1" customWidth="1"/>
    <col min="9259" max="9259" width="2.7109375" style="7" customWidth="1"/>
    <col min="9260" max="9260" width="15.7109375" style="7" bestFit="1" customWidth="1"/>
    <col min="9261" max="9261" width="18.28515625" style="7" bestFit="1" customWidth="1"/>
    <col min="9262" max="9262" width="2.7109375" style="7" customWidth="1"/>
    <col min="9263" max="9263" width="15.7109375" style="7" bestFit="1" customWidth="1"/>
    <col min="9264" max="9264" width="18.28515625" style="7" bestFit="1" customWidth="1"/>
    <col min="9265" max="9266" width="8.85546875" style="7" customWidth="1"/>
    <col min="9267" max="9267" width="2.7109375" style="7" customWidth="1"/>
    <col min="9268" max="9472" width="9.140625" style="7"/>
    <col min="9473" max="9473" width="24.140625" style="7" customWidth="1"/>
    <col min="9474" max="9474" width="15.7109375" style="7" bestFit="1" customWidth="1"/>
    <col min="9475" max="9475" width="18.28515625" style="7" bestFit="1" customWidth="1"/>
    <col min="9476" max="9476" width="2.7109375" style="7" customWidth="1"/>
    <col min="9477" max="9477" width="15.7109375" style="7" bestFit="1" customWidth="1"/>
    <col min="9478" max="9478" width="18.28515625" style="7" bestFit="1" customWidth="1"/>
    <col min="9479" max="9479" width="3" style="7" bestFit="1" customWidth="1"/>
    <col min="9480" max="9480" width="15.7109375" style="7" bestFit="1" customWidth="1"/>
    <col min="9481" max="9481" width="18.28515625" style="7" bestFit="1" customWidth="1"/>
    <col min="9482" max="9482" width="2.7109375" style="7" customWidth="1"/>
    <col min="9483" max="9483" width="15.7109375" style="7" bestFit="1" customWidth="1"/>
    <col min="9484" max="9484" width="18.42578125" style="7" customWidth="1"/>
    <col min="9485" max="9485" width="2.7109375" style="7" customWidth="1"/>
    <col min="9486" max="9486" width="15.7109375" style="7" bestFit="1" customWidth="1"/>
    <col min="9487" max="9487" width="18.28515625" style="7" bestFit="1" customWidth="1"/>
    <col min="9488" max="9488" width="2.7109375" style="7" customWidth="1"/>
    <col min="9489" max="9489" width="15.7109375" style="7" bestFit="1" customWidth="1"/>
    <col min="9490" max="9490" width="18.28515625" style="7" bestFit="1" customWidth="1"/>
    <col min="9491" max="9491" width="2.7109375" style="7" customWidth="1"/>
    <col min="9492" max="9492" width="15.7109375" style="7" bestFit="1" customWidth="1"/>
    <col min="9493" max="9493" width="18.28515625" style="7" bestFit="1" customWidth="1"/>
    <col min="9494" max="9494" width="2.7109375" style="7" customWidth="1"/>
    <col min="9495" max="9495" width="15.7109375" style="7" bestFit="1" customWidth="1"/>
    <col min="9496" max="9496" width="18.28515625" style="7" bestFit="1" customWidth="1"/>
    <col min="9497" max="9497" width="2.7109375" style="7" customWidth="1"/>
    <col min="9498" max="9498" width="15.7109375" style="7" bestFit="1" customWidth="1"/>
    <col min="9499" max="9499" width="18.28515625" style="7" bestFit="1" customWidth="1"/>
    <col min="9500" max="9500" width="2.7109375" style="7" customWidth="1"/>
    <col min="9501" max="9501" width="15.7109375" style="7" bestFit="1" customWidth="1"/>
    <col min="9502" max="9502" width="18.28515625" style="7" bestFit="1" customWidth="1"/>
    <col min="9503" max="9503" width="2.7109375" style="7" customWidth="1"/>
    <col min="9504" max="9504" width="15.7109375" style="7" bestFit="1" customWidth="1"/>
    <col min="9505" max="9505" width="18.28515625" style="7" bestFit="1" customWidth="1"/>
    <col min="9506" max="9506" width="2.7109375" style="7" customWidth="1"/>
    <col min="9507" max="9507" width="15.7109375" style="7" bestFit="1" customWidth="1"/>
    <col min="9508" max="9508" width="18.28515625" style="7" bestFit="1" customWidth="1"/>
    <col min="9509" max="9509" width="2.7109375" style="7" customWidth="1"/>
    <col min="9510" max="9510" width="15.7109375" style="7" bestFit="1" customWidth="1"/>
    <col min="9511" max="9511" width="18.28515625" style="7" bestFit="1" customWidth="1"/>
    <col min="9512" max="9512" width="2.7109375" style="7" customWidth="1"/>
    <col min="9513" max="9513" width="15.7109375" style="7" bestFit="1" customWidth="1"/>
    <col min="9514" max="9514" width="18.28515625" style="7" bestFit="1" customWidth="1"/>
    <col min="9515" max="9515" width="2.7109375" style="7" customWidth="1"/>
    <col min="9516" max="9516" width="15.7109375" style="7" bestFit="1" customWidth="1"/>
    <col min="9517" max="9517" width="18.28515625" style="7" bestFit="1" customWidth="1"/>
    <col min="9518" max="9518" width="2.7109375" style="7" customWidth="1"/>
    <col min="9519" max="9519" width="15.7109375" style="7" bestFit="1" customWidth="1"/>
    <col min="9520" max="9520" width="18.28515625" style="7" bestFit="1" customWidth="1"/>
    <col min="9521" max="9522" width="8.85546875" style="7" customWidth="1"/>
    <col min="9523" max="9523" width="2.7109375" style="7" customWidth="1"/>
    <col min="9524" max="9728" width="9.140625" style="7"/>
    <col min="9729" max="9729" width="24.140625" style="7" customWidth="1"/>
    <col min="9730" max="9730" width="15.7109375" style="7" bestFit="1" customWidth="1"/>
    <col min="9731" max="9731" width="18.28515625" style="7" bestFit="1" customWidth="1"/>
    <col min="9732" max="9732" width="2.7109375" style="7" customWidth="1"/>
    <col min="9733" max="9733" width="15.7109375" style="7" bestFit="1" customWidth="1"/>
    <col min="9734" max="9734" width="18.28515625" style="7" bestFit="1" customWidth="1"/>
    <col min="9735" max="9735" width="3" style="7" bestFit="1" customWidth="1"/>
    <col min="9736" max="9736" width="15.7109375" style="7" bestFit="1" customWidth="1"/>
    <col min="9737" max="9737" width="18.28515625" style="7" bestFit="1" customWidth="1"/>
    <col min="9738" max="9738" width="2.7109375" style="7" customWidth="1"/>
    <col min="9739" max="9739" width="15.7109375" style="7" bestFit="1" customWidth="1"/>
    <col min="9740" max="9740" width="18.42578125" style="7" customWidth="1"/>
    <col min="9741" max="9741" width="2.7109375" style="7" customWidth="1"/>
    <col min="9742" max="9742" width="15.7109375" style="7" bestFit="1" customWidth="1"/>
    <col min="9743" max="9743" width="18.28515625" style="7" bestFit="1" customWidth="1"/>
    <col min="9744" max="9744" width="2.7109375" style="7" customWidth="1"/>
    <col min="9745" max="9745" width="15.7109375" style="7" bestFit="1" customWidth="1"/>
    <col min="9746" max="9746" width="18.28515625" style="7" bestFit="1" customWidth="1"/>
    <col min="9747" max="9747" width="2.7109375" style="7" customWidth="1"/>
    <col min="9748" max="9748" width="15.7109375" style="7" bestFit="1" customWidth="1"/>
    <col min="9749" max="9749" width="18.28515625" style="7" bestFit="1" customWidth="1"/>
    <col min="9750" max="9750" width="2.7109375" style="7" customWidth="1"/>
    <col min="9751" max="9751" width="15.7109375" style="7" bestFit="1" customWidth="1"/>
    <col min="9752" max="9752" width="18.28515625" style="7" bestFit="1" customWidth="1"/>
    <col min="9753" max="9753" width="2.7109375" style="7" customWidth="1"/>
    <col min="9754" max="9754" width="15.7109375" style="7" bestFit="1" customWidth="1"/>
    <col min="9755" max="9755" width="18.28515625" style="7" bestFit="1" customWidth="1"/>
    <col min="9756" max="9756" width="2.7109375" style="7" customWidth="1"/>
    <col min="9757" max="9757" width="15.7109375" style="7" bestFit="1" customWidth="1"/>
    <col min="9758" max="9758" width="18.28515625" style="7" bestFit="1" customWidth="1"/>
    <col min="9759" max="9759" width="2.7109375" style="7" customWidth="1"/>
    <col min="9760" max="9760" width="15.7109375" style="7" bestFit="1" customWidth="1"/>
    <col min="9761" max="9761" width="18.28515625" style="7" bestFit="1" customWidth="1"/>
    <col min="9762" max="9762" width="2.7109375" style="7" customWidth="1"/>
    <col min="9763" max="9763" width="15.7109375" style="7" bestFit="1" customWidth="1"/>
    <col min="9764" max="9764" width="18.28515625" style="7" bestFit="1" customWidth="1"/>
    <col min="9765" max="9765" width="2.7109375" style="7" customWidth="1"/>
    <col min="9766" max="9766" width="15.7109375" style="7" bestFit="1" customWidth="1"/>
    <col min="9767" max="9767" width="18.28515625" style="7" bestFit="1" customWidth="1"/>
    <col min="9768" max="9768" width="2.7109375" style="7" customWidth="1"/>
    <col min="9769" max="9769" width="15.7109375" style="7" bestFit="1" customWidth="1"/>
    <col min="9770" max="9770" width="18.28515625" style="7" bestFit="1" customWidth="1"/>
    <col min="9771" max="9771" width="2.7109375" style="7" customWidth="1"/>
    <col min="9772" max="9772" width="15.7109375" style="7" bestFit="1" customWidth="1"/>
    <col min="9773" max="9773" width="18.28515625" style="7" bestFit="1" customWidth="1"/>
    <col min="9774" max="9774" width="2.7109375" style="7" customWidth="1"/>
    <col min="9775" max="9775" width="15.7109375" style="7" bestFit="1" customWidth="1"/>
    <col min="9776" max="9776" width="18.28515625" style="7" bestFit="1" customWidth="1"/>
    <col min="9777" max="9778" width="8.85546875" style="7" customWidth="1"/>
    <col min="9779" max="9779" width="2.7109375" style="7" customWidth="1"/>
    <col min="9780" max="9984" width="9.140625" style="7"/>
    <col min="9985" max="9985" width="24.140625" style="7" customWidth="1"/>
    <col min="9986" max="9986" width="15.7109375" style="7" bestFit="1" customWidth="1"/>
    <col min="9987" max="9987" width="18.28515625" style="7" bestFit="1" customWidth="1"/>
    <col min="9988" max="9988" width="2.7109375" style="7" customWidth="1"/>
    <col min="9989" max="9989" width="15.7109375" style="7" bestFit="1" customWidth="1"/>
    <col min="9990" max="9990" width="18.28515625" style="7" bestFit="1" customWidth="1"/>
    <col min="9991" max="9991" width="3" style="7" bestFit="1" customWidth="1"/>
    <col min="9992" max="9992" width="15.7109375" style="7" bestFit="1" customWidth="1"/>
    <col min="9993" max="9993" width="18.28515625" style="7" bestFit="1" customWidth="1"/>
    <col min="9994" max="9994" width="2.7109375" style="7" customWidth="1"/>
    <col min="9995" max="9995" width="15.7109375" style="7" bestFit="1" customWidth="1"/>
    <col min="9996" max="9996" width="18.42578125" style="7" customWidth="1"/>
    <col min="9997" max="9997" width="2.7109375" style="7" customWidth="1"/>
    <col min="9998" max="9998" width="15.7109375" style="7" bestFit="1" customWidth="1"/>
    <col min="9999" max="9999" width="18.28515625" style="7" bestFit="1" customWidth="1"/>
    <col min="10000" max="10000" width="2.7109375" style="7" customWidth="1"/>
    <col min="10001" max="10001" width="15.7109375" style="7" bestFit="1" customWidth="1"/>
    <col min="10002" max="10002" width="18.28515625" style="7" bestFit="1" customWidth="1"/>
    <col min="10003" max="10003" width="2.7109375" style="7" customWidth="1"/>
    <col min="10004" max="10004" width="15.7109375" style="7" bestFit="1" customWidth="1"/>
    <col min="10005" max="10005" width="18.28515625" style="7" bestFit="1" customWidth="1"/>
    <col min="10006" max="10006" width="2.7109375" style="7" customWidth="1"/>
    <col min="10007" max="10007" width="15.7109375" style="7" bestFit="1" customWidth="1"/>
    <col min="10008" max="10008" width="18.28515625" style="7" bestFit="1" customWidth="1"/>
    <col min="10009" max="10009" width="2.7109375" style="7" customWidth="1"/>
    <col min="10010" max="10010" width="15.7109375" style="7" bestFit="1" customWidth="1"/>
    <col min="10011" max="10011" width="18.28515625" style="7" bestFit="1" customWidth="1"/>
    <col min="10012" max="10012" width="2.7109375" style="7" customWidth="1"/>
    <col min="10013" max="10013" width="15.7109375" style="7" bestFit="1" customWidth="1"/>
    <col min="10014" max="10014" width="18.28515625" style="7" bestFit="1" customWidth="1"/>
    <col min="10015" max="10015" width="2.7109375" style="7" customWidth="1"/>
    <col min="10016" max="10016" width="15.7109375" style="7" bestFit="1" customWidth="1"/>
    <col min="10017" max="10017" width="18.28515625" style="7" bestFit="1" customWidth="1"/>
    <col min="10018" max="10018" width="2.7109375" style="7" customWidth="1"/>
    <col min="10019" max="10019" width="15.7109375" style="7" bestFit="1" customWidth="1"/>
    <col min="10020" max="10020" width="18.28515625" style="7" bestFit="1" customWidth="1"/>
    <col min="10021" max="10021" width="2.7109375" style="7" customWidth="1"/>
    <col min="10022" max="10022" width="15.7109375" style="7" bestFit="1" customWidth="1"/>
    <col min="10023" max="10023" width="18.28515625" style="7" bestFit="1" customWidth="1"/>
    <col min="10024" max="10024" width="2.7109375" style="7" customWidth="1"/>
    <col min="10025" max="10025" width="15.7109375" style="7" bestFit="1" customWidth="1"/>
    <col min="10026" max="10026" width="18.28515625" style="7" bestFit="1" customWidth="1"/>
    <col min="10027" max="10027" width="2.7109375" style="7" customWidth="1"/>
    <col min="10028" max="10028" width="15.7109375" style="7" bestFit="1" customWidth="1"/>
    <col min="10029" max="10029" width="18.28515625" style="7" bestFit="1" customWidth="1"/>
    <col min="10030" max="10030" width="2.7109375" style="7" customWidth="1"/>
    <col min="10031" max="10031" width="15.7109375" style="7" bestFit="1" customWidth="1"/>
    <col min="10032" max="10032" width="18.28515625" style="7" bestFit="1" customWidth="1"/>
    <col min="10033" max="10034" width="8.85546875" style="7" customWidth="1"/>
    <col min="10035" max="10035" width="2.7109375" style="7" customWidth="1"/>
    <col min="10036" max="10240" width="9.140625" style="7"/>
    <col min="10241" max="10241" width="24.140625" style="7" customWidth="1"/>
    <col min="10242" max="10242" width="15.7109375" style="7" bestFit="1" customWidth="1"/>
    <col min="10243" max="10243" width="18.28515625" style="7" bestFit="1" customWidth="1"/>
    <col min="10244" max="10244" width="2.7109375" style="7" customWidth="1"/>
    <col min="10245" max="10245" width="15.7109375" style="7" bestFit="1" customWidth="1"/>
    <col min="10246" max="10246" width="18.28515625" style="7" bestFit="1" customWidth="1"/>
    <col min="10247" max="10247" width="3" style="7" bestFit="1" customWidth="1"/>
    <col min="10248" max="10248" width="15.7109375" style="7" bestFit="1" customWidth="1"/>
    <col min="10249" max="10249" width="18.28515625" style="7" bestFit="1" customWidth="1"/>
    <col min="10250" max="10250" width="2.7109375" style="7" customWidth="1"/>
    <col min="10251" max="10251" width="15.7109375" style="7" bestFit="1" customWidth="1"/>
    <col min="10252" max="10252" width="18.42578125" style="7" customWidth="1"/>
    <col min="10253" max="10253" width="2.7109375" style="7" customWidth="1"/>
    <col min="10254" max="10254" width="15.7109375" style="7" bestFit="1" customWidth="1"/>
    <col min="10255" max="10255" width="18.28515625" style="7" bestFit="1" customWidth="1"/>
    <col min="10256" max="10256" width="2.7109375" style="7" customWidth="1"/>
    <col min="10257" max="10257" width="15.7109375" style="7" bestFit="1" customWidth="1"/>
    <col min="10258" max="10258" width="18.28515625" style="7" bestFit="1" customWidth="1"/>
    <col min="10259" max="10259" width="2.7109375" style="7" customWidth="1"/>
    <col min="10260" max="10260" width="15.7109375" style="7" bestFit="1" customWidth="1"/>
    <col min="10261" max="10261" width="18.28515625" style="7" bestFit="1" customWidth="1"/>
    <col min="10262" max="10262" width="2.7109375" style="7" customWidth="1"/>
    <col min="10263" max="10263" width="15.7109375" style="7" bestFit="1" customWidth="1"/>
    <col min="10264" max="10264" width="18.28515625" style="7" bestFit="1" customWidth="1"/>
    <col min="10265" max="10265" width="2.7109375" style="7" customWidth="1"/>
    <col min="10266" max="10266" width="15.7109375" style="7" bestFit="1" customWidth="1"/>
    <col min="10267" max="10267" width="18.28515625" style="7" bestFit="1" customWidth="1"/>
    <col min="10268" max="10268" width="2.7109375" style="7" customWidth="1"/>
    <col min="10269" max="10269" width="15.7109375" style="7" bestFit="1" customWidth="1"/>
    <col min="10270" max="10270" width="18.28515625" style="7" bestFit="1" customWidth="1"/>
    <col min="10271" max="10271" width="2.7109375" style="7" customWidth="1"/>
    <col min="10272" max="10272" width="15.7109375" style="7" bestFit="1" customWidth="1"/>
    <col min="10273" max="10273" width="18.28515625" style="7" bestFit="1" customWidth="1"/>
    <col min="10274" max="10274" width="2.7109375" style="7" customWidth="1"/>
    <col min="10275" max="10275" width="15.7109375" style="7" bestFit="1" customWidth="1"/>
    <col min="10276" max="10276" width="18.28515625" style="7" bestFit="1" customWidth="1"/>
    <col min="10277" max="10277" width="2.7109375" style="7" customWidth="1"/>
    <col min="10278" max="10278" width="15.7109375" style="7" bestFit="1" customWidth="1"/>
    <col min="10279" max="10279" width="18.28515625" style="7" bestFit="1" customWidth="1"/>
    <col min="10280" max="10280" width="2.7109375" style="7" customWidth="1"/>
    <col min="10281" max="10281" width="15.7109375" style="7" bestFit="1" customWidth="1"/>
    <col min="10282" max="10282" width="18.28515625" style="7" bestFit="1" customWidth="1"/>
    <col min="10283" max="10283" width="2.7109375" style="7" customWidth="1"/>
    <col min="10284" max="10284" width="15.7109375" style="7" bestFit="1" customWidth="1"/>
    <col min="10285" max="10285" width="18.28515625" style="7" bestFit="1" customWidth="1"/>
    <col min="10286" max="10286" width="2.7109375" style="7" customWidth="1"/>
    <col min="10287" max="10287" width="15.7109375" style="7" bestFit="1" customWidth="1"/>
    <col min="10288" max="10288" width="18.28515625" style="7" bestFit="1" customWidth="1"/>
    <col min="10289" max="10290" width="8.85546875" style="7" customWidth="1"/>
    <col min="10291" max="10291" width="2.7109375" style="7" customWidth="1"/>
    <col min="10292" max="10496" width="9.140625" style="7"/>
    <col min="10497" max="10497" width="24.140625" style="7" customWidth="1"/>
    <col min="10498" max="10498" width="15.7109375" style="7" bestFit="1" customWidth="1"/>
    <col min="10499" max="10499" width="18.28515625" style="7" bestFit="1" customWidth="1"/>
    <col min="10500" max="10500" width="2.7109375" style="7" customWidth="1"/>
    <col min="10501" max="10501" width="15.7109375" style="7" bestFit="1" customWidth="1"/>
    <col min="10502" max="10502" width="18.28515625" style="7" bestFit="1" customWidth="1"/>
    <col min="10503" max="10503" width="3" style="7" bestFit="1" customWidth="1"/>
    <col min="10504" max="10504" width="15.7109375" style="7" bestFit="1" customWidth="1"/>
    <col min="10505" max="10505" width="18.28515625" style="7" bestFit="1" customWidth="1"/>
    <col min="10506" max="10506" width="2.7109375" style="7" customWidth="1"/>
    <col min="10507" max="10507" width="15.7109375" style="7" bestFit="1" customWidth="1"/>
    <col min="10508" max="10508" width="18.42578125" style="7" customWidth="1"/>
    <col min="10509" max="10509" width="2.7109375" style="7" customWidth="1"/>
    <col min="10510" max="10510" width="15.7109375" style="7" bestFit="1" customWidth="1"/>
    <col min="10511" max="10511" width="18.28515625" style="7" bestFit="1" customWidth="1"/>
    <col min="10512" max="10512" width="2.7109375" style="7" customWidth="1"/>
    <col min="10513" max="10513" width="15.7109375" style="7" bestFit="1" customWidth="1"/>
    <col min="10514" max="10514" width="18.28515625" style="7" bestFit="1" customWidth="1"/>
    <col min="10515" max="10515" width="2.7109375" style="7" customWidth="1"/>
    <col min="10516" max="10516" width="15.7109375" style="7" bestFit="1" customWidth="1"/>
    <col min="10517" max="10517" width="18.28515625" style="7" bestFit="1" customWidth="1"/>
    <col min="10518" max="10518" width="2.7109375" style="7" customWidth="1"/>
    <col min="10519" max="10519" width="15.7109375" style="7" bestFit="1" customWidth="1"/>
    <col min="10520" max="10520" width="18.28515625" style="7" bestFit="1" customWidth="1"/>
    <col min="10521" max="10521" width="2.7109375" style="7" customWidth="1"/>
    <col min="10522" max="10522" width="15.7109375" style="7" bestFit="1" customWidth="1"/>
    <col min="10523" max="10523" width="18.28515625" style="7" bestFit="1" customWidth="1"/>
    <col min="10524" max="10524" width="2.7109375" style="7" customWidth="1"/>
    <col min="10525" max="10525" width="15.7109375" style="7" bestFit="1" customWidth="1"/>
    <col min="10526" max="10526" width="18.28515625" style="7" bestFit="1" customWidth="1"/>
    <col min="10527" max="10527" width="2.7109375" style="7" customWidth="1"/>
    <col min="10528" max="10528" width="15.7109375" style="7" bestFit="1" customWidth="1"/>
    <col min="10529" max="10529" width="18.28515625" style="7" bestFit="1" customWidth="1"/>
    <col min="10530" max="10530" width="2.7109375" style="7" customWidth="1"/>
    <col min="10531" max="10531" width="15.7109375" style="7" bestFit="1" customWidth="1"/>
    <col min="10532" max="10532" width="18.28515625" style="7" bestFit="1" customWidth="1"/>
    <col min="10533" max="10533" width="2.7109375" style="7" customWidth="1"/>
    <col min="10534" max="10534" width="15.7109375" style="7" bestFit="1" customWidth="1"/>
    <col min="10535" max="10535" width="18.28515625" style="7" bestFit="1" customWidth="1"/>
    <col min="10536" max="10536" width="2.7109375" style="7" customWidth="1"/>
    <col min="10537" max="10537" width="15.7109375" style="7" bestFit="1" customWidth="1"/>
    <col min="10538" max="10538" width="18.28515625" style="7" bestFit="1" customWidth="1"/>
    <col min="10539" max="10539" width="2.7109375" style="7" customWidth="1"/>
    <col min="10540" max="10540" width="15.7109375" style="7" bestFit="1" customWidth="1"/>
    <col min="10541" max="10541" width="18.28515625" style="7" bestFit="1" customWidth="1"/>
    <col min="10542" max="10542" width="2.7109375" style="7" customWidth="1"/>
    <col min="10543" max="10543" width="15.7109375" style="7" bestFit="1" customWidth="1"/>
    <col min="10544" max="10544" width="18.28515625" style="7" bestFit="1" customWidth="1"/>
    <col min="10545" max="10546" width="8.85546875" style="7" customWidth="1"/>
    <col min="10547" max="10547" width="2.7109375" style="7" customWidth="1"/>
    <col min="10548" max="10752" width="9.140625" style="7"/>
    <col min="10753" max="10753" width="24.140625" style="7" customWidth="1"/>
    <col min="10754" max="10754" width="15.7109375" style="7" bestFit="1" customWidth="1"/>
    <col min="10755" max="10755" width="18.28515625" style="7" bestFit="1" customWidth="1"/>
    <col min="10756" max="10756" width="2.7109375" style="7" customWidth="1"/>
    <col min="10757" max="10757" width="15.7109375" style="7" bestFit="1" customWidth="1"/>
    <col min="10758" max="10758" width="18.28515625" style="7" bestFit="1" customWidth="1"/>
    <col min="10759" max="10759" width="3" style="7" bestFit="1" customWidth="1"/>
    <col min="10760" max="10760" width="15.7109375" style="7" bestFit="1" customWidth="1"/>
    <col min="10761" max="10761" width="18.28515625" style="7" bestFit="1" customWidth="1"/>
    <col min="10762" max="10762" width="2.7109375" style="7" customWidth="1"/>
    <col min="10763" max="10763" width="15.7109375" style="7" bestFit="1" customWidth="1"/>
    <col min="10764" max="10764" width="18.42578125" style="7" customWidth="1"/>
    <col min="10765" max="10765" width="2.7109375" style="7" customWidth="1"/>
    <col min="10766" max="10766" width="15.7109375" style="7" bestFit="1" customWidth="1"/>
    <col min="10767" max="10767" width="18.28515625" style="7" bestFit="1" customWidth="1"/>
    <col min="10768" max="10768" width="2.7109375" style="7" customWidth="1"/>
    <col min="10769" max="10769" width="15.7109375" style="7" bestFit="1" customWidth="1"/>
    <col min="10770" max="10770" width="18.28515625" style="7" bestFit="1" customWidth="1"/>
    <col min="10771" max="10771" width="2.7109375" style="7" customWidth="1"/>
    <col min="10772" max="10772" width="15.7109375" style="7" bestFit="1" customWidth="1"/>
    <col min="10773" max="10773" width="18.28515625" style="7" bestFit="1" customWidth="1"/>
    <col min="10774" max="10774" width="2.7109375" style="7" customWidth="1"/>
    <col min="10775" max="10775" width="15.7109375" style="7" bestFit="1" customWidth="1"/>
    <col min="10776" max="10776" width="18.28515625" style="7" bestFit="1" customWidth="1"/>
    <col min="10777" max="10777" width="2.7109375" style="7" customWidth="1"/>
    <col min="10778" max="10778" width="15.7109375" style="7" bestFit="1" customWidth="1"/>
    <col min="10779" max="10779" width="18.28515625" style="7" bestFit="1" customWidth="1"/>
    <col min="10780" max="10780" width="2.7109375" style="7" customWidth="1"/>
    <col min="10781" max="10781" width="15.7109375" style="7" bestFit="1" customWidth="1"/>
    <col min="10782" max="10782" width="18.28515625" style="7" bestFit="1" customWidth="1"/>
    <col min="10783" max="10783" width="2.7109375" style="7" customWidth="1"/>
    <col min="10784" max="10784" width="15.7109375" style="7" bestFit="1" customWidth="1"/>
    <col min="10785" max="10785" width="18.28515625" style="7" bestFit="1" customWidth="1"/>
    <col min="10786" max="10786" width="2.7109375" style="7" customWidth="1"/>
    <col min="10787" max="10787" width="15.7109375" style="7" bestFit="1" customWidth="1"/>
    <col min="10788" max="10788" width="18.28515625" style="7" bestFit="1" customWidth="1"/>
    <col min="10789" max="10789" width="2.7109375" style="7" customWidth="1"/>
    <col min="10790" max="10790" width="15.7109375" style="7" bestFit="1" customWidth="1"/>
    <col min="10791" max="10791" width="18.28515625" style="7" bestFit="1" customWidth="1"/>
    <col min="10792" max="10792" width="2.7109375" style="7" customWidth="1"/>
    <col min="10793" max="10793" width="15.7109375" style="7" bestFit="1" customWidth="1"/>
    <col min="10794" max="10794" width="18.28515625" style="7" bestFit="1" customWidth="1"/>
    <col min="10795" max="10795" width="2.7109375" style="7" customWidth="1"/>
    <col min="10796" max="10796" width="15.7109375" style="7" bestFit="1" customWidth="1"/>
    <col min="10797" max="10797" width="18.28515625" style="7" bestFit="1" customWidth="1"/>
    <col min="10798" max="10798" width="2.7109375" style="7" customWidth="1"/>
    <col min="10799" max="10799" width="15.7109375" style="7" bestFit="1" customWidth="1"/>
    <col min="10800" max="10800" width="18.28515625" style="7" bestFit="1" customWidth="1"/>
    <col min="10801" max="10802" width="8.85546875" style="7" customWidth="1"/>
    <col min="10803" max="10803" width="2.7109375" style="7" customWidth="1"/>
    <col min="10804" max="11008" width="9.140625" style="7"/>
    <col min="11009" max="11009" width="24.140625" style="7" customWidth="1"/>
    <col min="11010" max="11010" width="15.7109375" style="7" bestFit="1" customWidth="1"/>
    <col min="11011" max="11011" width="18.28515625" style="7" bestFit="1" customWidth="1"/>
    <col min="11012" max="11012" width="2.7109375" style="7" customWidth="1"/>
    <col min="11013" max="11013" width="15.7109375" style="7" bestFit="1" customWidth="1"/>
    <col min="11014" max="11014" width="18.28515625" style="7" bestFit="1" customWidth="1"/>
    <col min="11015" max="11015" width="3" style="7" bestFit="1" customWidth="1"/>
    <col min="11016" max="11016" width="15.7109375" style="7" bestFit="1" customWidth="1"/>
    <col min="11017" max="11017" width="18.28515625" style="7" bestFit="1" customWidth="1"/>
    <col min="11018" max="11018" width="2.7109375" style="7" customWidth="1"/>
    <col min="11019" max="11019" width="15.7109375" style="7" bestFit="1" customWidth="1"/>
    <col min="11020" max="11020" width="18.42578125" style="7" customWidth="1"/>
    <col min="11021" max="11021" width="2.7109375" style="7" customWidth="1"/>
    <col min="11022" max="11022" width="15.7109375" style="7" bestFit="1" customWidth="1"/>
    <col min="11023" max="11023" width="18.28515625" style="7" bestFit="1" customWidth="1"/>
    <col min="11024" max="11024" width="2.7109375" style="7" customWidth="1"/>
    <col min="11025" max="11025" width="15.7109375" style="7" bestFit="1" customWidth="1"/>
    <col min="11026" max="11026" width="18.28515625" style="7" bestFit="1" customWidth="1"/>
    <col min="11027" max="11027" width="2.7109375" style="7" customWidth="1"/>
    <col min="11028" max="11028" width="15.7109375" style="7" bestFit="1" customWidth="1"/>
    <col min="11029" max="11029" width="18.28515625" style="7" bestFit="1" customWidth="1"/>
    <col min="11030" max="11030" width="2.7109375" style="7" customWidth="1"/>
    <col min="11031" max="11031" width="15.7109375" style="7" bestFit="1" customWidth="1"/>
    <col min="11032" max="11032" width="18.28515625" style="7" bestFit="1" customWidth="1"/>
    <col min="11033" max="11033" width="2.7109375" style="7" customWidth="1"/>
    <col min="11034" max="11034" width="15.7109375" style="7" bestFit="1" customWidth="1"/>
    <col min="11035" max="11035" width="18.28515625" style="7" bestFit="1" customWidth="1"/>
    <col min="11036" max="11036" width="2.7109375" style="7" customWidth="1"/>
    <col min="11037" max="11037" width="15.7109375" style="7" bestFit="1" customWidth="1"/>
    <col min="11038" max="11038" width="18.28515625" style="7" bestFit="1" customWidth="1"/>
    <col min="11039" max="11039" width="2.7109375" style="7" customWidth="1"/>
    <col min="11040" max="11040" width="15.7109375" style="7" bestFit="1" customWidth="1"/>
    <col min="11041" max="11041" width="18.28515625" style="7" bestFit="1" customWidth="1"/>
    <col min="11042" max="11042" width="2.7109375" style="7" customWidth="1"/>
    <col min="11043" max="11043" width="15.7109375" style="7" bestFit="1" customWidth="1"/>
    <col min="11044" max="11044" width="18.28515625" style="7" bestFit="1" customWidth="1"/>
    <col min="11045" max="11045" width="2.7109375" style="7" customWidth="1"/>
    <col min="11046" max="11046" width="15.7109375" style="7" bestFit="1" customWidth="1"/>
    <col min="11047" max="11047" width="18.28515625" style="7" bestFit="1" customWidth="1"/>
    <col min="11048" max="11048" width="2.7109375" style="7" customWidth="1"/>
    <col min="11049" max="11049" width="15.7109375" style="7" bestFit="1" customWidth="1"/>
    <col min="11050" max="11050" width="18.28515625" style="7" bestFit="1" customWidth="1"/>
    <col min="11051" max="11051" width="2.7109375" style="7" customWidth="1"/>
    <col min="11052" max="11052" width="15.7109375" style="7" bestFit="1" customWidth="1"/>
    <col min="11053" max="11053" width="18.28515625" style="7" bestFit="1" customWidth="1"/>
    <col min="11054" max="11054" width="2.7109375" style="7" customWidth="1"/>
    <col min="11055" max="11055" width="15.7109375" style="7" bestFit="1" customWidth="1"/>
    <col min="11056" max="11056" width="18.28515625" style="7" bestFit="1" customWidth="1"/>
    <col min="11057" max="11058" width="8.85546875" style="7" customWidth="1"/>
    <col min="11059" max="11059" width="2.7109375" style="7" customWidth="1"/>
    <col min="11060" max="11264" width="9.140625" style="7"/>
    <col min="11265" max="11265" width="24.140625" style="7" customWidth="1"/>
    <col min="11266" max="11266" width="15.7109375" style="7" bestFit="1" customWidth="1"/>
    <col min="11267" max="11267" width="18.28515625" style="7" bestFit="1" customWidth="1"/>
    <col min="11268" max="11268" width="2.7109375" style="7" customWidth="1"/>
    <col min="11269" max="11269" width="15.7109375" style="7" bestFit="1" customWidth="1"/>
    <col min="11270" max="11270" width="18.28515625" style="7" bestFit="1" customWidth="1"/>
    <col min="11271" max="11271" width="3" style="7" bestFit="1" customWidth="1"/>
    <col min="11272" max="11272" width="15.7109375" style="7" bestFit="1" customWidth="1"/>
    <col min="11273" max="11273" width="18.28515625" style="7" bestFit="1" customWidth="1"/>
    <col min="11274" max="11274" width="2.7109375" style="7" customWidth="1"/>
    <col min="11275" max="11275" width="15.7109375" style="7" bestFit="1" customWidth="1"/>
    <col min="11276" max="11276" width="18.42578125" style="7" customWidth="1"/>
    <col min="11277" max="11277" width="2.7109375" style="7" customWidth="1"/>
    <col min="11278" max="11278" width="15.7109375" style="7" bestFit="1" customWidth="1"/>
    <col min="11279" max="11279" width="18.28515625" style="7" bestFit="1" customWidth="1"/>
    <col min="11280" max="11280" width="2.7109375" style="7" customWidth="1"/>
    <col min="11281" max="11281" width="15.7109375" style="7" bestFit="1" customWidth="1"/>
    <col min="11282" max="11282" width="18.28515625" style="7" bestFit="1" customWidth="1"/>
    <col min="11283" max="11283" width="2.7109375" style="7" customWidth="1"/>
    <col min="11284" max="11284" width="15.7109375" style="7" bestFit="1" customWidth="1"/>
    <col min="11285" max="11285" width="18.28515625" style="7" bestFit="1" customWidth="1"/>
    <col min="11286" max="11286" width="2.7109375" style="7" customWidth="1"/>
    <col min="11287" max="11287" width="15.7109375" style="7" bestFit="1" customWidth="1"/>
    <col min="11288" max="11288" width="18.28515625" style="7" bestFit="1" customWidth="1"/>
    <col min="11289" max="11289" width="2.7109375" style="7" customWidth="1"/>
    <col min="11290" max="11290" width="15.7109375" style="7" bestFit="1" customWidth="1"/>
    <col min="11291" max="11291" width="18.28515625" style="7" bestFit="1" customWidth="1"/>
    <col min="11292" max="11292" width="2.7109375" style="7" customWidth="1"/>
    <col min="11293" max="11293" width="15.7109375" style="7" bestFit="1" customWidth="1"/>
    <col min="11294" max="11294" width="18.28515625" style="7" bestFit="1" customWidth="1"/>
    <col min="11295" max="11295" width="2.7109375" style="7" customWidth="1"/>
    <col min="11296" max="11296" width="15.7109375" style="7" bestFit="1" customWidth="1"/>
    <col min="11297" max="11297" width="18.28515625" style="7" bestFit="1" customWidth="1"/>
    <col min="11298" max="11298" width="2.7109375" style="7" customWidth="1"/>
    <col min="11299" max="11299" width="15.7109375" style="7" bestFit="1" customWidth="1"/>
    <col min="11300" max="11300" width="18.28515625" style="7" bestFit="1" customWidth="1"/>
    <col min="11301" max="11301" width="2.7109375" style="7" customWidth="1"/>
    <col min="11302" max="11302" width="15.7109375" style="7" bestFit="1" customWidth="1"/>
    <col min="11303" max="11303" width="18.28515625" style="7" bestFit="1" customWidth="1"/>
    <col min="11304" max="11304" width="2.7109375" style="7" customWidth="1"/>
    <col min="11305" max="11305" width="15.7109375" style="7" bestFit="1" customWidth="1"/>
    <col min="11306" max="11306" width="18.28515625" style="7" bestFit="1" customWidth="1"/>
    <col min="11307" max="11307" width="2.7109375" style="7" customWidth="1"/>
    <col min="11308" max="11308" width="15.7109375" style="7" bestFit="1" customWidth="1"/>
    <col min="11309" max="11309" width="18.28515625" style="7" bestFit="1" customWidth="1"/>
    <col min="11310" max="11310" width="2.7109375" style="7" customWidth="1"/>
    <col min="11311" max="11311" width="15.7109375" style="7" bestFit="1" customWidth="1"/>
    <col min="11312" max="11312" width="18.28515625" style="7" bestFit="1" customWidth="1"/>
    <col min="11313" max="11314" width="8.85546875" style="7" customWidth="1"/>
    <col min="11315" max="11315" width="2.7109375" style="7" customWidth="1"/>
    <col min="11316" max="11520" width="9.140625" style="7"/>
    <col min="11521" max="11521" width="24.140625" style="7" customWidth="1"/>
    <col min="11522" max="11522" width="15.7109375" style="7" bestFit="1" customWidth="1"/>
    <col min="11523" max="11523" width="18.28515625" style="7" bestFit="1" customWidth="1"/>
    <col min="11524" max="11524" width="2.7109375" style="7" customWidth="1"/>
    <col min="11525" max="11525" width="15.7109375" style="7" bestFit="1" customWidth="1"/>
    <col min="11526" max="11526" width="18.28515625" style="7" bestFit="1" customWidth="1"/>
    <col min="11527" max="11527" width="3" style="7" bestFit="1" customWidth="1"/>
    <col min="11528" max="11528" width="15.7109375" style="7" bestFit="1" customWidth="1"/>
    <col min="11529" max="11529" width="18.28515625" style="7" bestFit="1" customWidth="1"/>
    <col min="11530" max="11530" width="2.7109375" style="7" customWidth="1"/>
    <col min="11531" max="11531" width="15.7109375" style="7" bestFit="1" customWidth="1"/>
    <col min="11532" max="11532" width="18.42578125" style="7" customWidth="1"/>
    <col min="11533" max="11533" width="2.7109375" style="7" customWidth="1"/>
    <col min="11534" max="11534" width="15.7109375" style="7" bestFit="1" customWidth="1"/>
    <col min="11535" max="11535" width="18.28515625" style="7" bestFit="1" customWidth="1"/>
    <col min="11536" max="11536" width="2.7109375" style="7" customWidth="1"/>
    <col min="11537" max="11537" width="15.7109375" style="7" bestFit="1" customWidth="1"/>
    <col min="11538" max="11538" width="18.28515625" style="7" bestFit="1" customWidth="1"/>
    <col min="11539" max="11539" width="2.7109375" style="7" customWidth="1"/>
    <col min="11540" max="11540" width="15.7109375" style="7" bestFit="1" customWidth="1"/>
    <col min="11541" max="11541" width="18.28515625" style="7" bestFit="1" customWidth="1"/>
    <col min="11542" max="11542" width="2.7109375" style="7" customWidth="1"/>
    <col min="11543" max="11543" width="15.7109375" style="7" bestFit="1" customWidth="1"/>
    <col min="11544" max="11544" width="18.28515625" style="7" bestFit="1" customWidth="1"/>
    <col min="11545" max="11545" width="2.7109375" style="7" customWidth="1"/>
    <col min="11546" max="11546" width="15.7109375" style="7" bestFit="1" customWidth="1"/>
    <col min="11547" max="11547" width="18.28515625" style="7" bestFit="1" customWidth="1"/>
    <col min="11548" max="11548" width="2.7109375" style="7" customWidth="1"/>
    <col min="11549" max="11549" width="15.7109375" style="7" bestFit="1" customWidth="1"/>
    <col min="11550" max="11550" width="18.28515625" style="7" bestFit="1" customWidth="1"/>
    <col min="11551" max="11551" width="2.7109375" style="7" customWidth="1"/>
    <col min="11552" max="11552" width="15.7109375" style="7" bestFit="1" customWidth="1"/>
    <col min="11553" max="11553" width="18.28515625" style="7" bestFit="1" customWidth="1"/>
    <col min="11554" max="11554" width="2.7109375" style="7" customWidth="1"/>
    <col min="11555" max="11555" width="15.7109375" style="7" bestFit="1" customWidth="1"/>
    <col min="11556" max="11556" width="18.28515625" style="7" bestFit="1" customWidth="1"/>
    <col min="11557" max="11557" width="2.7109375" style="7" customWidth="1"/>
    <col min="11558" max="11558" width="15.7109375" style="7" bestFit="1" customWidth="1"/>
    <col min="11559" max="11559" width="18.28515625" style="7" bestFit="1" customWidth="1"/>
    <col min="11560" max="11560" width="2.7109375" style="7" customWidth="1"/>
    <col min="11561" max="11561" width="15.7109375" style="7" bestFit="1" customWidth="1"/>
    <col min="11562" max="11562" width="18.28515625" style="7" bestFit="1" customWidth="1"/>
    <col min="11563" max="11563" width="2.7109375" style="7" customWidth="1"/>
    <col min="11564" max="11564" width="15.7109375" style="7" bestFit="1" customWidth="1"/>
    <col min="11565" max="11565" width="18.28515625" style="7" bestFit="1" customWidth="1"/>
    <col min="11566" max="11566" width="2.7109375" style="7" customWidth="1"/>
    <col min="11567" max="11567" width="15.7109375" style="7" bestFit="1" customWidth="1"/>
    <col min="11568" max="11568" width="18.28515625" style="7" bestFit="1" customWidth="1"/>
    <col min="11569" max="11570" width="8.85546875" style="7" customWidth="1"/>
    <col min="11571" max="11571" width="2.7109375" style="7" customWidth="1"/>
    <col min="11572" max="11776" width="9.140625" style="7"/>
    <col min="11777" max="11777" width="24.140625" style="7" customWidth="1"/>
    <col min="11778" max="11778" width="15.7109375" style="7" bestFit="1" customWidth="1"/>
    <col min="11779" max="11779" width="18.28515625" style="7" bestFit="1" customWidth="1"/>
    <col min="11780" max="11780" width="2.7109375" style="7" customWidth="1"/>
    <col min="11781" max="11781" width="15.7109375" style="7" bestFit="1" customWidth="1"/>
    <col min="11782" max="11782" width="18.28515625" style="7" bestFit="1" customWidth="1"/>
    <col min="11783" max="11783" width="3" style="7" bestFit="1" customWidth="1"/>
    <col min="11784" max="11784" width="15.7109375" style="7" bestFit="1" customWidth="1"/>
    <col min="11785" max="11785" width="18.28515625" style="7" bestFit="1" customWidth="1"/>
    <col min="11786" max="11786" width="2.7109375" style="7" customWidth="1"/>
    <col min="11787" max="11787" width="15.7109375" style="7" bestFit="1" customWidth="1"/>
    <col min="11788" max="11788" width="18.42578125" style="7" customWidth="1"/>
    <col min="11789" max="11789" width="2.7109375" style="7" customWidth="1"/>
    <col min="11790" max="11790" width="15.7109375" style="7" bestFit="1" customWidth="1"/>
    <col min="11791" max="11791" width="18.28515625" style="7" bestFit="1" customWidth="1"/>
    <col min="11792" max="11792" width="2.7109375" style="7" customWidth="1"/>
    <col min="11793" max="11793" width="15.7109375" style="7" bestFit="1" customWidth="1"/>
    <col min="11794" max="11794" width="18.28515625" style="7" bestFit="1" customWidth="1"/>
    <col min="11795" max="11795" width="2.7109375" style="7" customWidth="1"/>
    <col min="11796" max="11796" width="15.7109375" style="7" bestFit="1" customWidth="1"/>
    <col min="11797" max="11797" width="18.28515625" style="7" bestFit="1" customWidth="1"/>
    <col min="11798" max="11798" width="2.7109375" style="7" customWidth="1"/>
    <col min="11799" max="11799" width="15.7109375" style="7" bestFit="1" customWidth="1"/>
    <col min="11800" max="11800" width="18.28515625" style="7" bestFit="1" customWidth="1"/>
    <col min="11801" max="11801" width="2.7109375" style="7" customWidth="1"/>
    <col min="11802" max="11802" width="15.7109375" style="7" bestFit="1" customWidth="1"/>
    <col min="11803" max="11803" width="18.28515625" style="7" bestFit="1" customWidth="1"/>
    <col min="11804" max="11804" width="2.7109375" style="7" customWidth="1"/>
    <col min="11805" max="11805" width="15.7109375" style="7" bestFit="1" customWidth="1"/>
    <col min="11806" max="11806" width="18.28515625" style="7" bestFit="1" customWidth="1"/>
    <col min="11807" max="11807" width="2.7109375" style="7" customWidth="1"/>
    <col min="11808" max="11808" width="15.7109375" style="7" bestFit="1" customWidth="1"/>
    <col min="11809" max="11809" width="18.28515625" style="7" bestFit="1" customWidth="1"/>
    <col min="11810" max="11810" width="2.7109375" style="7" customWidth="1"/>
    <col min="11811" max="11811" width="15.7109375" style="7" bestFit="1" customWidth="1"/>
    <col min="11812" max="11812" width="18.28515625" style="7" bestFit="1" customWidth="1"/>
    <col min="11813" max="11813" width="2.7109375" style="7" customWidth="1"/>
    <col min="11814" max="11814" width="15.7109375" style="7" bestFit="1" customWidth="1"/>
    <col min="11815" max="11815" width="18.28515625" style="7" bestFit="1" customWidth="1"/>
    <col min="11816" max="11816" width="2.7109375" style="7" customWidth="1"/>
    <col min="11817" max="11817" width="15.7109375" style="7" bestFit="1" customWidth="1"/>
    <col min="11818" max="11818" width="18.28515625" style="7" bestFit="1" customWidth="1"/>
    <col min="11819" max="11819" width="2.7109375" style="7" customWidth="1"/>
    <col min="11820" max="11820" width="15.7109375" style="7" bestFit="1" customWidth="1"/>
    <col min="11821" max="11821" width="18.28515625" style="7" bestFit="1" customWidth="1"/>
    <col min="11822" max="11822" width="2.7109375" style="7" customWidth="1"/>
    <col min="11823" max="11823" width="15.7109375" style="7" bestFit="1" customWidth="1"/>
    <col min="11824" max="11824" width="18.28515625" style="7" bestFit="1" customWidth="1"/>
    <col min="11825" max="11826" width="8.85546875" style="7" customWidth="1"/>
    <col min="11827" max="11827" width="2.7109375" style="7" customWidth="1"/>
    <col min="11828" max="12032" width="9.140625" style="7"/>
    <col min="12033" max="12033" width="24.140625" style="7" customWidth="1"/>
    <col min="12034" max="12034" width="15.7109375" style="7" bestFit="1" customWidth="1"/>
    <col min="12035" max="12035" width="18.28515625" style="7" bestFit="1" customWidth="1"/>
    <col min="12036" max="12036" width="2.7109375" style="7" customWidth="1"/>
    <col min="12037" max="12037" width="15.7109375" style="7" bestFit="1" customWidth="1"/>
    <col min="12038" max="12038" width="18.28515625" style="7" bestFit="1" customWidth="1"/>
    <col min="12039" max="12039" width="3" style="7" bestFit="1" customWidth="1"/>
    <col min="12040" max="12040" width="15.7109375" style="7" bestFit="1" customWidth="1"/>
    <col min="12041" max="12041" width="18.28515625" style="7" bestFit="1" customWidth="1"/>
    <col min="12042" max="12042" width="2.7109375" style="7" customWidth="1"/>
    <col min="12043" max="12043" width="15.7109375" style="7" bestFit="1" customWidth="1"/>
    <col min="12044" max="12044" width="18.42578125" style="7" customWidth="1"/>
    <col min="12045" max="12045" width="2.7109375" style="7" customWidth="1"/>
    <col min="12046" max="12046" width="15.7109375" style="7" bestFit="1" customWidth="1"/>
    <col min="12047" max="12047" width="18.28515625" style="7" bestFit="1" customWidth="1"/>
    <col min="12048" max="12048" width="2.7109375" style="7" customWidth="1"/>
    <col min="12049" max="12049" width="15.7109375" style="7" bestFit="1" customWidth="1"/>
    <col min="12050" max="12050" width="18.28515625" style="7" bestFit="1" customWidth="1"/>
    <col min="12051" max="12051" width="2.7109375" style="7" customWidth="1"/>
    <col min="12052" max="12052" width="15.7109375" style="7" bestFit="1" customWidth="1"/>
    <col min="12053" max="12053" width="18.28515625" style="7" bestFit="1" customWidth="1"/>
    <col min="12054" max="12054" width="2.7109375" style="7" customWidth="1"/>
    <col min="12055" max="12055" width="15.7109375" style="7" bestFit="1" customWidth="1"/>
    <col min="12056" max="12056" width="18.28515625" style="7" bestFit="1" customWidth="1"/>
    <col min="12057" max="12057" width="2.7109375" style="7" customWidth="1"/>
    <col min="12058" max="12058" width="15.7109375" style="7" bestFit="1" customWidth="1"/>
    <col min="12059" max="12059" width="18.28515625" style="7" bestFit="1" customWidth="1"/>
    <col min="12060" max="12060" width="2.7109375" style="7" customWidth="1"/>
    <col min="12061" max="12061" width="15.7109375" style="7" bestFit="1" customWidth="1"/>
    <col min="12062" max="12062" width="18.28515625" style="7" bestFit="1" customWidth="1"/>
    <col min="12063" max="12063" width="2.7109375" style="7" customWidth="1"/>
    <col min="12064" max="12064" width="15.7109375" style="7" bestFit="1" customWidth="1"/>
    <col min="12065" max="12065" width="18.28515625" style="7" bestFit="1" customWidth="1"/>
    <col min="12066" max="12066" width="2.7109375" style="7" customWidth="1"/>
    <col min="12067" max="12067" width="15.7109375" style="7" bestFit="1" customWidth="1"/>
    <col min="12068" max="12068" width="18.28515625" style="7" bestFit="1" customWidth="1"/>
    <col min="12069" max="12069" width="2.7109375" style="7" customWidth="1"/>
    <col min="12070" max="12070" width="15.7109375" style="7" bestFit="1" customWidth="1"/>
    <col min="12071" max="12071" width="18.28515625" style="7" bestFit="1" customWidth="1"/>
    <col min="12072" max="12072" width="2.7109375" style="7" customWidth="1"/>
    <col min="12073" max="12073" width="15.7109375" style="7" bestFit="1" customWidth="1"/>
    <col min="12074" max="12074" width="18.28515625" style="7" bestFit="1" customWidth="1"/>
    <col min="12075" max="12075" width="2.7109375" style="7" customWidth="1"/>
    <col min="12076" max="12076" width="15.7109375" style="7" bestFit="1" customWidth="1"/>
    <col min="12077" max="12077" width="18.28515625" style="7" bestFit="1" customWidth="1"/>
    <col min="12078" max="12078" width="2.7109375" style="7" customWidth="1"/>
    <col min="12079" max="12079" width="15.7109375" style="7" bestFit="1" customWidth="1"/>
    <col min="12080" max="12080" width="18.28515625" style="7" bestFit="1" customWidth="1"/>
    <col min="12081" max="12082" width="8.85546875" style="7" customWidth="1"/>
    <col min="12083" max="12083" width="2.7109375" style="7" customWidth="1"/>
    <col min="12084" max="12288" width="9.140625" style="7"/>
    <col min="12289" max="12289" width="24.140625" style="7" customWidth="1"/>
    <col min="12290" max="12290" width="15.7109375" style="7" bestFit="1" customWidth="1"/>
    <col min="12291" max="12291" width="18.28515625" style="7" bestFit="1" customWidth="1"/>
    <col min="12292" max="12292" width="2.7109375" style="7" customWidth="1"/>
    <col min="12293" max="12293" width="15.7109375" style="7" bestFit="1" customWidth="1"/>
    <col min="12294" max="12294" width="18.28515625" style="7" bestFit="1" customWidth="1"/>
    <col min="12295" max="12295" width="3" style="7" bestFit="1" customWidth="1"/>
    <col min="12296" max="12296" width="15.7109375" style="7" bestFit="1" customWidth="1"/>
    <col min="12297" max="12297" width="18.28515625" style="7" bestFit="1" customWidth="1"/>
    <col min="12298" max="12298" width="2.7109375" style="7" customWidth="1"/>
    <col min="12299" max="12299" width="15.7109375" style="7" bestFit="1" customWidth="1"/>
    <col min="12300" max="12300" width="18.42578125" style="7" customWidth="1"/>
    <col min="12301" max="12301" width="2.7109375" style="7" customWidth="1"/>
    <col min="12302" max="12302" width="15.7109375" style="7" bestFit="1" customWidth="1"/>
    <col min="12303" max="12303" width="18.28515625" style="7" bestFit="1" customWidth="1"/>
    <col min="12304" max="12304" width="2.7109375" style="7" customWidth="1"/>
    <col min="12305" max="12305" width="15.7109375" style="7" bestFit="1" customWidth="1"/>
    <col min="12306" max="12306" width="18.28515625" style="7" bestFit="1" customWidth="1"/>
    <col min="12307" max="12307" width="2.7109375" style="7" customWidth="1"/>
    <col min="12308" max="12308" width="15.7109375" style="7" bestFit="1" customWidth="1"/>
    <col min="12309" max="12309" width="18.28515625" style="7" bestFit="1" customWidth="1"/>
    <col min="12310" max="12310" width="2.7109375" style="7" customWidth="1"/>
    <col min="12311" max="12311" width="15.7109375" style="7" bestFit="1" customWidth="1"/>
    <col min="12312" max="12312" width="18.28515625" style="7" bestFit="1" customWidth="1"/>
    <col min="12313" max="12313" width="2.7109375" style="7" customWidth="1"/>
    <col min="12314" max="12314" width="15.7109375" style="7" bestFit="1" customWidth="1"/>
    <col min="12315" max="12315" width="18.28515625" style="7" bestFit="1" customWidth="1"/>
    <col min="12316" max="12316" width="2.7109375" style="7" customWidth="1"/>
    <col min="12317" max="12317" width="15.7109375" style="7" bestFit="1" customWidth="1"/>
    <col min="12318" max="12318" width="18.28515625" style="7" bestFit="1" customWidth="1"/>
    <col min="12319" max="12319" width="2.7109375" style="7" customWidth="1"/>
    <col min="12320" max="12320" width="15.7109375" style="7" bestFit="1" customWidth="1"/>
    <col min="12321" max="12321" width="18.28515625" style="7" bestFit="1" customWidth="1"/>
    <col min="12322" max="12322" width="2.7109375" style="7" customWidth="1"/>
    <col min="12323" max="12323" width="15.7109375" style="7" bestFit="1" customWidth="1"/>
    <col min="12324" max="12324" width="18.28515625" style="7" bestFit="1" customWidth="1"/>
    <col min="12325" max="12325" width="2.7109375" style="7" customWidth="1"/>
    <col min="12326" max="12326" width="15.7109375" style="7" bestFit="1" customWidth="1"/>
    <col min="12327" max="12327" width="18.28515625" style="7" bestFit="1" customWidth="1"/>
    <col min="12328" max="12328" width="2.7109375" style="7" customWidth="1"/>
    <col min="12329" max="12329" width="15.7109375" style="7" bestFit="1" customWidth="1"/>
    <col min="12330" max="12330" width="18.28515625" style="7" bestFit="1" customWidth="1"/>
    <col min="12331" max="12331" width="2.7109375" style="7" customWidth="1"/>
    <col min="12332" max="12332" width="15.7109375" style="7" bestFit="1" customWidth="1"/>
    <col min="12333" max="12333" width="18.28515625" style="7" bestFit="1" customWidth="1"/>
    <col min="12334" max="12334" width="2.7109375" style="7" customWidth="1"/>
    <col min="12335" max="12335" width="15.7109375" style="7" bestFit="1" customWidth="1"/>
    <col min="12336" max="12336" width="18.28515625" style="7" bestFit="1" customWidth="1"/>
    <col min="12337" max="12338" width="8.85546875" style="7" customWidth="1"/>
    <col min="12339" max="12339" width="2.7109375" style="7" customWidth="1"/>
    <col min="12340" max="12544" width="9.140625" style="7"/>
    <col min="12545" max="12545" width="24.140625" style="7" customWidth="1"/>
    <col min="12546" max="12546" width="15.7109375" style="7" bestFit="1" customWidth="1"/>
    <col min="12547" max="12547" width="18.28515625" style="7" bestFit="1" customWidth="1"/>
    <col min="12548" max="12548" width="2.7109375" style="7" customWidth="1"/>
    <col min="12549" max="12549" width="15.7109375" style="7" bestFit="1" customWidth="1"/>
    <col min="12550" max="12550" width="18.28515625" style="7" bestFit="1" customWidth="1"/>
    <col min="12551" max="12551" width="3" style="7" bestFit="1" customWidth="1"/>
    <col min="12552" max="12552" width="15.7109375" style="7" bestFit="1" customWidth="1"/>
    <col min="12553" max="12553" width="18.28515625" style="7" bestFit="1" customWidth="1"/>
    <col min="12554" max="12554" width="2.7109375" style="7" customWidth="1"/>
    <col min="12555" max="12555" width="15.7109375" style="7" bestFit="1" customWidth="1"/>
    <col min="12556" max="12556" width="18.42578125" style="7" customWidth="1"/>
    <col min="12557" max="12557" width="2.7109375" style="7" customWidth="1"/>
    <col min="12558" max="12558" width="15.7109375" style="7" bestFit="1" customWidth="1"/>
    <col min="12559" max="12559" width="18.28515625" style="7" bestFit="1" customWidth="1"/>
    <col min="12560" max="12560" width="2.7109375" style="7" customWidth="1"/>
    <col min="12561" max="12561" width="15.7109375" style="7" bestFit="1" customWidth="1"/>
    <col min="12562" max="12562" width="18.28515625" style="7" bestFit="1" customWidth="1"/>
    <col min="12563" max="12563" width="2.7109375" style="7" customWidth="1"/>
    <col min="12564" max="12564" width="15.7109375" style="7" bestFit="1" customWidth="1"/>
    <col min="12565" max="12565" width="18.28515625" style="7" bestFit="1" customWidth="1"/>
    <col min="12566" max="12566" width="2.7109375" style="7" customWidth="1"/>
    <col min="12567" max="12567" width="15.7109375" style="7" bestFit="1" customWidth="1"/>
    <col min="12568" max="12568" width="18.28515625" style="7" bestFit="1" customWidth="1"/>
    <col min="12569" max="12569" width="2.7109375" style="7" customWidth="1"/>
    <col min="12570" max="12570" width="15.7109375" style="7" bestFit="1" customWidth="1"/>
    <col min="12571" max="12571" width="18.28515625" style="7" bestFit="1" customWidth="1"/>
    <col min="12572" max="12572" width="2.7109375" style="7" customWidth="1"/>
    <col min="12573" max="12573" width="15.7109375" style="7" bestFit="1" customWidth="1"/>
    <col min="12574" max="12574" width="18.28515625" style="7" bestFit="1" customWidth="1"/>
    <col min="12575" max="12575" width="2.7109375" style="7" customWidth="1"/>
    <col min="12576" max="12576" width="15.7109375" style="7" bestFit="1" customWidth="1"/>
    <col min="12577" max="12577" width="18.28515625" style="7" bestFit="1" customWidth="1"/>
    <col min="12578" max="12578" width="2.7109375" style="7" customWidth="1"/>
    <col min="12579" max="12579" width="15.7109375" style="7" bestFit="1" customWidth="1"/>
    <col min="12580" max="12580" width="18.28515625" style="7" bestFit="1" customWidth="1"/>
    <col min="12581" max="12581" width="2.7109375" style="7" customWidth="1"/>
    <col min="12582" max="12582" width="15.7109375" style="7" bestFit="1" customWidth="1"/>
    <col min="12583" max="12583" width="18.28515625" style="7" bestFit="1" customWidth="1"/>
    <col min="12584" max="12584" width="2.7109375" style="7" customWidth="1"/>
    <col min="12585" max="12585" width="15.7109375" style="7" bestFit="1" customWidth="1"/>
    <col min="12586" max="12586" width="18.28515625" style="7" bestFit="1" customWidth="1"/>
    <col min="12587" max="12587" width="2.7109375" style="7" customWidth="1"/>
    <col min="12588" max="12588" width="15.7109375" style="7" bestFit="1" customWidth="1"/>
    <col min="12589" max="12589" width="18.28515625" style="7" bestFit="1" customWidth="1"/>
    <col min="12590" max="12590" width="2.7109375" style="7" customWidth="1"/>
    <col min="12591" max="12591" width="15.7109375" style="7" bestFit="1" customWidth="1"/>
    <col min="12592" max="12592" width="18.28515625" style="7" bestFit="1" customWidth="1"/>
    <col min="12593" max="12594" width="8.85546875" style="7" customWidth="1"/>
    <col min="12595" max="12595" width="2.7109375" style="7" customWidth="1"/>
    <col min="12596" max="12800" width="9.140625" style="7"/>
    <col min="12801" max="12801" width="24.140625" style="7" customWidth="1"/>
    <col min="12802" max="12802" width="15.7109375" style="7" bestFit="1" customWidth="1"/>
    <col min="12803" max="12803" width="18.28515625" style="7" bestFit="1" customWidth="1"/>
    <col min="12804" max="12804" width="2.7109375" style="7" customWidth="1"/>
    <col min="12805" max="12805" width="15.7109375" style="7" bestFit="1" customWidth="1"/>
    <col min="12806" max="12806" width="18.28515625" style="7" bestFit="1" customWidth="1"/>
    <col min="12807" max="12807" width="3" style="7" bestFit="1" customWidth="1"/>
    <col min="12808" max="12808" width="15.7109375" style="7" bestFit="1" customWidth="1"/>
    <col min="12809" max="12809" width="18.28515625" style="7" bestFit="1" customWidth="1"/>
    <col min="12810" max="12810" width="2.7109375" style="7" customWidth="1"/>
    <col min="12811" max="12811" width="15.7109375" style="7" bestFit="1" customWidth="1"/>
    <col min="12812" max="12812" width="18.42578125" style="7" customWidth="1"/>
    <col min="12813" max="12813" width="2.7109375" style="7" customWidth="1"/>
    <col min="12814" max="12814" width="15.7109375" style="7" bestFit="1" customWidth="1"/>
    <col min="12815" max="12815" width="18.28515625" style="7" bestFit="1" customWidth="1"/>
    <col min="12816" max="12816" width="2.7109375" style="7" customWidth="1"/>
    <col min="12817" max="12817" width="15.7109375" style="7" bestFit="1" customWidth="1"/>
    <col min="12818" max="12818" width="18.28515625" style="7" bestFit="1" customWidth="1"/>
    <col min="12819" max="12819" width="2.7109375" style="7" customWidth="1"/>
    <col min="12820" max="12820" width="15.7109375" style="7" bestFit="1" customWidth="1"/>
    <col min="12821" max="12821" width="18.28515625" style="7" bestFit="1" customWidth="1"/>
    <col min="12822" max="12822" width="2.7109375" style="7" customWidth="1"/>
    <col min="12823" max="12823" width="15.7109375" style="7" bestFit="1" customWidth="1"/>
    <col min="12824" max="12824" width="18.28515625" style="7" bestFit="1" customWidth="1"/>
    <col min="12825" max="12825" width="2.7109375" style="7" customWidth="1"/>
    <col min="12826" max="12826" width="15.7109375" style="7" bestFit="1" customWidth="1"/>
    <col min="12827" max="12827" width="18.28515625" style="7" bestFit="1" customWidth="1"/>
    <col min="12828" max="12828" width="2.7109375" style="7" customWidth="1"/>
    <col min="12829" max="12829" width="15.7109375" style="7" bestFit="1" customWidth="1"/>
    <col min="12830" max="12830" width="18.28515625" style="7" bestFit="1" customWidth="1"/>
    <col min="12831" max="12831" width="2.7109375" style="7" customWidth="1"/>
    <col min="12832" max="12832" width="15.7109375" style="7" bestFit="1" customWidth="1"/>
    <col min="12833" max="12833" width="18.28515625" style="7" bestFit="1" customWidth="1"/>
    <col min="12834" max="12834" width="2.7109375" style="7" customWidth="1"/>
    <col min="12835" max="12835" width="15.7109375" style="7" bestFit="1" customWidth="1"/>
    <col min="12836" max="12836" width="18.28515625" style="7" bestFit="1" customWidth="1"/>
    <col min="12837" max="12837" width="2.7109375" style="7" customWidth="1"/>
    <col min="12838" max="12838" width="15.7109375" style="7" bestFit="1" customWidth="1"/>
    <col min="12839" max="12839" width="18.28515625" style="7" bestFit="1" customWidth="1"/>
    <col min="12840" max="12840" width="2.7109375" style="7" customWidth="1"/>
    <col min="12841" max="12841" width="15.7109375" style="7" bestFit="1" customWidth="1"/>
    <col min="12842" max="12842" width="18.28515625" style="7" bestFit="1" customWidth="1"/>
    <col min="12843" max="12843" width="2.7109375" style="7" customWidth="1"/>
    <col min="12844" max="12844" width="15.7109375" style="7" bestFit="1" customWidth="1"/>
    <col min="12845" max="12845" width="18.28515625" style="7" bestFit="1" customWidth="1"/>
    <col min="12846" max="12846" width="2.7109375" style="7" customWidth="1"/>
    <col min="12847" max="12847" width="15.7109375" style="7" bestFit="1" customWidth="1"/>
    <col min="12848" max="12848" width="18.28515625" style="7" bestFit="1" customWidth="1"/>
    <col min="12849" max="12850" width="8.85546875" style="7" customWidth="1"/>
    <col min="12851" max="12851" width="2.7109375" style="7" customWidth="1"/>
    <col min="12852" max="13056" width="9.140625" style="7"/>
    <col min="13057" max="13057" width="24.140625" style="7" customWidth="1"/>
    <col min="13058" max="13058" width="15.7109375" style="7" bestFit="1" customWidth="1"/>
    <col min="13059" max="13059" width="18.28515625" style="7" bestFit="1" customWidth="1"/>
    <col min="13060" max="13060" width="2.7109375" style="7" customWidth="1"/>
    <col min="13061" max="13061" width="15.7109375" style="7" bestFit="1" customWidth="1"/>
    <col min="13062" max="13062" width="18.28515625" style="7" bestFit="1" customWidth="1"/>
    <col min="13063" max="13063" width="3" style="7" bestFit="1" customWidth="1"/>
    <col min="13064" max="13064" width="15.7109375" style="7" bestFit="1" customWidth="1"/>
    <col min="13065" max="13065" width="18.28515625" style="7" bestFit="1" customWidth="1"/>
    <col min="13066" max="13066" width="2.7109375" style="7" customWidth="1"/>
    <col min="13067" max="13067" width="15.7109375" style="7" bestFit="1" customWidth="1"/>
    <col min="13068" max="13068" width="18.42578125" style="7" customWidth="1"/>
    <col min="13069" max="13069" width="2.7109375" style="7" customWidth="1"/>
    <col min="13070" max="13070" width="15.7109375" style="7" bestFit="1" customWidth="1"/>
    <col min="13071" max="13071" width="18.28515625" style="7" bestFit="1" customWidth="1"/>
    <col min="13072" max="13072" width="2.7109375" style="7" customWidth="1"/>
    <col min="13073" max="13073" width="15.7109375" style="7" bestFit="1" customWidth="1"/>
    <col min="13074" max="13074" width="18.28515625" style="7" bestFit="1" customWidth="1"/>
    <col min="13075" max="13075" width="2.7109375" style="7" customWidth="1"/>
    <col min="13076" max="13076" width="15.7109375" style="7" bestFit="1" customWidth="1"/>
    <col min="13077" max="13077" width="18.28515625" style="7" bestFit="1" customWidth="1"/>
    <col min="13078" max="13078" width="2.7109375" style="7" customWidth="1"/>
    <col min="13079" max="13079" width="15.7109375" style="7" bestFit="1" customWidth="1"/>
    <col min="13080" max="13080" width="18.28515625" style="7" bestFit="1" customWidth="1"/>
    <col min="13081" max="13081" width="2.7109375" style="7" customWidth="1"/>
    <col min="13082" max="13082" width="15.7109375" style="7" bestFit="1" customWidth="1"/>
    <col min="13083" max="13083" width="18.28515625" style="7" bestFit="1" customWidth="1"/>
    <col min="13084" max="13084" width="2.7109375" style="7" customWidth="1"/>
    <col min="13085" max="13085" width="15.7109375" style="7" bestFit="1" customWidth="1"/>
    <col min="13086" max="13086" width="18.28515625" style="7" bestFit="1" customWidth="1"/>
    <col min="13087" max="13087" width="2.7109375" style="7" customWidth="1"/>
    <col min="13088" max="13088" width="15.7109375" style="7" bestFit="1" customWidth="1"/>
    <col min="13089" max="13089" width="18.28515625" style="7" bestFit="1" customWidth="1"/>
    <col min="13090" max="13090" width="2.7109375" style="7" customWidth="1"/>
    <col min="13091" max="13091" width="15.7109375" style="7" bestFit="1" customWidth="1"/>
    <col min="13092" max="13092" width="18.28515625" style="7" bestFit="1" customWidth="1"/>
    <col min="13093" max="13093" width="2.7109375" style="7" customWidth="1"/>
    <col min="13094" max="13094" width="15.7109375" style="7" bestFit="1" customWidth="1"/>
    <col min="13095" max="13095" width="18.28515625" style="7" bestFit="1" customWidth="1"/>
    <col min="13096" max="13096" width="2.7109375" style="7" customWidth="1"/>
    <col min="13097" max="13097" width="15.7109375" style="7" bestFit="1" customWidth="1"/>
    <col min="13098" max="13098" width="18.28515625" style="7" bestFit="1" customWidth="1"/>
    <col min="13099" max="13099" width="2.7109375" style="7" customWidth="1"/>
    <col min="13100" max="13100" width="15.7109375" style="7" bestFit="1" customWidth="1"/>
    <col min="13101" max="13101" width="18.28515625" style="7" bestFit="1" customWidth="1"/>
    <col min="13102" max="13102" width="2.7109375" style="7" customWidth="1"/>
    <col min="13103" max="13103" width="15.7109375" style="7" bestFit="1" customWidth="1"/>
    <col min="13104" max="13104" width="18.28515625" style="7" bestFit="1" customWidth="1"/>
    <col min="13105" max="13106" width="8.85546875" style="7" customWidth="1"/>
    <col min="13107" max="13107" width="2.7109375" style="7" customWidth="1"/>
    <col min="13108" max="13312" width="9.140625" style="7"/>
    <col min="13313" max="13313" width="24.140625" style="7" customWidth="1"/>
    <col min="13314" max="13314" width="15.7109375" style="7" bestFit="1" customWidth="1"/>
    <col min="13315" max="13315" width="18.28515625" style="7" bestFit="1" customWidth="1"/>
    <col min="13316" max="13316" width="2.7109375" style="7" customWidth="1"/>
    <col min="13317" max="13317" width="15.7109375" style="7" bestFit="1" customWidth="1"/>
    <col min="13318" max="13318" width="18.28515625" style="7" bestFit="1" customWidth="1"/>
    <col min="13319" max="13319" width="3" style="7" bestFit="1" customWidth="1"/>
    <col min="13320" max="13320" width="15.7109375" style="7" bestFit="1" customWidth="1"/>
    <col min="13321" max="13321" width="18.28515625" style="7" bestFit="1" customWidth="1"/>
    <col min="13322" max="13322" width="2.7109375" style="7" customWidth="1"/>
    <col min="13323" max="13323" width="15.7109375" style="7" bestFit="1" customWidth="1"/>
    <col min="13324" max="13324" width="18.42578125" style="7" customWidth="1"/>
    <col min="13325" max="13325" width="2.7109375" style="7" customWidth="1"/>
    <col min="13326" max="13326" width="15.7109375" style="7" bestFit="1" customWidth="1"/>
    <col min="13327" max="13327" width="18.28515625" style="7" bestFit="1" customWidth="1"/>
    <col min="13328" max="13328" width="2.7109375" style="7" customWidth="1"/>
    <col min="13329" max="13329" width="15.7109375" style="7" bestFit="1" customWidth="1"/>
    <col min="13330" max="13330" width="18.28515625" style="7" bestFit="1" customWidth="1"/>
    <col min="13331" max="13331" width="2.7109375" style="7" customWidth="1"/>
    <col min="13332" max="13332" width="15.7109375" style="7" bestFit="1" customWidth="1"/>
    <col min="13333" max="13333" width="18.28515625" style="7" bestFit="1" customWidth="1"/>
    <col min="13334" max="13334" width="2.7109375" style="7" customWidth="1"/>
    <col min="13335" max="13335" width="15.7109375" style="7" bestFit="1" customWidth="1"/>
    <col min="13336" max="13336" width="18.28515625" style="7" bestFit="1" customWidth="1"/>
    <col min="13337" max="13337" width="2.7109375" style="7" customWidth="1"/>
    <col min="13338" max="13338" width="15.7109375" style="7" bestFit="1" customWidth="1"/>
    <col min="13339" max="13339" width="18.28515625" style="7" bestFit="1" customWidth="1"/>
    <col min="13340" max="13340" width="2.7109375" style="7" customWidth="1"/>
    <col min="13341" max="13341" width="15.7109375" style="7" bestFit="1" customWidth="1"/>
    <col min="13342" max="13342" width="18.28515625" style="7" bestFit="1" customWidth="1"/>
    <col min="13343" max="13343" width="2.7109375" style="7" customWidth="1"/>
    <col min="13344" max="13344" width="15.7109375" style="7" bestFit="1" customWidth="1"/>
    <col min="13345" max="13345" width="18.28515625" style="7" bestFit="1" customWidth="1"/>
    <col min="13346" max="13346" width="2.7109375" style="7" customWidth="1"/>
    <col min="13347" max="13347" width="15.7109375" style="7" bestFit="1" customWidth="1"/>
    <col min="13348" max="13348" width="18.28515625" style="7" bestFit="1" customWidth="1"/>
    <col min="13349" max="13349" width="2.7109375" style="7" customWidth="1"/>
    <col min="13350" max="13350" width="15.7109375" style="7" bestFit="1" customWidth="1"/>
    <col min="13351" max="13351" width="18.28515625" style="7" bestFit="1" customWidth="1"/>
    <col min="13352" max="13352" width="2.7109375" style="7" customWidth="1"/>
    <col min="13353" max="13353" width="15.7109375" style="7" bestFit="1" customWidth="1"/>
    <col min="13354" max="13354" width="18.28515625" style="7" bestFit="1" customWidth="1"/>
    <col min="13355" max="13355" width="2.7109375" style="7" customWidth="1"/>
    <col min="13356" max="13356" width="15.7109375" style="7" bestFit="1" customWidth="1"/>
    <col min="13357" max="13357" width="18.28515625" style="7" bestFit="1" customWidth="1"/>
    <col min="13358" max="13358" width="2.7109375" style="7" customWidth="1"/>
    <col min="13359" max="13359" width="15.7109375" style="7" bestFit="1" customWidth="1"/>
    <col min="13360" max="13360" width="18.28515625" style="7" bestFit="1" customWidth="1"/>
    <col min="13361" max="13362" width="8.85546875" style="7" customWidth="1"/>
    <col min="13363" max="13363" width="2.7109375" style="7" customWidth="1"/>
    <col min="13364" max="13568" width="9.140625" style="7"/>
    <col min="13569" max="13569" width="24.140625" style="7" customWidth="1"/>
    <col min="13570" max="13570" width="15.7109375" style="7" bestFit="1" customWidth="1"/>
    <col min="13571" max="13571" width="18.28515625" style="7" bestFit="1" customWidth="1"/>
    <col min="13572" max="13572" width="2.7109375" style="7" customWidth="1"/>
    <col min="13573" max="13573" width="15.7109375" style="7" bestFit="1" customWidth="1"/>
    <col min="13574" max="13574" width="18.28515625" style="7" bestFit="1" customWidth="1"/>
    <col min="13575" max="13575" width="3" style="7" bestFit="1" customWidth="1"/>
    <col min="13576" max="13576" width="15.7109375" style="7" bestFit="1" customWidth="1"/>
    <col min="13577" max="13577" width="18.28515625" style="7" bestFit="1" customWidth="1"/>
    <col min="13578" max="13578" width="2.7109375" style="7" customWidth="1"/>
    <col min="13579" max="13579" width="15.7109375" style="7" bestFit="1" customWidth="1"/>
    <col min="13580" max="13580" width="18.42578125" style="7" customWidth="1"/>
    <col min="13581" max="13581" width="2.7109375" style="7" customWidth="1"/>
    <col min="13582" max="13582" width="15.7109375" style="7" bestFit="1" customWidth="1"/>
    <col min="13583" max="13583" width="18.28515625" style="7" bestFit="1" customWidth="1"/>
    <col min="13584" max="13584" width="2.7109375" style="7" customWidth="1"/>
    <col min="13585" max="13585" width="15.7109375" style="7" bestFit="1" customWidth="1"/>
    <col min="13586" max="13586" width="18.28515625" style="7" bestFit="1" customWidth="1"/>
    <col min="13587" max="13587" width="2.7109375" style="7" customWidth="1"/>
    <col min="13588" max="13588" width="15.7109375" style="7" bestFit="1" customWidth="1"/>
    <col min="13589" max="13589" width="18.28515625" style="7" bestFit="1" customWidth="1"/>
    <col min="13590" max="13590" width="2.7109375" style="7" customWidth="1"/>
    <col min="13591" max="13591" width="15.7109375" style="7" bestFit="1" customWidth="1"/>
    <col min="13592" max="13592" width="18.28515625" style="7" bestFit="1" customWidth="1"/>
    <col min="13593" max="13593" width="2.7109375" style="7" customWidth="1"/>
    <col min="13594" max="13594" width="15.7109375" style="7" bestFit="1" customWidth="1"/>
    <col min="13595" max="13595" width="18.28515625" style="7" bestFit="1" customWidth="1"/>
    <col min="13596" max="13596" width="2.7109375" style="7" customWidth="1"/>
    <col min="13597" max="13597" width="15.7109375" style="7" bestFit="1" customWidth="1"/>
    <col min="13598" max="13598" width="18.28515625" style="7" bestFit="1" customWidth="1"/>
    <col min="13599" max="13599" width="2.7109375" style="7" customWidth="1"/>
    <col min="13600" max="13600" width="15.7109375" style="7" bestFit="1" customWidth="1"/>
    <col min="13601" max="13601" width="18.28515625" style="7" bestFit="1" customWidth="1"/>
    <col min="13602" max="13602" width="2.7109375" style="7" customWidth="1"/>
    <col min="13603" max="13603" width="15.7109375" style="7" bestFit="1" customWidth="1"/>
    <col min="13604" max="13604" width="18.28515625" style="7" bestFit="1" customWidth="1"/>
    <col min="13605" max="13605" width="2.7109375" style="7" customWidth="1"/>
    <col min="13606" max="13606" width="15.7109375" style="7" bestFit="1" customWidth="1"/>
    <col min="13607" max="13607" width="18.28515625" style="7" bestFit="1" customWidth="1"/>
    <col min="13608" max="13608" width="2.7109375" style="7" customWidth="1"/>
    <col min="13609" max="13609" width="15.7109375" style="7" bestFit="1" customWidth="1"/>
    <col min="13610" max="13610" width="18.28515625" style="7" bestFit="1" customWidth="1"/>
    <col min="13611" max="13611" width="2.7109375" style="7" customWidth="1"/>
    <col min="13612" max="13612" width="15.7109375" style="7" bestFit="1" customWidth="1"/>
    <col min="13613" max="13613" width="18.28515625" style="7" bestFit="1" customWidth="1"/>
    <col min="13614" max="13614" width="2.7109375" style="7" customWidth="1"/>
    <col min="13615" max="13615" width="15.7109375" style="7" bestFit="1" customWidth="1"/>
    <col min="13616" max="13616" width="18.28515625" style="7" bestFit="1" customWidth="1"/>
    <col min="13617" max="13618" width="8.85546875" style="7" customWidth="1"/>
    <col min="13619" max="13619" width="2.7109375" style="7" customWidth="1"/>
    <col min="13620" max="13824" width="9.140625" style="7"/>
    <col min="13825" max="13825" width="24.140625" style="7" customWidth="1"/>
    <col min="13826" max="13826" width="15.7109375" style="7" bestFit="1" customWidth="1"/>
    <col min="13827" max="13827" width="18.28515625" style="7" bestFit="1" customWidth="1"/>
    <col min="13828" max="13828" width="2.7109375" style="7" customWidth="1"/>
    <col min="13829" max="13829" width="15.7109375" style="7" bestFit="1" customWidth="1"/>
    <col min="13830" max="13830" width="18.28515625" style="7" bestFit="1" customWidth="1"/>
    <col min="13831" max="13831" width="3" style="7" bestFit="1" customWidth="1"/>
    <col min="13832" max="13832" width="15.7109375" style="7" bestFit="1" customWidth="1"/>
    <col min="13833" max="13833" width="18.28515625" style="7" bestFit="1" customWidth="1"/>
    <col min="13834" max="13834" width="2.7109375" style="7" customWidth="1"/>
    <col min="13835" max="13835" width="15.7109375" style="7" bestFit="1" customWidth="1"/>
    <col min="13836" max="13836" width="18.42578125" style="7" customWidth="1"/>
    <col min="13837" max="13837" width="2.7109375" style="7" customWidth="1"/>
    <col min="13838" max="13838" width="15.7109375" style="7" bestFit="1" customWidth="1"/>
    <col min="13839" max="13839" width="18.28515625" style="7" bestFit="1" customWidth="1"/>
    <col min="13840" max="13840" width="2.7109375" style="7" customWidth="1"/>
    <col min="13841" max="13841" width="15.7109375" style="7" bestFit="1" customWidth="1"/>
    <col min="13842" max="13842" width="18.28515625" style="7" bestFit="1" customWidth="1"/>
    <col min="13843" max="13843" width="2.7109375" style="7" customWidth="1"/>
    <col min="13844" max="13844" width="15.7109375" style="7" bestFit="1" customWidth="1"/>
    <col min="13845" max="13845" width="18.28515625" style="7" bestFit="1" customWidth="1"/>
    <col min="13846" max="13846" width="2.7109375" style="7" customWidth="1"/>
    <col min="13847" max="13847" width="15.7109375" style="7" bestFit="1" customWidth="1"/>
    <col min="13848" max="13848" width="18.28515625" style="7" bestFit="1" customWidth="1"/>
    <col min="13849" max="13849" width="2.7109375" style="7" customWidth="1"/>
    <col min="13850" max="13850" width="15.7109375" style="7" bestFit="1" customWidth="1"/>
    <col min="13851" max="13851" width="18.28515625" style="7" bestFit="1" customWidth="1"/>
    <col min="13852" max="13852" width="2.7109375" style="7" customWidth="1"/>
    <col min="13853" max="13853" width="15.7109375" style="7" bestFit="1" customWidth="1"/>
    <col min="13854" max="13854" width="18.28515625" style="7" bestFit="1" customWidth="1"/>
    <col min="13855" max="13855" width="2.7109375" style="7" customWidth="1"/>
    <col min="13856" max="13856" width="15.7109375" style="7" bestFit="1" customWidth="1"/>
    <col min="13857" max="13857" width="18.28515625" style="7" bestFit="1" customWidth="1"/>
    <col min="13858" max="13858" width="2.7109375" style="7" customWidth="1"/>
    <col min="13859" max="13859" width="15.7109375" style="7" bestFit="1" customWidth="1"/>
    <col min="13860" max="13860" width="18.28515625" style="7" bestFit="1" customWidth="1"/>
    <col min="13861" max="13861" width="2.7109375" style="7" customWidth="1"/>
    <col min="13862" max="13862" width="15.7109375" style="7" bestFit="1" customWidth="1"/>
    <col min="13863" max="13863" width="18.28515625" style="7" bestFit="1" customWidth="1"/>
    <col min="13864" max="13864" width="2.7109375" style="7" customWidth="1"/>
    <col min="13865" max="13865" width="15.7109375" style="7" bestFit="1" customWidth="1"/>
    <col min="13866" max="13866" width="18.28515625" style="7" bestFit="1" customWidth="1"/>
    <col min="13867" max="13867" width="2.7109375" style="7" customWidth="1"/>
    <col min="13868" max="13868" width="15.7109375" style="7" bestFit="1" customWidth="1"/>
    <col min="13869" max="13869" width="18.28515625" style="7" bestFit="1" customWidth="1"/>
    <col min="13870" max="13870" width="2.7109375" style="7" customWidth="1"/>
    <col min="13871" max="13871" width="15.7109375" style="7" bestFit="1" customWidth="1"/>
    <col min="13872" max="13872" width="18.28515625" style="7" bestFit="1" customWidth="1"/>
    <col min="13873" max="13874" width="8.85546875" style="7" customWidth="1"/>
    <col min="13875" max="13875" width="2.7109375" style="7" customWidth="1"/>
    <col min="13876" max="14080" width="9.140625" style="7"/>
    <col min="14081" max="14081" width="24.140625" style="7" customWidth="1"/>
    <col min="14082" max="14082" width="15.7109375" style="7" bestFit="1" customWidth="1"/>
    <col min="14083" max="14083" width="18.28515625" style="7" bestFit="1" customWidth="1"/>
    <col min="14084" max="14084" width="2.7109375" style="7" customWidth="1"/>
    <col min="14085" max="14085" width="15.7109375" style="7" bestFit="1" customWidth="1"/>
    <col min="14086" max="14086" width="18.28515625" style="7" bestFit="1" customWidth="1"/>
    <col min="14087" max="14087" width="3" style="7" bestFit="1" customWidth="1"/>
    <col min="14088" max="14088" width="15.7109375" style="7" bestFit="1" customWidth="1"/>
    <col min="14089" max="14089" width="18.28515625" style="7" bestFit="1" customWidth="1"/>
    <col min="14090" max="14090" width="2.7109375" style="7" customWidth="1"/>
    <col min="14091" max="14091" width="15.7109375" style="7" bestFit="1" customWidth="1"/>
    <col min="14092" max="14092" width="18.42578125" style="7" customWidth="1"/>
    <col min="14093" max="14093" width="2.7109375" style="7" customWidth="1"/>
    <col min="14094" max="14094" width="15.7109375" style="7" bestFit="1" customWidth="1"/>
    <col min="14095" max="14095" width="18.28515625" style="7" bestFit="1" customWidth="1"/>
    <col min="14096" max="14096" width="2.7109375" style="7" customWidth="1"/>
    <col min="14097" max="14097" width="15.7109375" style="7" bestFit="1" customWidth="1"/>
    <col min="14098" max="14098" width="18.28515625" style="7" bestFit="1" customWidth="1"/>
    <col min="14099" max="14099" width="2.7109375" style="7" customWidth="1"/>
    <col min="14100" max="14100" width="15.7109375" style="7" bestFit="1" customWidth="1"/>
    <col min="14101" max="14101" width="18.28515625" style="7" bestFit="1" customWidth="1"/>
    <col min="14102" max="14102" width="2.7109375" style="7" customWidth="1"/>
    <col min="14103" max="14103" width="15.7109375" style="7" bestFit="1" customWidth="1"/>
    <col min="14104" max="14104" width="18.28515625" style="7" bestFit="1" customWidth="1"/>
    <col min="14105" max="14105" width="2.7109375" style="7" customWidth="1"/>
    <col min="14106" max="14106" width="15.7109375" style="7" bestFit="1" customWidth="1"/>
    <col min="14107" max="14107" width="18.28515625" style="7" bestFit="1" customWidth="1"/>
    <col min="14108" max="14108" width="2.7109375" style="7" customWidth="1"/>
    <col min="14109" max="14109" width="15.7109375" style="7" bestFit="1" customWidth="1"/>
    <col min="14110" max="14110" width="18.28515625" style="7" bestFit="1" customWidth="1"/>
    <col min="14111" max="14111" width="2.7109375" style="7" customWidth="1"/>
    <col min="14112" max="14112" width="15.7109375" style="7" bestFit="1" customWidth="1"/>
    <col min="14113" max="14113" width="18.28515625" style="7" bestFit="1" customWidth="1"/>
    <col min="14114" max="14114" width="2.7109375" style="7" customWidth="1"/>
    <col min="14115" max="14115" width="15.7109375" style="7" bestFit="1" customWidth="1"/>
    <col min="14116" max="14116" width="18.28515625" style="7" bestFit="1" customWidth="1"/>
    <col min="14117" max="14117" width="2.7109375" style="7" customWidth="1"/>
    <col min="14118" max="14118" width="15.7109375" style="7" bestFit="1" customWidth="1"/>
    <col min="14119" max="14119" width="18.28515625" style="7" bestFit="1" customWidth="1"/>
    <col min="14120" max="14120" width="2.7109375" style="7" customWidth="1"/>
    <col min="14121" max="14121" width="15.7109375" style="7" bestFit="1" customWidth="1"/>
    <col min="14122" max="14122" width="18.28515625" style="7" bestFit="1" customWidth="1"/>
    <col min="14123" max="14123" width="2.7109375" style="7" customWidth="1"/>
    <col min="14124" max="14124" width="15.7109375" style="7" bestFit="1" customWidth="1"/>
    <col min="14125" max="14125" width="18.28515625" style="7" bestFit="1" customWidth="1"/>
    <col min="14126" max="14126" width="2.7109375" style="7" customWidth="1"/>
    <col min="14127" max="14127" width="15.7109375" style="7" bestFit="1" customWidth="1"/>
    <col min="14128" max="14128" width="18.28515625" style="7" bestFit="1" customWidth="1"/>
    <col min="14129" max="14130" width="8.85546875" style="7" customWidth="1"/>
    <col min="14131" max="14131" width="2.7109375" style="7" customWidth="1"/>
    <col min="14132" max="14336" width="9.140625" style="7"/>
    <col min="14337" max="14337" width="24.140625" style="7" customWidth="1"/>
    <col min="14338" max="14338" width="15.7109375" style="7" bestFit="1" customWidth="1"/>
    <col min="14339" max="14339" width="18.28515625" style="7" bestFit="1" customWidth="1"/>
    <col min="14340" max="14340" width="2.7109375" style="7" customWidth="1"/>
    <col min="14341" max="14341" width="15.7109375" style="7" bestFit="1" customWidth="1"/>
    <col min="14342" max="14342" width="18.28515625" style="7" bestFit="1" customWidth="1"/>
    <col min="14343" max="14343" width="3" style="7" bestFit="1" customWidth="1"/>
    <col min="14344" max="14344" width="15.7109375" style="7" bestFit="1" customWidth="1"/>
    <col min="14345" max="14345" width="18.28515625" style="7" bestFit="1" customWidth="1"/>
    <col min="14346" max="14346" width="2.7109375" style="7" customWidth="1"/>
    <col min="14347" max="14347" width="15.7109375" style="7" bestFit="1" customWidth="1"/>
    <col min="14348" max="14348" width="18.42578125" style="7" customWidth="1"/>
    <col min="14349" max="14349" width="2.7109375" style="7" customWidth="1"/>
    <col min="14350" max="14350" width="15.7109375" style="7" bestFit="1" customWidth="1"/>
    <col min="14351" max="14351" width="18.28515625" style="7" bestFit="1" customWidth="1"/>
    <col min="14352" max="14352" width="2.7109375" style="7" customWidth="1"/>
    <col min="14353" max="14353" width="15.7109375" style="7" bestFit="1" customWidth="1"/>
    <col min="14354" max="14354" width="18.28515625" style="7" bestFit="1" customWidth="1"/>
    <col min="14355" max="14355" width="2.7109375" style="7" customWidth="1"/>
    <col min="14356" max="14356" width="15.7109375" style="7" bestFit="1" customWidth="1"/>
    <col min="14357" max="14357" width="18.28515625" style="7" bestFit="1" customWidth="1"/>
    <col min="14358" max="14358" width="2.7109375" style="7" customWidth="1"/>
    <col min="14359" max="14359" width="15.7109375" style="7" bestFit="1" customWidth="1"/>
    <col min="14360" max="14360" width="18.28515625" style="7" bestFit="1" customWidth="1"/>
    <col min="14361" max="14361" width="2.7109375" style="7" customWidth="1"/>
    <col min="14362" max="14362" width="15.7109375" style="7" bestFit="1" customWidth="1"/>
    <col min="14363" max="14363" width="18.28515625" style="7" bestFit="1" customWidth="1"/>
    <col min="14364" max="14364" width="2.7109375" style="7" customWidth="1"/>
    <col min="14365" max="14365" width="15.7109375" style="7" bestFit="1" customWidth="1"/>
    <col min="14366" max="14366" width="18.28515625" style="7" bestFit="1" customWidth="1"/>
    <col min="14367" max="14367" width="2.7109375" style="7" customWidth="1"/>
    <col min="14368" max="14368" width="15.7109375" style="7" bestFit="1" customWidth="1"/>
    <col min="14369" max="14369" width="18.28515625" style="7" bestFit="1" customWidth="1"/>
    <col min="14370" max="14370" width="2.7109375" style="7" customWidth="1"/>
    <col min="14371" max="14371" width="15.7109375" style="7" bestFit="1" customWidth="1"/>
    <col min="14372" max="14372" width="18.28515625" style="7" bestFit="1" customWidth="1"/>
    <col min="14373" max="14373" width="2.7109375" style="7" customWidth="1"/>
    <col min="14374" max="14374" width="15.7109375" style="7" bestFit="1" customWidth="1"/>
    <col min="14375" max="14375" width="18.28515625" style="7" bestFit="1" customWidth="1"/>
    <col min="14376" max="14376" width="2.7109375" style="7" customWidth="1"/>
    <col min="14377" max="14377" width="15.7109375" style="7" bestFit="1" customWidth="1"/>
    <col min="14378" max="14378" width="18.28515625" style="7" bestFit="1" customWidth="1"/>
    <col min="14379" max="14379" width="2.7109375" style="7" customWidth="1"/>
    <col min="14380" max="14380" width="15.7109375" style="7" bestFit="1" customWidth="1"/>
    <col min="14381" max="14381" width="18.28515625" style="7" bestFit="1" customWidth="1"/>
    <col min="14382" max="14382" width="2.7109375" style="7" customWidth="1"/>
    <col min="14383" max="14383" width="15.7109375" style="7" bestFit="1" customWidth="1"/>
    <col min="14384" max="14384" width="18.28515625" style="7" bestFit="1" customWidth="1"/>
    <col min="14385" max="14386" width="8.85546875" style="7" customWidth="1"/>
    <col min="14387" max="14387" width="2.7109375" style="7" customWidth="1"/>
    <col min="14388" max="14592" width="9.140625" style="7"/>
    <col min="14593" max="14593" width="24.140625" style="7" customWidth="1"/>
    <col min="14594" max="14594" width="15.7109375" style="7" bestFit="1" customWidth="1"/>
    <col min="14595" max="14595" width="18.28515625" style="7" bestFit="1" customWidth="1"/>
    <col min="14596" max="14596" width="2.7109375" style="7" customWidth="1"/>
    <col min="14597" max="14597" width="15.7109375" style="7" bestFit="1" customWidth="1"/>
    <col min="14598" max="14598" width="18.28515625" style="7" bestFit="1" customWidth="1"/>
    <col min="14599" max="14599" width="3" style="7" bestFit="1" customWidth="1"/>
    <col min="14600" max="14600" width="15.7109375" style="7" bestFit="1" customWidth="1"/>
    <col min="14601" max="14601" width="18.28515625" style="7" bestFit="1" customWidth="1"/>
    <col min="14602" max="14602" width="2.7109375" style="7" customWidth="1"/>
    <col min="14603" max="14603" width="15.7109375" style="7" bestFit="1" customWidth="1"/>
    <col min="14604" max="14604" width="18.42578125" style="7" customWidth="1"/>
    <col min="14605" max="14605" width="2.7109375" style="7" customWidth="1"/>
    <col min="14606" max="14606" width="15.7109375" style="7" bestFit="1" customWidth="1"/>
    <col min="14607" max="14607" width="18.28515625" style="7" bestFit="1" customWidth="1"/>
    <col min="14608" max="14608" width="2.7109375" style="7" customWidth="1"/>
    <col min="14609" max="14609" width="15.7109375" style="7" bestFit="1" customWidth="1"/>
    <col min="14610" max="14610" width="18.28515625" style="7" bestFit="1" customWidth="1"/>
    <col min="14611" max="14611" width="2.7109375" style="7" customWidth="1"/>
    <col min="14612" max="14612" width="15.7109375" style="7" bestFit="1" customWidth="1"/>
    <col min="14613" max="14613" width="18.28515625" style="7" bestFit="1" customWidth="1"/>
    <col min="14614" max="14614" width="2.7109375" style="7" customWidth="1"/>
    <col min="14615" max="14615" width="15.7109375" style="7" bestFit="1" customWidth="1"/>
    <col min="14616" max="14616" width="18.28515625" style="7" bestFit="1" customWidth="1"/>
    <col min="14617" max="14617" width="2.7109375" style="7" customWidth="1"/>
    <col min="14618" max="14618" width="15.7109375" style="7" bestFit="1" customWidth="1"/>
    <col min="14619" max="14619" width="18.28515625" style="7" bestFit="1" customWidth="1"/>
    <col min="14620" max="14620" width="2.7109375" style="7" customWidth="1"/>
    <col min="14621" max="14621" width="15.7109375" style="7" bestFit="1" customWidth="1"/>
    <col min="14622" max="14622" width="18.28515625" style="7" bestFit="1" customWidth="1"/>
    <col min="14623" max="14623" width="2.7109375" style="7" customWidth="1"/>
    <col min="14624" max="14624" width="15.7109375" style="7" bestFit="1" customWidth="1"/>
    <col min="14625" max="14625" width="18.28515625" style="7" bestFit="1" customWidth="1"/>
    <col min="14626" max="14626" width="2.7109375" style="7" customWidth="1"/>
    <col min="14627" max="14627" width="15.7109375" style="7" bestFit="1" customWidth="1"/>
    <col min="14628" max="14628" width="18.28515625" style="7" bestFit="1" customWidth="1"/>
    <col min="14629" max="14629" width="2.7109375" style="7" customWidth="1"/>
    <col min="14630" max="14630" width="15.7109375" style="7" bestFit="1" customWidth="1"/>
    <col min="14631" max="14631" width="18.28515625" style="7" bestFit="1" customWidth="1"/>
    <col min="14632" max="14632" width="2.7109375" style="7" customWidth="1"/>
    <col min="14633" max="14633" width="15.7109375" style="7" bestFit="1" customWidth="1"/>
    <col min="14634" max="14634" width="18.28515625" style="7" bestFit="1" customWidth="1"/>
    <col min="14635" max="14635" width="2.7109375" style="7" customWidth="1"/>
    <col min="14636" max="14636" width="15.7109375" style="7" bestFit="1" customWidth="1"/>
    <col min="14637" max="14637" width="18.28515625" style="7" bestFit="1" customWidth="1"/>
    <col min="14638" max="14638" width="2.7109375" style="7" customWidth="1"/>
    <col min="14639" max="14639" width="15.7109375" style="7" bestFit="1" customWidth="1"/>
    <col min="14640" max="14640" width="18.28515625" style="7" bestFit="1" customWidth="1"/>
    <col min="14641" max="14642" width="8.85546875" style="7" customWidth="1"/>
    <col min="14643" max="14643" width="2.7109375" style="7" customWidth="1"/>
    <col min="14644" max="14848" width="9.140625" style="7"/>
    <col min="14849" max="14849" width="24.140625" style="7" customWidth="1"/>
    <col min="14850" max="14850" width="15.7109375" style="7" bestFit="1" customWidth="1"/>
    <col min="14851" max="14851" width="18.28515625" style="7" bestFit="1" customWidth="1"/>
    <col min="14852" max="14852" width="2.7109375" style="7" customWidth="1"/>
    <col min="14853" max="14853" width="15.7109375" style="7" bestFit="1" customWidth="1"/>
    <col min="14854" max="14854" width="18.28515625" style="7" bestFit="1" customWidth="1"/>
    <col min="14855" max="14855" width="3" style="7" bestFit="1" customWidth="1"/>
    <col min="14856" max="14856" width="15.7109375" style="7" bestFit="1" customWidth="1"/>
    <col min="14857" max="14857" width="18.28515625" style="7" bestFit="1" customWidth="1"/>
    <col min="14858" max="14858" width="2.7109375" style="7" customWidth="1"/>
    <col min="14859" max="14859" width="15.7109375" style="7" bestFit="1" customWidth="1"/>
    <col min="14860" max="14860" width="18.42578125" style="7" customWidth="1"/>
    <col min="14861" max="14861" width="2.7109375" style="7" customWidth="1"/>
    <col min="14862" max="14862" width="15.7109375" style="7" bestFit="1" customWidth="1"/>
    <col min="14863" max="14863" width="18.28515625" style="7" bestFit="1" customWidth="1"/>
    <col min="14864" max="14864" width="2.7109375" style="7" customWidth="1"/>
    <col min="14865" max="14865" width="15.7109375" style="7" bestFit="1" customWidth="1"/>
    <col min="14866" max="14866" width="18.28515625" style="7" bestFit="1" customWidth="1"/>
    <col min="14867" max="14867" width="2.7109375" style="7" customWidth="1"/>
    <col min="14868" max="14868" width="15.7109375" style="7" bestFit="1" customWidth="1"/>
    <col min="14869" max="14869" width="18.28515625" style="7" bestFit="1" customWidth="1"/>
    <col min="14870" max="14870" width="2.7109375" style="7" customWidth="1"/>
    <col min="14871" max="14871" width="15.7109375" style="7" bestFit="1" customWidth="1"/>
    <col min="14872" max="14872" width="18.28515625" style="7" bestFit="1" customWidth="1"/>
    <col min="14873" max="14873" width="2.7109375" style="7" customWidth="1"/>
    <col min="14874" max="14874" width="15.7109375" style="7" bestFit="1" customWidth="1"/>
    <col min="14875" max="14875" width="18.28515625" style="7" bestFit="1" customWidth="1"/>
    <col min="14876" max="14876" width="2.7109375" style="7" customWidth="1"/>
    <col min="14877" max="14877" width="15.7109375" style="7" bestFit="1" customWidth="1"/>
    <col min="14878" max="14878" width="18.28515625" style="7" bestFit="1" customWidth="1"/>
    <col min="14879" max="14879" width="2.7109375" style="7" customWidth="1"/>
    <col min="14880" max="14880" width="15.7109375" style="7" bestFit="1" customWidth="1"/>
    <col min="14881" max="14881" width="18.28515625" style="7" bestFit="1" customWidth="1"/>
    <col min="14882" max="14882" width="2.7109375" style="7" customWidth="1"/>
    <col min="14883" max="14883" width="15.7109375" style="7" bestFit="1" customWidth="1"/>
    <col min="14884" max="14884" width="18.28515625" style="7" bestFit="1" customWidth="1"/>
    <col min="14885" max="14885" width="2.7109375" style="7" customWidth="1"/>
    <col min="14886" max="14886" width="15.7109375" style="7" bestFit="1" customWidth="1"/>
    <col min="14887" max="14887" width="18.28515625" style="7" bestFit="1" customWidth="1"/>
    <col min="14888" max="14888" width="2.7109375" style="7" customWidth="1"/>
    <col min="14889" max="14889" width="15.7109375" style="7" bestFit="1" customWidth="1"/>
    <col min="14890" max="14890" width="18.28515625" style="7" bestFit="1" customWidth="1"/>
    <col min="14891" max="14891" width="2.7109375" style="7" customWidth="1"/>
    <col min="14892" max="14892" width="15.7109375" style="7" bestFit="1" customWidth="1"/>
    <col min="14893" max="14893" width="18.28515625" style="7" bestFit="1" customWidth="1"/>
    <col min="14894" max="14894" width="2.7109375" style="7" customWidth="1"/>
    <col min="14895" max="14895" width="15.7109375" style="7" bestFit="1" customWidth="1"/>
    <col min="14896" max="14896" width="18.28515625" style="7" bestFit="1" customWidth="1"/>
    <col min="14897" max="14898" width="8.85546875" style="7" customWidth="1"/>
    <col min="14899" max="14899" width="2.7109375" style="7" customWidth="1"/>
    <col min="14900" max="15104" width="9.140625" style="7"/>
    <col min="15105" max="15105" width="24.140625" style="7" customWidth="1"/>
    <col min="15106" max="15106" width="15.7109375" style="7" bestFit="1" customWidth="1"/>
    <col min="15107" max="15107" width="18.28515625" style="7" bestFit="1" customWidth="1"/>
    <col min="15108" max="15108" width="2.7109375" style="7" customWidth="1"/>
    <col min="15109" max="15109" width="15.7109375" style="7" bestFit="1" customWidth="1"/>
    <col min="15110" max="15110" width="18.28515625" style="7" bestFit="1" customWidth="1"/>
    <col min="15111" max="15111" width="3" style="7" bestFit="1" customWidth="1"/>
    <col min="15112" max="15112" width="15.7109375" style="7" bestFit="1" customWidth="1"/>
    <col min="15113" max="15113" width="18.28515625" style="7" bestFit="1" customWidth="1"/>
    <col min="15114" max="15114" width="2.7109375" style="7" customWidth="1"/>
    <col min="15115" max="15115" width="15.7109375" style="7" bestFit="1" customWidth="1"/>
    <col min="15116" max="15116" width="18.42578125" style="7" customWidth="1"/>
    <col min="15117" max="15117" width="2.7109375" style="7" customWidth="1"/>
    <col min="15118" max="15118" width="15.7109375" style="7" bestFit="1" customWidth="1"/>
    <col min="15119" max="15119" width="18.28515625" style="7" bestFit="1" customWidth="1"/>
    <col min="15120" max="15120" width="2.7109375" style="7" customWidth="1"/>
    <col min="15121" max="15121" width="15.7109375" style="7" bestFit="1" customWidth="1"/>
    <col min="15122" max="15122" width="18.28515625" style="7" bestFit="1" customWidth="1"/>
    <col min="15123" max="15123" width="2.7109375" style="7" customWidth="1"/>
    <col min="15124" max="15124" width="15.7109375" style="7" bestFit="1" customWidth="1"/>
    <col min="15125" max="15125" width="18.28515625" style="7" bestFit="1" customWidth="1"/>
    <col min="15126" max="15126" width="2.7109375" style="7" customWidth="1"/>
    <col min="15127" max="15127" width="15.7109375" style="7" bestFit="1" customWidth="1"/>
    <col min="15128" max="15128" width="18.28515625" style="7" bestFit="1" customWidth="1"/>
    <col min="15129" max="15129" width="2.7109375" style="7" customWidth="1"/>
    <col min="15130" max="15130" width="15.7109375" style="7" bestFit="1" customWidth="1"/>
    <col min="15131" max="15131" width="18.28515625" style="7" bestFit="1" customWidth="1"/>
    <col min="15132" max="15132" width="2.7109375" style="7" customWidth="1"/>
    <col min="15133" max="15133" width="15.7109375" style="7" bestFit="1" customWidth="1"/>
    <col min="15134" max="15134" width="18.28515625" style="7" bestFit="1" customWidth="1"/>
    <col min="15135" max="15135" width="2.7109375" style="7" customWidth="1"/>
    <col min="15136" max="15136" width="15.7109375" style="7" bestFit="1" customWidth="1"/>
    <col min="15137" max="15137" width="18.28515625" style="7" bestFit="1" customWidth="1"/>
    <col min="15138" max="15138" width="2.7109375" style="7" customWidth="1"/>
    <col min="15139" max="15139" width="15.7109375" style="7" bestFit="1" customWidth="1"/>
    <col min="15140" max="15140" width="18.28515625" style="7" bestFit="1" customWidth="1"/>
    <col min="15141" max="15141" width="2.7109375" style="7" customWidth="1"/>
    <col min="15142" max="15142" width="15.7109375" style="7" bestFit="1" customWidth="1"/>
    <col min="15143" max="15143" width="18.28515625" style="7" bestFit="1" customWidth="1"/>
    <col min="15144" max="15144" width="2.7109375" style="7" customWidth="1"/>
    <col min="15145" max="15145" width="15.7109375" style="7" bestFit="1" customWidth="1"/>
    <col min="15146" max="15146" width="18.28515625" style="7" bestFit="1" customWidth="1"/>
    <col min="15147" max="15147" width="2.7109375" style="7" customWidth="1"/>
    <col min="15148" max="15148" width="15.7109375" style="7" bestFit="1" customWidth="1"/>
    <col min="15149" max="15149" width="18.28515625" style="7" bestFit="1" customWidth="1"/>
    <col min="15150" max="15150" width="2.7109375" style="7" customWidth="1"/>
    <col min="15151" max="15151" width="15.7109375" style="7" bestFit="1" customWidth="1"/>
    <col min="15152" max="15152" width="18.28515625" style="7" bestFit="1" customWidth="1"/>
    <col min="15153" max="15154" width="8.85546875" style="7" customWidth="1"/>
    <col min="15155" max="15155" width="2.7109375" style="7" customWidth="1"/>
    <col min="15156" max="15360" width="9.140625" style="7"/>
    <col min="15361" max="15361" width="24.140625" style="7" customWidth="1"/>
    <col min="15362" max="15362" width="15.7109375" style="7" bestFit="1" customWidth="1"/>
    <col min="15363" max="15363" width="18.28515625" style="7" bestFit="1" customWidth="1"/>
    <col min="15364" max="15364" width="2.7109375" style="7" customWidth="1"/>
    <col min="15365" max="15365" width="15.7109375" style="7" bestFit="1" customWidth="1"/>
    <col min="15366" max="15366" width="18.28515625" style="7" bestFit="1" customWidth="1"/>
    <col min="15367" max="15367" width="3" style="7" bestFit="1" customWidth="1"/>
    <col min="15368" max="15368" width="15.7109375" style="7" bestFit="1" customWidth="1"/>
    <col min="15369" max="15369" width="18.28515625" style="7" bestFit="1" customWidth="1"/>
    <col min="15370" max="15370" width="2.7109375" style="7" customWidth="1"/>
    <col min="15371" max="15371" width="15.7109375" style="7" bestFit="1" customWidth="1"/>
    <col min="15372" max="15372" width="18.42578125" style="7" customWidth="1"/>
    <col min="15373" max="15373" width="2.7109375" style="7" customWidth="1"/>
    <col min="15374" max="15374" width="15.7109375" style="7" bestFit="1" customWidth="1"/>
    <col min="15375" max="15375" width="18.28515625" style="7" bestFit="1" customWidth="1"/>
    <col min="15376" max="15376" width="2.7109375" style="7" customWidth="1"/>
    <col min="15377" max="15377" width="15.7109375" style="7" bestFit="1" customWidth="1"/>
    <col min="15378" max="15378" width="18.28515625" style="7" bestFit="1" customWidth="1"/>
    <col min="15379" max="15379" width="2.7109375" style="7" customWidth="1"/>
    <col min="15380" max="15380" width="15.7109375" style="7" bestFit="1" customWidth="1"/>
    <col min="15381" max="15381" width="18.28515625" style="7" bestFit="1" customWidth="1"/>
    <col min="15382" max="15382" width="2.7109375" style="7" customWidth="1"/>
    <col min="15383" max="15383" width="15.7109375" style="7" bestFit="1" customWidth="1"/>
    <col min="15384" max="15384" width="18.28515625" style="7" bestFit="1" customWidth="1"/>
    <col min="15385" max="15385" width="2.7109375" style="7" customWidth="1"/>
    <col min="15386" max="15386" width="15.7109375" style="7" bestFit="1" customWidth="1"/>
    <col min="15387" max="15387" width="18.28515625" style="7" bestFit="1" customWidth="1"/>
    <col min="15388" max="15388" width="2.7109375" style="7" customWidth="1"/>
    <col min="15389" max="15389" width="15.7109375" style="7" bestFit="1" customWidth="1"/>
    <col min="15390" max="15390" width="18.28515625" style="7" bestFit="1" customWidth="1"/>
    <col min="15391" max="15391" width="2.7109375" style="7" customWidth="1"/>
    <col min="15392" max="15392" width="15.7109375" style="7" bestFit="1" customWidth="1"/>
    <col min="15393" max="15393" width="18.28515625" style="7" bestFit="1" customWidth="1"/>
    <col min="15394" max="15394" width="2.7109375" style="7" customWidth="1"/>
    <col min="15395" max="15395" width="15.7109375" style="7" bestFit="1" customWidth="1"/>
    <col min="15396" max="15396" width="18.28515625" style="7" bestFit="1" customWidth="1"/>
    <col min="15397" max="15397" width="2.7109375" style="7" customWidth="1"/>
    <col min="15398" max="15398" width="15.7109375" style="7" bestFit="1" customWidth="1"/>
    <col min="15399" max="15399" width="18.28515625" style="7" bestFit="1" customWidth="1"/>
    <col min="15400" max="15400" width="2.7109375" style="7" customWidth="1"/>
    <col min="15401" max="15401" width="15.7109375" style="7" bestFit="1" customWidth="1"/>
    <col min="15402" max="15402" width="18.28515625" style="7" bestFit="1" customWidth="1"/>
    <col min="15403" max="15403" width="2.7109375" style="7" customWidth="1"/>
    <col min="15404" max="15404" width="15.7109375" style="7" bestFit="1" customWidth="1"/>
    <col min="15405" max="15405" width="18.28515625" style="7" bestFit="1" customWidth="1"/>
    <col min="15406" max="15406" width="2.7109375" style="7" customWidth="1"/>
    <col min="15407" max="15407" width="15.7109375" style="7" bestFit="1" customWidth="1"/>
    <col min="15408" max="15408" width="18.28515625" style="7" bestFit="1" customWidth="1"/>
    <col min="15409" max="15410" width="8.85546875" style="7" customWidth="1"/>
    <col min="15411" max="15411" width="2.7109375" style="7" customWidth="1"/>
    <col min="15412" max="15616" width="9.140625" style="7"/>
    <col min="15617" max="15617" width="24.140625" style="7" customWidth="1"/>
    <col min="15618" max="15618" width="15.7109375" style="7" bestFit="1" customWidth="1"/>
    <col min="15619" max="15619" width="18.28515625" style="7" bestFit="1" customWidth="1"/>
    <col min="15620" max="15620" width="2.7109375" style="7" customWidth="1"/>
    <col min="15621" max="15621" width="15.7109375" style="7" bestFit="1" customWidth="1"/>
    <col min="15622" max="15622" width="18.28515625" style="7" bestFit="1" customWidth="1"/>
    <col min="15623" max="15623" width="3" style="7" bestFit="1" customWidth="1"/>
    <col min="15624" max="15624" width="15.7109375" style="7" bestFit="1" customWidth="1"/>
    <col min="15625" max="15625" width="18.28515625" style="7" bestFit="1" customWidth="1"/>
    <col min="15626" max="15626" width="2.7109375" style="7" customWidth="1"/>
    <col min="15627" max="15627" width="15.7109375" style="7" bestFit="1" customWidth="1"/>
    <col min="15628" max="15628" width="18.42578125" style="7" customWidth="1"/>
    <col min="15629" max="15629" width="2.7109375" style="7" customWidth="1"/>
    <col min="15630" max="15630" width="15.7109375" style="7" bestFit="1" customWidth="1"/>
    <col min="15631" max="15631" width="18.28515625" style="7" bestFit="1" customWidth="1"/>
    <col min="15632" max="15632" width="2.7109375" style="7" customWidth="1"/>
    <col min="15633" max="15633" width="15.7109375" style="7" bestFit="1" customWidth="1"/>
    <col min="15634" max="15634" width="18.28515625" style="7" bestFit="1" customWidth="1"/>
    <col min="15635" max="15635" width="2.7109375" style="7" customWidth="1"/>
    <col min="15636" max="15636" width="15.7109375" style="7" bestFit="1" customWidth="1"/>
    <col min="15637" max="15637" width="18.28515625" style="7" bestFit="1" customWidth="1"/>
    <col min="15638" max="15638" width="2.7109375" style="7" customWidth="1"/>
    <col min="15639" max="15639" width="15.7109375" style="7" bestFit="1" customWidth="1"/>
    <col min="15640" max="15640" width="18.28515625" style="7" bestFit="1" customWidth="1"/>
    <col min="15641" max="15641" width="2.7109375" style="7" customWidth="1"/>
    <col min="15642" max="15642" width="15.7109375" style="7" bestFit="1" customWidth="1"/>
    <col min="15643" max="15643" width="18.28515625" style="7" bestFit="1" customWidth="1"/>
    <col min="15644" max="15644" width="2.7109375" style="7" customWidth="1"/>
    <col min="15645" max="15645" width="15.7109375" style="7" bestFit="1" customWidth="1"/>
    <col min="15646" max="15646" width="18.28515625" style="7" bestFit="1" customWidth="1"/>
    <col min="15647" max="15647" width="2.7109375" style="7" customWidth="1"/>
    <col min="15648" max="15648" width="15.7109375" style="7" bestFit="1" customWidth="1"/>
    <col min="15649" max="15649" width="18.28515625" style="7" bestFit="1" customWidth="1"/>
    <col min="15650" max="15650" width="2.7109375" style="7" customWidth="1"/>
    <col min="15651" max="15651" width="15.7109375" style="7" bestFit="1" customWidth="1"/>
    <col min="15652" max="15652" width="18.28515625" style="7" bestFit="1" customWidth="1"/>
    <col min="15653" max="15653" width="2.7109375" style="7" customWidth="1"/>
    <col min="15654" max="15654" width="15.7109375" style="7" bestFit="1" customWidth="1"/>
    <col min="15655" max="15655" width="18.28515625" style="7" bestFit="1" customWidth="1"/>
    <col min="15656" max="15656" width="2.7109375" style="7" customWidth="1"/>
    <col min="15657" max="15657" width="15.7109375" style="7" bestFit="1" customWidth="1"/>
    <col min="15658" max="15658" width="18.28515625" style="7" bestFit="1" customWidth="1"/>
    <col min="15659" max="15659" width="2.7109375" style="7" customWidth="1"/>
    <col min="15660" max="15660" width="15.7109375" style="7" bestFit="1" customWidth="1"/>
    <col min="15661" max="15661" width="18.28515625" style="7" bestFit="1" customWidth="1"/>
    <col min="15662" max="15662" width="2.7109375" style="7" customWidth="1"/>
    <col min="15663" max="15663" width="15.7109375" style="7" bestFit="1" customWidth="1"/>
    <col min="15664" max="15664" width="18.28515625" style="7" bestFit="1" customWidth="1"/>
    <col min="15665" max="15666" width="8.85546875" style="7" customWidth="1"/>
    <col min="15667" max="15667" width="2.7109375" style="7" customWidth="1"/>
    <col min="15668" max="15872" width="9.140625" style="7"/>
    <col min="15873" max="15873" width="24.140625" style="7" customWidth="1"/>
    <col min="15874" max="15874" width="15.7109375" style="7" bestFit="1" customWidth="1"/>
    <col min="15875" max="15875" width="18.28515625" style="7" bestFit="1" customWidth="1"/>
    <col min="15876" max="15876" width="2.7109375" style="7" customWidth="1"/>
    <col min="15877" max="15877" width="15.7109375" style="7" bestFit="1" customWidth="1"/>
    <col min="15878" max="15878" width="18.28515625" style="7" bestFit="1" customWidth="1"/>
    <col min="15879" max="15879" width="3" style="7" bestFit="1" customWidth="1"/>
    <col min="15880" max="15880" width="15.7109375" style="7" bestFit="1" customWidth="1"/>
    <col min="15881" max="15881" width="18.28515625" style="7" bestFit="1" customWidth="1"/>
    <col min="15882" max="15882" width="2.7109375" style="7" customWidth="1"/>
    <col min="15883" max="15883" width="15.7109375" style="7" bestFit="1" customWidth="1"/>
    <col min="15884" max="15884" width="18.42578125" style="7" customWidth="1"/>
    <col min="15885" max="15885" width="2.7109375" style="7" customWidth="1"/>
    <col min="15886" max="15886" width="15.7109375" style="7" bestFit="1" customWidth="1"/>
    <col min="15887" max="15887" width="18.28515625" style="7" bestFit="1" customWidth="1"/>
    <col min="15888" max="15888" width="2.7109375" style="7" customWidth="1"/>
    <col min="15889" max="15889" width="15.7109375" style="7" bestFit="1" customWidth="1"/>
    <col min="15890" max="15890" width="18.28515625" style="7" bestFit="1" customWidth="1"/>
    <col min="15891" max="15891" width="2.7109375" style="7" customWidth="1"/>
    <col min="15892" max="15892" width="15.7109375" style="7" bestFit="1" customWidth="1"/>
    <col min="15893" max="15893" width="18.28515625" style="7" bestFit="1" customWidth="1"/>
    <col min="15894" max="15894" width="2.7109375" style="7" customWidth="1"/>
    <col min="15895" max="15895" width="15.7109375" style="7" bestFit="1" customWidth="1"/>
    <col min="15896" max="15896" width="18.28515625" style="7" bestFit="1" customWidth="1"/>
    <col min="15897" max="15897" width="2.7109375" style="7" customWidth="1"/>
    <col min="15898" max="15898" width="15.7109375" style="7" bestFit="1" customWidth="1"/>
    <col min="15899" max="15899" width="18.28515625" style="7" bestFit="1" customWidth="1"/>
    <col min="15900" max="15900" width="2.7109375" style="7" customWidth="1"/>
    <col min="15901" max="15901" width="15.7109375" style="7" bestFit="1" customWidth="1"/>
    <col min="15902" max="15902" width="18.28515625" style="7" bestFit="1" customWidth="1"/>
    <col min="15903" max="15903" width="2.7109375" style="7" customWidth="1"/>
    <col min="15904" max="15904" width="15.7109375" style="7" bestFit="1" customWidth="1"/>
    <col min="15905" max="15905" width="18.28515625" style="7" bestFit="1" customWidth="1"/>
    <col min="15906" max="15906" width="2.7109375" style="7" customWidth="1"/>
    <col min="15907" max="15907" width="15.7109375" style="7" bestFit="1" customWidth="1"/>
    <col min="15908" max="15908" width="18.28515625" style="7" bestFit="1" customWidth="1"/>
    <col min="15909" max="15909" width="2.7109375" style="7" customWidth="1"/>
    <col min="15910" max="15910" width="15.7109375" style="7" bestFit="1" customWidth="1"/>
    <col min="15911" max="15911" width="18.28515625" style="7" bestFit="1" customWidth="1"/>
    <col min="15912" max="15912" width="2.7109375" style="7" customWidth="1"/>
    <col min="15913" max="15913" width="15.7109375" style="7" bestFit="1" customWidth="1"/>
    <col min="15914" max="15914" width="18.28515625" style="7" bestFit="1" customWidth="1"/>
    <col min="15915" max="15915" width="2.7109375" style="7" customWidth="1"/>
    <col min="15916" max="15916" width="15.7109375" style="7" bestFit="1" customWidth="1"/>
    <col min="15917" max="15917" width="18.28515625" style="7" bestFit="1" customWidth="1"/>
    <col min="15918" max="15918" width="2.7109375" style="7" customWidth="1"/>
    <col min="15919" max="15919" width="15.7109375" style="7" bestFit="1" customWidth="1"/>
    <col min="15920" max="15920" width="18.28515625" style="7" bestFit="1" customWidth="1"/>
    <col min="15921" max="15922" width="8.85546875" style="7" customWidth="1"/>
    <col min="15923" max="15923" width="2.7109375" style="7" customWidth="1"/>
    <col min="15924" max="16128" width="9.140625" style="7"/>
    <col min="16129" max="16129" width="24.140625" style="7" customWidth="1"/>
    <col min="16130" max="16130" width="15.7109375" style="7" bestFit="1" customWidth="1"/>
    <col min="16131" max="16131" width="18.28515625" style="7" bestFit="1" customWidth="1"/>
    <col min="16132" max="16132" width="2.7109375" style="7" customWidth="1"/>
    <col min="16133" max="16133" width="15.7109375" style="7" bestFit="1" customWidth="1"/>
    <col min="16134" max="16134" width="18.28515625" style="7" bestFit="1" customWidth="1"/>
    <col min="16135" max="16135" width="3" style="7" bestFit="1" customWidth="1"/>
    <col min="16136" max="16136" width="15.7109375" style="7" bestFit="1" customWidth="1"/>
    <col min="16137" max="16137" width="18.28515625" style="7" bestFit="1" customWidth="1"/>
    <col min="16138" max="16138" width="2.7109375" style="7" customWidth="1"/>
    <col min="16139" max="16139" width="15.7109375" style="7" bestFit="1" customWidth="1"/>
    <col min="16140" max="16140" width="18.42578125" style="7" customWidth="1"/>
    <col min="16141" max="16141" width="2.7109375" style="7" customWidth="1"/>
    <col min="16142" max="16142" width="15.7109375" style="7" bestFit="1" customWidth="1"/>
    <col min="16143" max="16143" width="18.28515625" style="7" bestFit="1" customWidth="1"/>
    <col min="16144" max="16144" width="2.7109375" style="7" customWidth="1"/>
    <col min="16145" max="16145" width="15.7109375" style="7" bestFit="1" customWidth="1"/>
    <col min="16146" max="16146" width="18.28515625" style="7" bestFit="1" customWidth="1"/>
    <col min="16147" max="16147" width="2.7109375" style="7" customWidth="1"/>
    <col min="16148" max="16148" width="15.7109375" style="7" bestFit="1" customWidth="1"/>
    <col min="16149" max="16149" width="18.28515625" style="7" bestFit="1" customWidth="1"/>
    <col min="16150" max="16150" width="2.7109375" style="7" customWidth="1"/>
    <col min="16151" max="16151" width="15.7109375" style="7" bestFit="1" customWidth="1"/>
    <col min="16152" max="16152" width="18.28515625" style="7" bestFit="1" customWidth="1"/>
    <col min="16153" max="16153" width="2.7109375" style="7" customWidth="1"/>
    <col min="16154" max="16154" width="15.7109375" style="7" bestFit="1" customWidth="1"/>
    <col min="16155" max="16155" width="18.28515625" style="7" bestFit="1" customWidth="1"/>
    <col min="16156" max="16156" width="2.7109375" style="7" customWidth="1"/>
    <col min="16157" max="16157" width="15.7109375" style="7" bestFit="1" customWidth="1"/>
    <col min="16158" max="16158" width="18.28515625" style="7" bestFit="1" customWidth="1"/>
    <col min="16159" max="16159" width="2.7109375" style="7" customWidth="1"/>
    <col min="16160" max="16160" width="15.7109375" style="7" bestFit="1" customWidth="1"/>
    <col min="16161" max="16161" width="18.28515625" style="7" bestFit="1" customWidth="1"/>
    <col min="16162" max="16162" width="2.7109375" style="7" customWidth="1"/>
    <col min="16163" max="16163" width="15.7109375" style="7" bestFit="1" customWidth="1"/>
    <col min="16164" max="16164" width="18.28515625" style="7" bestFit="1" customWidth="1"/>
    <col min="16165" max="16165" width="2.7109375" style="7" customWidth="1"/>
    <col min="16166" max="16166" width="15.7109375" style="7" bestFit="1" customWidth="1"/>
    <col min="16167" max="16167" width="18.28515625" style="7" bestFit="1" customWidth="1"/>
    <col min="16168" max="16168" width="2.7109375" style="7" customWidth="1"/>
    <col min="16169" max="16169" width="15.7109375" style="7" bestFit="1" customWidth="1"/>
    <col min="16170" max="16170" width="18.28515625" style="7" bestFit="1" customWidth="1"/>
    <col min="16171" max="16171" width="2.7109375" style="7" customWidth="1"/>
    <col min="16172" max="16172" width="15.7109375" style="7" bestFit="1" customWidth="1"/>
    <col min="16173" max="16173" width="18.28515625" style="7" bestFit="1" customWidth="1"/>
    <col min="16174" max="16174" width="2.7109375" style="7" customWidth="1"/>
    <col min="16175" max="16175" width="15.7109375" style="7" bestFit="1" customWidth="1"/>
    <col min="16176" max="16176" width="18.28515625" style="7" bestFit="1" customWidth="1"/>
    <col min="16177" max="16178" width="8.85546875" style="7" customWidth="1"/>
    <col min="16179" max="16179" width="2.7109375" style="7" customWidth="1"/>
    <col min="16180" max="16384" width="9.140625" style="7"/>
  </cols>
  <sheetData>
    <row r="1" spans="1:51" ht="31.5" customHeight="1">
      <c r="A1" s="64" t="s">
        <v>171</v>
      </c>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c r="AU1" s="63"/>
      <c r="AV1" s="63"/>
      <c r="AW1" s="63"/>
      <c r="AX1" s="7"/>
      <c r="AY1" s="7"/>
    </row>
    <row r="2" spans="1:51" s="97" customFormat="1" ht="16.899999999999999" customHeight="1">
      <c r="A2" s="64"/>
      <c r="B2" s="315" t="s">
        <v>195</v>
      </c>
      <c r="C2" s="316"/>
      <c r="D2" s="96"/>
      <c r="E2" s="315" t="s">
        <v>198</v>
      </c>
      <c r="F2" s="316"/>
      <c r="G2" s="96"/>
      <c r="H2" s="315" t="s">
        <v>199</v>
      </c>
      <c r="I2" s="316"/>
      <c r="J2" s="96"/>
      <c r="K2" s="315" t="s">
        <v>200</v>
      </c>
      <c r="L2" s="316"/>
      <c r="M2" s="96"/>
      <c r="N2" s="315" t="s">
        <v>201</v>
      </c>
      <c r="O2" s="316"/>
      <c r="P2" s="96"/>
      <c r="Q2" s="315" t="s">
        <v>202</v>
      </c>
      <c r="R2" s="316"/>
      <c r="S2" s="96"/>
      <c r="T2" s="315" t="s">
        <v>203</v>
      </c>
      <c r="U2" s="316"/>
      <c r="V2" s="96"/>
      <c r="W2" s="315" t="s">
        <v>204</v>
      </c>
      <c r="X2" s="316"/>
      <c r="Y2" s="96"/>
      <c r="Z2" s="315" t="s">
        <v>205</v>
      </c>
      <c r="AA2" s="316"/>
      <c r="AB2" s="96"/>
      <c r="AC2" s="315" t="s">
        <v>206</v>
      </c>
      <c r="AD2" s="316"/>
      <c r="AE2" s="96"/>
      <c r="AF2" s="315" t="s">
        <v>207</v>
      </c>
      <c r="AG2" s="316"/>
      <c r="AH2" s="96"/>
      <c r="AI2" s="315" t="s">
        <v>208</v>
      </c>
      <c r="AJ2" s="316"/>
      <c r="AK2" s="96"/>
      <c r="AL2" s="315" t="s">
        <v>209</v>
      </c>
      <c r="AM2" s="316"/>
      <c r="AN2" s="96"/>
      <c r="AO2" s="315" t="s">
        <v>210</v>
      </c>
      <c r="AP2" s="316"/>
      <c r="AQ2" s="96"/>
      <c r="AR2" s="315" t="s">
        <v>211</v>
      </c>
      <c r="AS2" s="316"/>
      <c r="AT2" s="96"/>
      <c r="AU2" s="315" t="s">
        <v>212</v>
      </c>
      <c r="AV2" s="316"/>
      <c r="AW2" s="96"/>
    </row>
    <row r="3" spans="1:51" s="54" customFormat="1" ht="28.5" customHeight="1">
      <c r="A3" s="73" t="s">
        <v>172</v>
      </c>
      <c r="B3" s="68" t="s">
        <v>196</v>
      </c>
      <c r="C3" s="69" t="s">
        <v>197</v>
      </c>
      <c r="D3" s="65"/>
      <c r="E3" s="68" t="s">
        <v>196</v>
      </c>
      <c r="F3" s="69" t="s">
        <v>197</v>
      </c>
      <c r="G3" s="65"/>
      <c r="H3" s="68" t="s">
        <v>196</v>
      </c>
      <c r="I3" s="69" t="s">
        <v>197</v>
      </c>
      <c r="J3" s="65"/>
      <c r="K3" s="66" t="s">
        <v>196</v>
      </c>
      <c r="L3" s="67" t="s">
        <v>197</v>
      </c>
      <c r="M3" s="65"/>
      <c r="N3" s="66" t="s">
        <v>196</v>
      </c>
      <c r="O3" s="67" t="s">
        <v>197</v>
      </c>
      <c r="P3" s="65"/>
      <c r="Q3" s="66" t="s">
        <v>196</v>
      </c>
      <c r="R3" s="67" t="s">
        <v>197</v>
      </c>
      <c r="S3" s="65"/>
      <c r="T3" s="66" t="s">
        <v>196</v>
      </c>
      <c r="U3" s="67" t="s">
        <v>197</v>
      </c>
      <c r="V3" s="65"/>
      <c r="W3" s="66" t="s">
        <v>196</v>
      </c>
      <c r="X3" s="67" t="s">
        <v>197</v>
      </c>
      <c r="Y3" s="65"/>
      <c r="Z3" s="66" t="s">
        <v>196</v>
      </c>
      <c r="AA3" s="67" t="s">
        <v>197</v>
      </c>
      <c r="AB3" s="65"/>
      <c r="AC3" s="66" t="s">
        <v>196</v>
      </c>
      <c r="AD3" s="67" t="s">
        <v>197</v>
      </c>
      <c r="AE3" s="65"/>
      <c r="AF3" s="66" t="s">
        <v>196</v>
      </c>
      <c r="AG3" s="67" t="s">
        <v>197</v>
      </c>
      <c r="AH3" s="65"/>
      <c r="AI3" s="66" t="s">
        <v>196</v>
      </c>
      <c r="AJ3" s="67" t="s">
        <v>197</v>
      </c>
      <c r="AK3" s="65"/>
      <c r="AL3" s="66" t="s">
        <v>196</v>
      </c>
      <c r="AM3" s="67" t="s">
        <v>197</v>
      </c>
      <c r="AN3" s="65"/>
      <c r="AO3" s="66" t="s">
        <v>196</v>
      </c>
      <c r="AP3" s="67" t="s">
        <v>197</v>
      </c>
      <c r="AQ3" s="65"/>
      <c r="AR3" s="66" t="s">
        <v>196</v>
      </c>
      <c r="AS3" s="67" t="s">
        <v>197</v>
      </c>
      <c r="AT3" s="65"/>
      <c r="AU3" s="66" t="s">
        <v>196</v>
      </c>
      <c r="AV3" s="67" t="s">
        <v>197</v>
      </c>
      <c r="AW3" s="65"/>
    </row>
    <row r="4" spans="1:51" ht="16.899999999999999" customHeight="1">
      <c r="A4" s="105" t="s">
        <v>128</v>
      </c>
      <c r="B4" s="3" t="s">
        <v>213</v>
      </c>
      <c r="C4" s="3" t="s">
        <v>213</v>
      </c>
      <c r="D4" s="70"/>
      <c r="E4" s="3" t="s">
        <v>213</v>
      </c>
      <c r="F4" s="3" t="s">
        <v>213</v>
      </c>
      <c r="G4" s="70"/>
      <c r="H4" s="3" t="s">
        <v>213</v>
      </c>
      <c r="I4" s="3" t="s">
        <v>213</v>
      </c>
      <c r="J4" s="70"/>
      <c r="K4" s="3" t="s">
        <v>213</v>
      </c>
      <c r="L4" s="3" t="s">
        <v>213</v>
      </c>
      <c r="M4" s="70"/>
      <c r="N4" s="3" t="s">
        <v>213</v>
      </c>
      <c r="O4" s="3" t="s">
        <v>213</v>
      </c>
      <c r="P4" s="70"/>
      <c r="Q4" s="3" t="s">
        <v>213</v>
      </c>
      <c r="R4" s="3" t="s">
        <v>213</v>
      </c>
      <c r="S4" s="70"/>
      <c r="T4" s="3" t="s">
        <v>213</v>
      </c>
      <c r="U4" s="3" t="s">
        <v>213</v>
      </c>
      <c r="V4" s="70"/>
      <c r="W4" s="3" t="s">
        <v>213</v>
      </c>
      <c r="X4" s="3" t="s">
        <v>213</v>
      </c>
      <c r="Y4" s="70"/>
      <c r="Z4" s="3" t="s">
        <v>213</v>
      </c>
      <c r="AA4" s="3" t="s">
        <v>213</v>
      </c>
      <c r="AB4" s="70"/>
      <c r="AC4" s="3" t="s">
        <v>213</v>
      </c>
      <c r="AD4" s="3" t="s">
        <v>213</v>
      </c>
      <c r="AE4" s="70"/>
      <c r="AF4" s="3" t="s">
        <v>213</v>
      </c>
      <c r="AG4" s="3" t="s">
        <v>213</v>
      </c>
      <c r="AH4" s="70"/>
      <c r="AI4" s="3" t="s">
        <v>213</v>
      </c>
      <c r="AJ4" s="3" t="s">
        <v>213</v>
      </c>
      <c r="AK4" s="70"/>
      <c r="AL4" s="3" t="s">
        <v>213</v>
      </c>
      <c r="AM4" s="3" t="s">
        <v>213</v>
      </c>
      <c r="AN4" s="70"/>
      <c r="AO4" s="3" t="s">
        <v>213</v>
      </c>
      <c r="AP4" s="3" t="s">
        <v>213</v>
      </c>
      <c r="AQ4" s="70"/>
      <c r="AR4" s="3" t="s">
        <v>213</v>
      </c>
      <c r="AS4" s="3" t="s">
        <v>213</v>
      </c>
      <c r="AT4" s="70"/>
      <c r="AU4" s="3" t="s">
        <v>213</v>
      </c>
      <c r="AV4" s="3" t="s">
        <v>213</v>
      </c>
      <c r="AW4" s="70"/>
      <c r="AY4" s="3"/>
    </row>
    <row r="5" spans="1:51" s="2" customFormat="1" ht="16.899999999999999" customHeight="1">
      <c r="A5" s="105" t="s">
        <v>128</v>
      </c>
      <c r="B5" s="3" t="s">
        <v>214</v>
      </c>
      <c r="C5" s="3" t="s">
        <v>214</v>
      </c>
      <c r="D5" s="70"/>
      <c r="E5" s="3" t="s">
        <v>214</v>
      </c>
      <c r="F5" s="3" t="s">
        <v>214</v>
      </c>
      <c r="G5" s="70"/>
      <c r="H5" s="3" t="s">
        <v>214</v>
      </c>
      <c r="I5" s="3" t="s">
        <v>214</v>
      </c>
      <c r="J5" s="70"/>
      <c r="K5" s="3" t="s">
        <v>214</v>
      </c>
      <c r="L5" s="3" t="s">
        <v>214</v>
      </c>
      <c r="M5" s="70"/>
      <c r="N5" s="3" t="s">
        <v>214</v>
      </c>
      <c r="O5" s="3" t="s">
        <v>214</v>
      </c>
      <c r="P5" s="70"/>
      <c r="Q5" s="3" t="s">
        <v>214</v>
      </c>
      <c r="R5" s="3" t="s">
        <v>214</v>
      </c>
      <c r="S5" s="70"/>
      <c r="T5" s="3" t="s">
        <v>214</v>
      </c>
      <c r="U5" s="3" t="s">
        <v>214</v>
      </c>
      <c r="V5" s="70"/>
      <c r="W5" s="3" t="s">
        <v>214</v>
      </c>
      <c r="X5" s="3" t="s">
        <v>214</v>
      </c>
      <c r="Y5" s="70"/>
      <c r="Z5" s="3" t="s">
        <v>214</v>
      </c>
      <c r="AA5" s="3" t="s">
        <v>214</v>
      </c>
      <c r="AB5" s="70"/>
      <c r="AC5" s="3" t="s">
        <v>214</v>
      </c>
      <c r="AD5" s="3" t="s">
        <v>214</v>
      </c>
      <c r="AE5" s="70"/>
      <c r="AF5" s="3" t="s">
        <v>214</v>
      </c>
      <c r="AG5" s="3" t="s">
        <v>214</v>
      </c>
      <c r="AH5" s="70"/>
      <c r="AI5" s="3" t="s">
        <v>214</v>
      </c>
      <c r="AJ5" s="3" t="s">
        <v>214</v>
      </c>
      <c r="AK5" s="70"/>
      <c r="AL5" s="3" t="s">
        <v>214</v>
      </c>
      <c r="AM5" s="3" t="s">
        <v>214</v>
      </c>
      <c r="AN5" s="70"/>
      <c r="AO5" s="3" t="s">
        <v>214</v>
      </c>
      <c r="AP5" s="3" t="s">
        <v>214</v>
      </c>
      <c r="AQ5" s="70"/>
      <c r="AR5" s="3" t="s">
        <v>214</v>
      </c>
      <c r="AS5" s="3" t="s">
        <v>214</v>
      </c>
      <c r="AT5" s="70"/>
      <c r="AU5" s="3" t="s">
        <v>214</v>
      </c>
      <c r="AV5" s="3" t="s">
        <v>214</v>
      </c>
      <c r="AW5" s="70"/>
      <c r="AY5" s="3"/>
    </row>
    <row r="6" spans="1:51" ht="16.899999999999999" customHeight="1">
      <c r="A6" s="105" t="s">
        <v>128</v>
      </c>
      <c r="B6" s="3" t="s">
        <v>215</v>
      </c>
      <c r="C6" s="3" t="s">
        <v>215</v>
      </c>
      <c r="D6" s="70"/>
      <c r="E6" s="3" t="s">
        <v>215</v>
      </c>
      <c r="F6" s="3" t="s">
        <v>215</v>
      </c>
      <c r="G6" s="70"/>
      <c r="H6" s="3" t="s">
        <v>215</v>
      </c>
      <c r="I6" s="3" t="s">
        <v>215</v>
      </c>
      <c r="J6" s="70"/>
      <c r="K6" s="3" t="s">
        <v>215</v>
      </c>
      <c r="L6" s="3" t="s">
        <v>215</v>
      </c>
      <c r="M6" s="70"/>
      <c r="N6" s="3" t="s">
        <v>215</v>
      </c>
      <c r="O6" s="3" t="s">
        <v>215</v>
      </c>
      <c r="P6" s="70"/>
      <c r="Q6" s="3" t="s">
        <v>215</v>
      </c>
      <c r="R6" s="3" t="s">
        <v>215</v>
      </c>
      <c r="S6" s="70"/>
      <c r="T6" s="3" t="s">
        <v>215</v>
      </c>
      <c r="U6" s="3" t="s">
        <v>215</v>
      </c>
      <c r="V6" s="70"/>
      <c r="W6" s="3" t="s">
        <v>215</v>
      </c>
      <c r="X6" s="3" t="s">
        <v>215</v>
      </c>
      <c r="Y6" s="70"/>
      <c r="Z6" s="3" t="s">
        <v>215</v>
      </c>
      <c r="AA6" s="3" t="s">
        <v>215</v>
      </c>
      <c r="AB6" s="70"/>
      <c r="AC6" s="3" t="s">
        <v>215</v>
      </c>
      <c r="AD6" s="3" t="s">
        <v>215</v>
      </c>
      <c r="AE6" s="70"/>
      <c r="AF6" s="3" t="s">
        <v>215</v>
      </c>
      <c r="AG6" s="3" t="s">
        <v>215</v>
      </c>
      <c r="AH6" s="70"/>
      <c r="AI6" s="3" t="s">
        <v>215</v>
      </c>
      <c r="AJ6" s="3" t="s">
        <v>215</v>
      </c>
      <c r="AK6" s="70"/>
      <c r="AL6" s="3" t="s">
        <v>215</v>
      </c>
      <c r="AM6" s="3" t="s">
        <v>215</v>
      </c>
      <c r="AN6" s="70"/>
      <c r="AO6" s="3" t="s">
        <v>215</v>
      </c>
      <c r="AP6" s="3" t="s">
        <v>215</v>
      </c>
      <c r="AQ6" s="70"/>
      <c r="AR6" s="3" t="s">
        <v>215</v>
      </c>
      <c r="AS6" s="3" t="s">
        <v>215</v>
      </c>
      <c r="AT6" s="70"/>
      <c r="AU6" s="3" t="s">
        <v>215</v>
      </c>
      <c r="AV6" s="3" t="s">
        <v>215</v>
      </c>
      <c r="AW6" s="70"/>
      <c r="AY6" s="3"/>
    </row>
    <row r="7" spans="1:51" ht="16.899999999999999" customHeight="1">
      <c r="A7" s="105" t="s">
        <v>129</v>
      </c>
      <c r="B7" s="3" t="s">
        <v>216</v>
      </c>
      <c r="C7" s="3" t="s">
        <v>216</v>
      </c>
      <c r="D7" s="70"/>
      <c r="E7" s="3" t="s">
        <v>216</v>
      </c>
      <c r="F7" s="3" t="s">
        <v>216</v>
      </c>
      <c r="G7" s="70"/>
      <c r="H7" s="3" t="s">
        <v>216</v>
      </c>
      <c r="I7" s="3" t="s">
        <v>216</v>
      </c>
      <c r="J7" s="70"/>
      <c r="K7" s="3" t="s">
        <v>216</v>
      </c>
      <c r="L7" s="3" t="s">
        <v>216</v>
      </c>
      <c r="M7" s="70"/>
      <c r="N7" s="3" t="s">
        <v>216</v>
      </c>
      <c r="O7" s="3" t="s">
        <v>216</v>
      </c>
      <c r="P7" s="70"/>
      <c r="Q7" s="3" t="s">
        <v>216</v>
      </c>
      <c r="R7" s="3" t="s">
        <v>216</v>
      </c>
      <c r="S7" s="70"/>
      <c r="T7" s="3" t="s">
        <v>216</v>
      </c>
      <c r="U7" s="3" t="s">
        <v>216</v>
      </c>
      <c r="V7" s="70"/>
      <c r="W7" s="3" t="s">
        <v>216</v>
      </c>
      <c r="X7" s="3" t="s">
        <v>216</v>
      </c>
      <c r="Y7" s="70"/>
      <c r="Z7" s="3" t="s">
        <v>216</v>
      </c>
      <c r="AA7" s="3" t="s">
        <v>216</v>
      </c>
      <c r="AB7" s="70"/>
      <c r="AC7" s="3" t="s">
        <v>216</v>
      </c>
      <c r="AD7" s="3" t="s">
        <v>216</v>
      </c>
      <c r="AE7" s="70"/>
      <c r="AF7" s="3" t="s">
        <v>216</v>
      </c>
      <c r="AG7" s="3" t="s">
        <v>216</v>
      </c>
      <c r="AH7" s="70"/>
      <c r="AI7" s="3" t="s">
        <v>216</v>
      </c>
      <c r="AJ7" s="3" t="s">
        <v>216</v>
      </c>
      <c r="AK7" s="70"/>
      <c r="AL7" s="3" t="s">
        <v>216</v>
      </c>
      <c r="AM7" s="3" t="s">
        <v>216</v>
      </c>
      <c r="AN7" s="70"/>
      <c r="AO7" s="3" t="s">
        <v>216</v>
      </c>
      <c r="AP7" s="3" t="s">
        <v>216</v>
      </c>
      <c r="AQ7" s="70"/>
      <c r="AR7" s="3" t="s">
        <v>216</v>
      </c>
      <c r="AS7" s="3" t="s">
        <v>216</v>
      </c>
      <c r="AT7" s="70"/>
      <c r="AU7" s="3" t="s">
        <v>216</v>
      </c>
      <c r="AV7" s="3" t="s">
        <v>216</v>
      </c>
      <c r="AW7" s="70"/>
      <c r="AY7" s="3"/>
    </row>
    <row r="8" spans="1:51" ht="16.899999999999999" customHeight="1">
      <c r="A8" s="105" t="s">
        <v>129</v>
      </c>
      <c r="B8" s="3" t="s">
        <v>217</v>
      </c>
      <c r="C8" s="3" t="s">
        <v>217</v>
      </c>
      <c r="D8" s="70"/>
      <c r="E8" s="3" t="s">
        <v>217</v>
      </c>
      <c r="F8" s="3" t="s">
        <v>217</v>
      </c>
      <c r="G8" s="70"/>
      <c r="H8" s="3" t="s">
        <v>217</v>
      </c>
      <c r="I8" s="3" t="s">
        <v>217</v>
      </c>
      <c r="J8" s="70"/>
      <c r="K8" s="3" t="s">
        <v>217</v>
      </c>
      <c r="L8" s="3" t="s">
        <v>217</v>
      </c>
      <c r="M8" s="70"/>
      <c r="N8" s="3" t="s">
        <v>217</v>
      </c>
      <c r="O8" s="3" t="s">
        <v>217</v>
      </c>
      <c r="P8" s="70"/>
      <c r="Q8" s="3" t="s">
        <v>217</v>
      </c>
      <c r="R8" s="3" t="s">
        <v>217</v>
      </c>
      <c r="S8" s="70"/>
      <c r="T8" s="3" t="s">
        <v>217</v>
      </c>
      <c r="U8" s="3" t="s">
        <v>217</v>
      </c>
      <c r="V8" s="70"/>
      <c r="W8" s="3" t="s">
        <v>217</v>
      </c>
      <c r="X8" s="3" t="s">
        <v>217</v>
      </c>
      <c r="Y8" s="70"/>
      <c r="Z8" s="3" t="s">
        <v>217</v>
      </c>
      <c r="AA8" s="3" t="s">
        <v>217</v>
      </c>
      <c r="AB8" s="70"/>
      <c r="AC8" s="3" t="s">
        <v>217</v>
      </c>
      <c r="AD8" s="3" t="s">
        <v>217</v>
      </c>
      <c r="AE8" s="70"/>
      <c r="AF8" s="3" t="s">
        <v>217</v>
      </c>
      <c r="AG8" s="3" t="s">
        <v>217</v>
      </c>
      <c r="AH8" s="70"/>
      <c r="AI8" s="3" t="s">
        <v>217</v>
      </c>
      <c r="AJ8" s="3" t="s">
        <v>217</v>
      </c>
      <c r="AK8" s="70"/>
      <c r="AL8" s="3" t="s">
        <v>217</v>
      </c>
      <c r="AM8" s="3" t="s">
        <v>217</v>
      </c>
      <c r="AN8" s="70"/>
      <c r="AO8" s="3" t="s">
        <v>217</v>
      </c>
      <c r="AP8" s="3" t="s">
        <v>217</v>
      </c>
      <c r="AQ8" s="70"/>
      <c r="AR8" s="3" t="s">
        <v>217</v>
      </c>
      <c r="AS8" s="3" t="s">
        <v>217</v>
      </c>
      <c r="AT8" s="70"/>
      <c r="AU8" s="3" t="s">
        <v>217</v>
      </c>
      <c r="AV8" s="3" t="s">
        <v>217</v>
      </c>
      <c r="AW8" s="70"/>
      <c r="AY8" s="3"/>
    </row>
    <row r="9" spans="1:51" ht="16.899999999999999" customHeight="1">
      <c r="A9" s="105" t="s">
        <v>129</v>
      </c>
      <c r="B9" s="3" t="s">
        <v>218</v>
      </c>
      <c r="C9" s="3" t="s">
        <v>218</v>
      </c>
      <c r="D9" s="70"/>
      <c r="E9" s="3" t="s">
        <v>218</v>
      </c>
      <c r="F9" s="3" t="s">
        <v>218</v>
      </c>
      <c r="G9" s="70"/>
      <c r="H9" s="3" t="s">
        <v>218</v>
      </c>
      <c r="I9" s="3" t="s">
        <v>218</v>
      </c>
      <c r="J9" s="70"/>
      <c r="K9" s="3" t="s">
        <v>218</v>
      </c>
      <c r="L9" s="3" t="s">
        <v>218</v>
      </c>
      <c r="M9" s="70"/>
      <c r="N9" s="3" t="s">
        <v>218</v>
      </c>
      <c r="O9" s="3" t="s">
        <v>218</v>
      </c>
      <c r="P9" s="70"/>
      <c r="Q9" s="3" t="s">
        <v>218</v>
      </c>
      <c r="R9" s="3" t="s">
        <v>218</v>
      </c>
      <c r="S9" s="70"/>
      <c r="T9" s="3" t="s">
        <v>218</v>
      </c>
      <c r="U9" s="3" t="s">
        <v>218</v>
      </c>
      <c r="V9" s="70"/>
      <c r="W9" s="3" t="s">
        <v>218</v>
      </c>
      <c r="X9" s="3" t="s">
        <v>218</v>
      </c>
      <c r="Y9" s="70"/>
      <c r="Z9" s="3" t="s">
        <v>218</v>
      </c>
      <c r="AA9" s="3" t="s">
        <v>218</v>
      </c>
      <c r="AB9" s="70"/>
      <c r="AC9" s="3" t="s">
        <v>218</v>
      </c>
      <c r="AD9" s="3" t="s">
        <v>218</v>
      </c>
      <c r="AE9" s="70"/>
      <c r="AF9" s="3" t="s">
        <v>218</v>
      </c>
      <c r="AG9" s="3" t="s">
        <v>218</v>
      </c>
      <c r="AH9" s="70"/>
      <c r="AI9" s="3" t="s">
        <v>218</v>
      </c>
      <c r="AJ9" s="3" t="s">
        <v>218</v>
      </c>
      <c r="AK9" s="70"/>
      <c r="AL9" s="3" t="s">
        <v>218</v>
      </c>
      <c r="AM9" s="3" t="s">
        <v>218</v>
      </c>
      <c r="AN9" s="70"/>
      <c r="AO9" s="3" t="s">
        <v>218</v>
      </c>
      <c r="AP9" s="3" t="s">
        <v>218</v>
      </c>
      <c r="AQ9" s="70"/>
      <c r="AR9" s="3" t="s">
        <v>218</v>
      </c>
      <c r="AS9" s="3" t="s">
        <v>218</v>
      </c>
      <c r="AT9" s="70"/>
      <c r="AU9" s="3" t="s">
        <v>218</v>
      </c>
      <c r="AV9" s="3" t="s">
        <v>218</v>
      </c>
      <c r="AW9" s="70"/>
      <c r="AY9" s="3"/>
    </row>
    <row r="10" spans="1:51" ht="16.899999999999999" customHeight="1">
      <c r="A10" s="105" t="s">
        <v>130</v>
      </c>
      <c r="B10" s="3" t="s">
        <v>219</v>
      </c>
      <c r="C10" s="3" t="s">
        <v>219</v>
      </c>
      <c r="D10" s="70"/>
      <c r="E10" s="3" t="s">
        <v>219</v>
      </c>
      <c r="F10" s="3" t="s">
        <v>219</v>
      </c>
      <c r="G10" s="70"/>
      <c r="H10" s="3" t="s">
        <v>219</v>
      </c>
      <c r="I10" s="3" t="s">
        <v>219</v>
      </c>
      <c r="J10" s="70"/>
      <c r="K10" s="3" t="s">
        <v>219</v>
      </c>
      <c r="L10" s="3" t="s">
        <v>219</v>
      </c>
      <c r="M10" s="70"/>
      <c r="N10" s="3" t="s">
        <v>219</v>
      </c>
      <c r="O10" s="3" t="s">
        <v>219</v>
      </c>
      <c r="P10" s="70"/>
      <c r="Q10" s="3" t="s">
        <v>219</v>
      </c>
      <c r="R10" s="3" t="s">
        <v>219</v>
      </c>
      <c r="S10" s="70"/>
      <c r="T10" s="3" t="s">
        <v>219</v>
      </c>
      <c r="U10" s="3" t="s">
        <v>219</v>
      </c>
      <c r="V10" s="70"/>
      <c r="W10" s="3" t="s">
        <v>219</v>
      </c>
      <c r="X10" s="3" t="s">
        <v>219</v>
      </c>
      <c r="Y10" s="70"/>
      <c r="Z10" s="3" t="s">
        <v>219</v>
      </c>
      <c r="AA10" s="3" t="s">
        <v>219</v>
      </c>
      <c r="AB10" s="70"/>
      <c r="AC10" s="3" t="s">
        <v>219</v>
      </c>
      <c r="AD10" s="3" t="s">
        <v>219</v>
      </c>
      <c r="AE10" s="70"/>
      <c r="AF10" s="3" t="s">
        <v>219</v>
      </c>
      <c r="AG10" s="3" t="s">
        <v>219</v>
      </c>
      <c r="AH10" s="70"/>
      <c r="AI10" s="3" t="s">
        <v>219</v>
      </c>
      <c r="AJ10" s="3" t="s">
        <v>219</v>
      </c>
      <c r="AK10" s="70"/>
      <c r="AL10" s="3" t="s">
        <v>219</v>
      </c>
      <c r="AM10" s="3" t="s">
        <v>219</v>
      </c>
      <c r="AN10" s="70"/>
      <c r="AO10" s="3" t="s">
        <v>219</v>
      </c>
      <c r="AP10" s="3" t="s">
        <v>219</v>
      </c>
      <c r="AQ10" s="70"/>
      <c r="AR10" s="3" t="s">
        <v>219</v>
      </c>
      <c r="AS10" s="3" t="s">
        <v>219</v>
      </c>
      <c r="AT10" s="70"/>
      <c r="AU10" s="3" t="s">
        <v>219</v>
      </c>
      <c r="AV10" s="3" t="s">
        <v>219</v>
      </c>
      <c r="AW10" s="70"/>
      <c r="AY10" s="3"/>
    </row>
    <row r="11" spans="1:51" ht="16.899999999999999" customHeight="1">
      <c r="A11" s="105" t="s">
        <v>130</v>
      </c>
      <c r="B11" s="3" t="s">
        <v>220</v>
      </c>
      <c r="C11" s="3" t="s">
        <v>220</v>
      </c>
      <c r="D11" s="70"/>
      <c r="E11" s="3" t="s">
        <v>220</v>
      </c>
      <c r="F11" s="3" t="s">
        <v>220</v>
      </c>
      <c r="G11" s="70"/>
      <c r="H11" s="3" t="s">
        <v>220</v>
      </c>
      <c r="I11" s="3" t="s">
        <v>220</v>
      </c>
      <c r="J11" s="70"/>
      <c r="K11" s="3" t="s">
        <v>220</v>
      </c>
      <c r="L11" s="3" t="s">
        <v>220</v>
      </c>
      <c r="M11" s="70"/>
      <c r="N11" s="3" t="s">
        <v>220</v>
      </c>
      <c r="O11" s="3" t="s">
        <v>220</v>
      </c>
      <c r="P11" s="70"/>
      <c r="Q11" s="3" t="s">
        <v>220</v>
      </c>
      <c r="R11" s="3" t="s">
        <v>220</v>
      </c>
      <c r="S11" s="70"/>
      <c r="T11" s="3" t="s">
        <v>220</v>
      </c>
      <c r="U11" s="3" t="s">
        <v>220</v>
      </c>
      <c r="V11" s="70"/>
      <c r="W11" s="3" t="s">
        <v>220</v>
      </c>
      <c r="X11" s="3" t="s">
        <v>220</v>
      </c>
      <c r="Y11" s="70"/>
      <c r="Z11" s="3" t="s">
        <v>220</v>
      </c>
      <c r="AA11" s="3" t="s">
        <v>220</v>
      </c>
      <c r="AB11" s="70"/>
      <c r="AC11" s="3" t="s">
        <v>220</v>
      </c>
      <c r="AD11" s="3" t="s">
        <v>220</v>
      </c>
      <c r="AE11" s="70"/>
      <c r="AF11" s="3" t="s">
        <v>220</v>
      </c>
      <c r="AG11" s="3" t="s">
        <v>220</v>
      </c>
      <c r="AH11" s="70"/>
      <c r="AI11" s="3" t="s">
        <v>220</v>
      </c>
      <c r="AJ11" s="3" t="s">
        <v>220</v>
      </c>
      <c r="AK11" s="70"/>
      <c r="AL11" s="3" t="s">
        <v>220</v>
      </c>
      <c r="AM11" s="3" t="s">
        <v>220</v>
      </c>
      <c r="AN11" s="70"/>
      <c r="AO11" s="3" t="s">
        <v>220</v>
      </c>
      <c r="AP11" s="3" t="s">
        <v>220</v>
      </c>
      <c r="AQ11" s="70"/>
      <c r="AR11" s="3" t="s">
        <v>220</v>
      </c>
      <c r="AS11" s="3" t="s">
        <v>220</v>
      </c>
      <c r="AT11" s="70"/>
      <c r="AU11" s="3" t="s">
        <v>220</v>
      </c>
      <c r="AV11" s="3" t="s">
        <v>220</v>
      </c>
      <c r="AW11" s="70"/>
      <c r="AY11" s="3"/>
    </row>
    <row r="12" spans="1:51" ht="16.899999999999999" customHeight="1">
      <c r="A12" s="105" t="s">
        <v>130</v>
      </c>
      <c r="B12" s="3" t="s">
        <v>221</v>
      </c>
      <c r="C12" s="3" t="s">
        <v>221</v>
      </c>
      <c r="D12" s="70"/>
      <c r="E12" s="3" t="s">
        <v>221</v>
      </c>
      <c r="F12" s="3" t="s">
        <v>221</v>
      </c>
      <c r="G12" s="70"/>
      <c r="H12" s="3" t="s">
        <v>221</v>
      </c>
      <c r="I12" s="3" t="s">
        <v>221</v>
      </c>
      <c r="J12" s="70"/>
      <c r="K12" s="3" t="s">
        <v>221</v>
      </c>
      <c r="L12" s="3" t="s">
        <v>221</v>
      </c>
      <c r="M12" s="70"/>
      <c r="N12" s="3" t="s">
        <v>221</v>
      </c>
      <c r="O12" s="3" t="s">
        <v>221</v>
      </c>
      <c r="P12" s="70"/>
      <c r="Q12" s="3" t="s">
        <v>221</v>
      </c>
      <c r="R12" s="3" t="s">
        <v>221</v>
      </c>
      <c r="S12" s="70"/>
      <c r="T12" s="3" t="s">
        <v>221</v>
      </c>
      <c r="U12" s="3" t="s">
        <v>221</v>
      </c>
      <c r="V12" s="70"/>
      <c r="W12" s="3" t="s">
        <v>221</v>
      </c>
      <c r="X12" s="3" t="s">
        <v>221</v>
      </c>
      <c r="Y12" s="70"/>
      <c r="Z12" s="3" t="s">
        <v>221</v>
      </c>
      <c r="AA12" s="3" t="s">
        <v>221</v>
      </c>
      <c r="AB12" s="70"/>
      <c r="AC12" s="3" t="s">
        <v>221</v>
      </c>
      <c r="AD12" s="3" t="s">
        <v>221</v>
      </c>
      <c r="AE12" s="70"/>
      <c r="AF12" s="3" t="s">
        <v>221</v>
      </c>
      <c r="AG12" s="3" t="s">
        <v>221</v>
      </c>
      <c r="AH12" s="70"/>
      <c r="AI12" s="3" t="s">
        <v>221</v>
      </c>
      <c r="AJ12" s="3" t="s">
        <v>221</v>
      </c>
      <c r="AK12" s="70"/>
      <c r="AL12" s="3" t="s">
        <v>221</v>
      </c>
      <c r="AM12" s="3" t="s">
        <v>221</v>
      </c>
      <c r="AN12" s="70"/>
      <c r="AO12" s="3" t="s">
        <v>221</v>
      </c>
      <c r="AP12" s="3" t="s">
        <v>221</v>
      </c>
      <c r="AQ12" s="70"/>
      <c r="AR12" s="3" t="s">
        <v>221</v>
      </c>
      <c r="AS12" s="3" t="s">
        <v>221</v>
      </c>
      <c r="AT12" s="70"/>
      <c r="AU12" s="3" t="s">
        <v>221</v>
      </c>
      <c r="AV12" s="3" t="s">
        <v>221</v>
      </c>
      <c r="AW12" s="70"/>
      <c r="AY12" s="3"/>
    </row>
    <row r="13" spans="1:51" ht="16.899999999999999" customHeight="1">
      <c r="A13" s="105" t="s">
        <v>131</v>
      </c>
      <c r="B13" s="3" t="s">
        <v>222</v>
      </c>
      <c r="C13" s="3" t="s">
        <v>222</v>
      </c>
      <c r="D13" s="70"/>
      <c r="E13" s="3" t="s">
        <v>222</v>
      </c>
      <c r="F13" s="3" t="s">
        <v>222</v>
      </c>
      <c r="G13" s="70"/>
      <c r="H13" s="3" t="s">
        <v>222</v>
      </c>
      <c r="I13" s="3" t="s">
        <v>222</v>
      </c>
      <c r="J13" s="70"/>
      <c r="K13" s="3" t="s">
        <v>222</v>
      </c>
      <c r="L13" s="3" t="s">
        <v>222</v>
      </c>
      <c r="M13" s="70"/>
      <c r="N13" s="3" t="s">
        <v>222</v>
      </c>
      <c r="O13" s="3" t="s">
        <v>222</v>
      </c>
      <c r="P13" s="70"/>
      <c r="Q13" s="3" t="s">
        <v>222</v>
      </c>
      <c r="R13" s="3" t="s">
        <v>222</v>
      </c>
      <c r="S13" s="70"/>
      <c r="T13" s="3" t="s">
        <v>222</v>
      </c>
      <c r="U13" s="3" t="s">
        <v>222</v>
      </c>
      <c r="V13" s="70"/>
      <c r="W13" s="3" t="s">
        <v>222</v>
      </c>
      <c r="X13" s="3" t="s">
        <v>222</v>
      </c>
      <c r="Y13" s="70"/>
      <c r="Z13" s="3" t="s">
        <v>222</v>
      </c>
      <c r="AA13" s="3" t="s">
        <v>222</v>
      </c>
      <c r="AB13" s="70"/>
      <c r="AC13" s="3" t="s">
        <v>222</v>
      </c>
      <c r="AD13" s="3" t="s">
        <v>222</v>
      </c>
      <c r="AE13" s="70"/>
      <c r="AF13" s="3" t="s">
        <v>222</v>
      </c>
      <c r="AG13" s="3" t="s">
        <v>222</v>
      </c>
      <c r="AH13" s="70"/>
      <c r="AI13" s="3" t="s">
        <v>222</v>
      </c>
      <c r="AJ13" s="3" t="s">
        <v>222</v>
      </c>
      <c r="AK13" s="70"/>
      <c r="AL13" s="3" t="s">
        <v>222</v>
      </c>
      <c r="AM13" s="3" t="s">
        <v>222</v>
      </c>
      <c r="AN13" s="70"/>
      <c r="AO13" s="3" t="s">
        <v>222</v>
      </c>
      <c r="AP13" s="3" t="s">
        <v>222</v>
      </c>
      <c r="AQ13" s="70"/>
      <c r="AR13" s="3" t="s">
        <v>222</v>
      </c>
      <c r="AS13" s="3" t="s">
        <v>222</v>
      </c>
      <c r="AT13" s="70"/>
      <c r="AU13" s="3" t="s">
        <v>222</v>
      </c>
      <c r="AV13" s="3" t="s">
        <v>222</v>
      </c>
      <c r="AW13" s="70"/>
      <c r="AY13" s="3"/>
    </row>
    <row r="14" spans="1:51" ht="16.899999999999999" customHeight="1">
      <c r="A14" s="105" t="s">
        <v>131</v>
      </c>
      <c r="B14" s="3" t="s">
        <v>223</v>
      </c>
      <c r="C14" s="3" t="s">
        <v>223</v>
      </c>
      <c r="D14" s="70"/>
      <c r="E14" s="3" t="s">
        <v>223</v>
      </c>
      <c r="F14" s="3" t="s">
        <v>223</v>
      </c>
      <c r="G14" s="70"/>
      <c r="H14" s="3" t="s">
        <v>223</v>
      </c>
      <c r="I14" s="3" t="s">
        <v>223</v>
      </c>
      <c r="J14" s="70"/>
      <c r="K14" s="3" t="s">
        <v>223</v>
      </c>
      <c r="L14" s="3" t="s">
        <v>223</v>
      </c>
      <c r="M14" s="70"/>
      <c r="N14" s="3" t="s">
        <v>223</v>
      </c>
      <c r="O14" s="3" t="s">
        <v>223</v>
      </c>
      <c r="P14" s="70"/>
      <c r="Q14" s="3" t="s">
        <v>223</v>
      </c>
      <c r="R14" s="3" t="s">
        <v>223</v>
      </c>
      <c r="S14" s="70"/>
      <c r="T14" s="3" t="s">
        <v>223</v>
      </c>
      <c r="U14" s="3" t="s">
        <v>223</v>
      </c>
      <c r="V14" s="70"/>
      <c r="W14" s="3" t="s">
        <v>223</v>
      </c>
      <c r="X14" s="3" t="s">
        <v>223</v>
      </c>
      <c r="Y14" s="70"/>
      <c r="Z14" s="3" t="s">
        <v>223</v>
      </c>
      <c r="AA14" s="3" t="s">
        <v>223</v>
      </c>
      <c r="AB14" s="70"/>
      <c r="AC14" s="3" t="s">
        <v>223</v>
      </c>
      <c r="AD14" s="3" t="s">
        <v>223</v>
      </c>
      <c r="AE14" s="70"/>
      <c r="AF14" s="3" t="s">
        <v>223</v>
      </c>
      <c r="AG14" s="3" t="s">
        <v>223</v>
      </c>
      <c r="AH14" s="70"/>
      <c r="AI14" s="3" t="s">
        <v>223</v>
      </c>
      <c r="AJ14" s="3" t="s">
        <v>223</v>
      </c>
      <c r="AK14" s="70"/>
      <c r="AL14" s="3" t="s">
        <v>223</v>
      </c>
      <c r="AM14" s="3" t="s">
        <v>223</v>
      </c>
      <c r="AN14" s="70"/>
      <c r="AO14" s="3" t="s">
        <v>223</v>
      </c>
      <c r="AP14" s="3" t="s">
        <v>223</v>
      </c>
      <c r="AQ14" s="70"/>
      <c r="AR14" s="3" t="s">
        <v>223</v>
      </c>
      <c r="AS14" s="3" t="s">
        <v>223</v>
      </c>
      <c r="AT14" s="70"/>
      <c r="AU14" s="3" t="s">
        <v>223</v>
      </c>
      <c r="AV14" s="3" t="s">
        <v>223</v>
      </c>
      <c r="AW14" s="70"/>
      <c r="AY14" s="3"/>
    </row>
    <row r="15" spans="1:51" ht="16.899999999999999" customHeight="1">
      <c r="A15" s="105" t="s">
        <v>131</v>
      </c>
      <c r="B15" s="3" t="s">
        <v>224</v>
      </c>
      <c r="C15" s="3" t="s">
        <v>224</v>
      </c>
      <c r="D15" s="70"/>
      <c r="E15" s="3" t="s">
        <v>224</v>
      </c>
      <c r="F15" s="3" t="s">
        <v>224</v>
      </c>
      <c r="G15" s="70"/>
      <c r="H15" s="3" t="s">
        <v>224</v>
      </c>
      <c r="I15" s="3" t="s">
        <v>224</v>
      </c>
      <c r="J15" s="70"/>
      <c r="K15" s="3" t="s">
        <v>224</v>
      </c>
      <c r="L15" s="3" t="s">
        <v>224</v>
      </c>
      <c r="M15" s="70"/>
      <c r="N15" s="3" t="s">
        <v>224</v>
      </c>
      <c r="O15" s="3" t="s">
        <v>224</v>
      </c>
      <c r="P15" s="70"/>
      <c r="Q15" s="3" t="s">
        <v>224</v>
      </c>
      <c r="R15" s="3" t="s">
        <v>224</v>
      </c>
      <c r="S15" s="70"/>
      <c r="T15" s="3" t="s">
        <v>224</v>
      </c>
      <c r="U15" s="3" t="s">
        <v>224</v>
      </c>
      <c r="V15" s="70"/>
      <c r="W15" s="3" t="s">
        <v>224</v>
      </c>
      <c r="X15" s="3" t="s">
        <v>224</v>
      </c>
      <c r="Y15" s="70"/>
      <c r="Z15" s="3" t="s">
        <v>224</v>
      </c>
      <c r="AA15" s="3" t="s">
        <v>224</v>
      </c>
      <c r="AB15" s="70"/>
      <c r="AC15" s="3" t="s">
        <v>224</v>
      </c>
      <c r="AD15" s="3" t="s">
        <v>224</v>
      </c>
      <c r="AE15" s="70"/>
      <c r="AF15" s="3" t="s">
        <v>224</v>
      </c>
      <c r="AG15" s="3" t="s">
        <v>224</v>
      </c>
      <c r="AH15" s="70"/>
      <c r="AI15" s="3" t="s">
        <v>224</v>
      </c>
      <c r="AJ15" s="3" t="s">
        <v>224</v>
      </c>
      <c r="AK15" s="70"/>
      <c r="AL15" s="3" t="s">
        <v>224</v>
      </c>
      <c r="AM15" s="3" t="s">
        <v>224</v>
      </c>
      <c r="AN15" s="70"/>
      <c r="AO15" s="3" t="s">
        <v>224</v>
      </c>
      <c r="AP15" s="3" t="s">
        <v>224</v>
      </c>
      <c r="AQ15" s="70"/>
      <c r="AR15" s="3" t="s">
        <v>224</v>
      </c>
      <c r="AS15" s="3" t="s">
        <v>224</v>
      </c>
      <c r="AT15" s="70"/>
      <c r="AU15" s="3" t="s">
        <v>224</v>
      </c>
      <c r="AV15" s="3" t="s">
        <v>224</v>
      </c>
      <c r="AW15" s="70"/>
      <c r="AY15" s="3"/>
    </row>
    <row r="16" spans="1:51" ht="16.899999999999999" customHeight="1">
      <c r="A16" s="105" t="s">
        <v>128</v>
      </c>
      <c r="B16" s="3" t="s">
        <v>225</v>
      </c>
      <c r="C16" s="3" t="s">
        <v>225</v>
      </c>
      <c r="D16" s="70"/>
      <c r="E16" s="3" t="s">
        <v>225</v>
      </c>
      <c r="F16" s="3" t="s">
        <v>225</v>
      </c>
      <c r="G16" s="70"/>
      <c r="H16" s="3" t="s">
        <v>225</v>
      </c>
      <c r="I16" s="3" t="s">
        <v>225</v>
      </c>
      <c r="J16" s="70"/>
      <c r="K16" s="3" t="s">
        <v>225</v>
      </c>
      <c r="L16" s="3" t="s">
        <v>225</v>
      </c>
      <c r="M16" s="70"/>
      <c r="N16" s="3" t="s">
        <v>225</v>
      </c>
      <c r="O16" s="3" t="s">
        <v>225</v>
      </c>
      <c r="P16" s="70"/>
      <c r="Q16" s="3" t="s">
        <v>225</v>
      </c>
      <c r="R16" s="3" t="s">
        <v>225</v>
      </c>
      <c r="S16" s="70"/>
      <c r="T16" s="3" t="s">
        <v>225</v>
      </c>
      <c r="U16" s="3" t="s">
        <v>225</v>
      </c>
      <c r="V16" s="70"/>
      <c r="W16" s="3" t="s">
        <v>225</v>
      </c>
      <c r="X16" s="3" t="s">
        <v>225</v>
      </c>
      <c r="Y16" s="70"/>
      <c r="Z16" s="3" t="s">
        <v>225</v>
      </c>
      <c r="AA16" s="3" t="s">
        <v>225</v>
      </c>
      <c r="AB16" s="70"/>
      <c r="AC16" s="3" t="s">
        <v>225</v>
      </c>
      <c r="AD16" s="3" t="s">
        <v>225</v>
      </c>
      <c r="AE16" s="70"/>
      <c r="AF16" s="3" t="s">
        <v>225</v>
      </c>
      <c r="AG16" s="3" t="s">
        <v>225</v>
      </c>
      <c r="AH16" s="70"/>
      <c r="AI16" s="3" t="s">
        <v>225</v>
      </c>
      <c r="AJ16" s="3" t="s">
        <v>225</v>
      </c>
      <c r="AK16" s="70"/>
      <c r="AL16" s="3" t="s">
        <v>225</v>
      </c>
      <c r="AM16" s="3" t="s">
        <v>225</v>
      </c>
      <c r="AN16" s="70"/>
      <c r="AO16" s="3" t="s">
        <v>225</v>
      </c>
      <c r="AP16" s="3" t="s">
        <v>225</v>
      </c>
      <c r="AQ16" s="70"/>
      <c r="AR16" s="3" t="s">
        <v>225</v>
      </c>
      <c r="AS16" s="3" t="s">
        <v>225</v>
      </c>
      <c r="AT16" s="70"/>
      <c r="AU16" s="3" t="s">
        <v>225</v>
      </c>
      <c r="AV16" s="3" t="s">
        <v>225</v>
      </c>
      <c r="AW16" s="70"/>
      <c r="AY16" s="3"/>
    </row>
    <row r="17" spans="1:51" ht="16.899999999999999" customHeight="1">
      <c r="A17" s="105" t="s">
        <v>128</v>
      </c>
      <c r="B17" s="3" t="s">
        <v>226</v>
      </c>
      <c r="C17" s="3" t="s">
        <v>226</v>
      </c>
      <c r="D17" s="70"/>
      <c r="E17" s="3" t="s">
        <v>226</v>
      </c>
      <c r="F17" s="3" t="s">
        <v>226</v>
      </c>
      <c r="G17" s="70"/>
      <c r="H17" s="3" t="s">
        <v>226</v>
      </c>
      <c r="I17" s="3" t="s">
        <v>226</v>
      </c>
      <c r="J17" s="70"/>
      <c r="K17" s="3" t="s">
        <v>226</v>
      </c>
      <c r="L17" s="3" t="s">
        <v>226</v>
      </c>
      <c r="M17" s="70"/>
      <c r="N17" s="3" t="s">
        <v>226</v>
      </c>
      <c r="O17" s="3" t="s">
        <v>226</v>
      </c>
      <c r="P17" s="70"/>
      <c r="Q17" s="3" t="s">
        <v>226</v>
      </c>
      <c r="R17" s="3" t="s">
        <v>226</v>
      </c>
      <c r="S17" s="70"/>
      <c r="T17" s="3" t="s">
        <v>226</v>
      </c>
      <c r="U17" s="3" t="s">
        <v>226</v>
      </c>
      <c r="V17" s="70"/>
      <c r="W17" s="3" t="s">
        <v>226</v>
      </c>
      <c r="X17" s="3" t="s">
        <v>226</v>
      </c>
      <c r="Y17" s="70"/>
      <c r="Z17" s="3" t="s">
        <v>226</v>
      </c>
      <c r="AA17" s="3" t="s">
        <v>226</v>
      </c>
      <c r="AB17" s="70"/>
      <c r="AC17" s="3" t="s">
        <v>226</v>
      </c>
      <c r="AD17" s="3" t="s">
        <v>226</v>
      </c>
      <c r="AE17" s="70"/>
      <c r="AF17" s="3" t="s">
        <v>226</v>
      </c>
      <c r="AG17" s="3" t="s">
        <v>226</v>
      </c>
      <c r="AH17" s="70"/>
      <c r="AI17" s="3" t="s">
        <v>226</v>
      </c>
      <c r="AJ17" s="3" t="s">
        <v>226</v>
      </c>
      <c r="AK17" s="70"/>
      <c r="AL17" s="3" t="s">
        <v>226</v>
      </c>
      <c r="AM17" s="3" t="s">
        <v>226</v>
      </c>
      <c r="AN17" s="70"/>
      <c r="AO17" s="3" t="s">
        <v>226</v>
      </c>
      <c r="AP17" s="3" t="s">
        <v>226</v>
      </c>
      <c r="AQ17" s="70"/>
      <c r="AR17" s="3" t="s">
        <v>226</v>
      </c>
      <c r="AS17" s="3" t="s">
        <v>226</v>
      </c>
      <c r="AT17" s="70"/>
      <c r="AU17" s="3" t="s">
        <v>226</v>
      </c>
      <c r="AV17" s="3" t="s">
        <v>226</v>
      </c>
      <c r="AW17" s="70"/>
      <c r="AY17" s="3"/>
    </row>
    <row r="18" spans="1:51" ht="16.899999999999999" customHeight="1">
      <c r="A18" s="105" t="s">
        <v>128</v>
      </c>
      <c r="B18" s="3" t="s">
        <v>227</v>
      </c>
      <c r="C18" s="3" t="s">
        <v>227</v>
      </c>
      <c r="D18" s="70"/>
      <c r="E18" s="3" t="s">
        <v>227</v>
      </c>
      <c r="F18" s="3" t="s">
        <v>227</v>
      </c>
      <c r="G18" s="70"/>
      <c r="H18" s="3" t="s">
        <v>227</v>
      </c>
      <c r="I18" s="3" t="s">
        <v>227</v>
      </c>
      <c r="J18" s="70"/>
      <c r="K18" s="3" t="s">
        <v>227</v>
      </c>
      <c r="L18" s="3" t="s">
        <v>227</v>
      </c>
      <c r="M18" s="70"/>
      <c r="N18" s="3" t="s">
        <v>227</v>
      </c>
      <c r="O18" s="3" t="s">
        <v>227</v>
      </c>
      <c r="P18" s="70"/>
      <c r="Q18" s="3" t="s">
        <v>227</v>
      </c>
      <c r="R18" s="3" t="s">
        <v>227</v>
      </c>
      <c r="S18" s="70"/>
      <c r="T18" s="3" t="s">
        <v>227</v>
      </c>
      <c r="U18" s="3" t="s">
        <v>227</v>
      </c>
      <c r="V18" s="70"/>
      <c r="W18" s="3" t="s">
        <v>227</v>
      </c>
      <c r="X18" s="3" t="s">
        <v>227</v>
      </c>
      <c r="Y18" s="70"/>
      <c r="Z18" s="3" t="s">
        <v>227</v>
      </c>
      <c r="AA18" s="3" t="s">
        <v>227</v>
      </c>
      <c r="AB18" s="70"/>
      <c r="AC18" s="3" t="s">
        <v>227</v>
      </c>
      <c r="AD18" s="3" t="s">
        <v>227</v>
      </c>
      <c r="AE18" s="70"/>
      <c r="AF18" s="3" t="s">
        <v>227</v>
      </c>
      <c r="AG18" s="3" t="s">
        <v>227</v>
      </c>
      <c r="AH18" s="70"/>
      <c r="AI18" s="3" t="s">
        <v>227</v>
      </c>
      <c r="AJ18" s="3" t="s">
        <v>227</v>
      </c>
      <c r="AK18" s="70"/>
      <c r="AL18" s="3" t="s">
        <v>227</v>
      </c>
      <c r="AM18" s="3" t="s">
        <v>227</v>
      </c>
      <c r="AN18" s="70"/>
      <c r="AO18" s="3" t="s">
        <v>227</v>
      </c>
      <c r="AP18" s="3" t="s">
        <v>227</v>
      </c>
      <c r="AQ18" s="70"/>
      <c r="AR18" s="3" t="s">
        <v>227</v>
      </c>
      <c r="AS18" s="3" t="s">
        <v>227</v>
      </c>
      <c r="AT18" s="70"/>
      <c r="AU18" s="3" t="s">
        <v>227</v>
      </c>
      <c r="AV18" s="3" t="s">
        <v>227</v>
      </c>
      <c r="AW18" s="70"/>
      <c r="AY18" s="3"/>
    </row>
    <row r="19" spans="1:51" ht="16.899999999999999" customHeight="1">
      <c r="A19" s="105" t="s">
        <v>132</v>
      </c>
      <c r="B19" s="3" t="s">
        <v>228</v>
      </c>
      <c r="C19" s="3" t="s">
        <v>228</v>
      </c>
      <c r="D19" s="70"/>
      <c r="E19" s="3" t="s">
        <v>228</v>
      </c>
      <c r="F19" s="3" t="s">
        <v>228</v>
      </c>
      <c r="G19" s="70"/>
      <c r="H19" s="3" t="s">
        <v>228</v>
      </c>
      <c r="I19" s="3" t="s">
        <v>228</v>
      </c>
      <c r="J19" s="70"/>
      <c r="K19" s="3" t="s">
        <v>228</v>
      </c>
      <c r="L19" s="3" t="s">
        <v>228</v>
      </c>
      <c r="M19" s="70"/>
      <c r="N19" s="3" t="s">
        <v>228</v>
      </c>
      <c r="O19" s="3" t="s">
        <v>228</v>
      </c>
      <c r="P19" s="70"/>
      <c r="Q19" s="3" t="s">
        <v>228</v>
      </c>
      <c r="R19" s="3" t="s">
        <v>228</v>
      </c>
      <c r="S19" s="70"/>
      <c r="T19" s="3" t="s">
        <v>228</v>
      </c>
      <c r="U19" s="3" t="s">
        <v>228</v>
      </c>
      <c r="V19" s="70"/>
      <c r="W19" s="3" t="s">
        <v>228</v>
      </c>
      <c r="X19" s="3" t="s">
        <v>228</v>
      </c>
      <c r="Y19" s="70"/>
      <c r="Z19" s="3" t="s">
        <v>228</v>
      </c>
      <c r="AA19" s="3" t="s">
        <v>228</v>
      </c>
      <c r="AB19" s="70"/>
      <c r="AC19" s="3" t="s">
        <v>228</v>
      </c>
      <c r="AD19" s="3" t="s">
        <v>228</v>
      </c>
      <c r="AE19" s="70"/>
      <c r="AF19" s="3" t="s">
        <v>228</v>
      </c>
      <c r="AG19" s="3" t="s">
        <v>228</v>
      </c>
      <c r="AH19" s="70"/>
      <c r="AI19" s="3" t="s">
        <v>228</v>
      </c>
      <c r="AJ19" s="3" t="s">
        <v>228</v>
      </c>
      <c r="AK19" s="70"/>
      <c r="AL19" s="3" t="s">
        <v>228</v>
      </c>
      <c r="AM19" s="3" t="s">
        <v>228</v>
      </c>
      <c r="AN19" s="70"/>
      <c r="AO19" s="3" t="s">
        <v>228</v>
      </c>
      <c r="AP19" s="3" t="s">
        <v>228</v>
      </c>
      <c r="AQ19" s="70"/>
      <c r="AR19" s="3" t="s">
        <v>228</v>
      </c>
      <c r="AS19" s="3" t="s">
        <v>228</v>
      </c>
      <c r="AT19" s="70"/>
      <c r="AU19" s="3" t="s">
        <v>228</v>
      </c>
      <c r="AV19" s="3" t="s">
        <v>228</v>
      </c>
      <c r="AW19" s="70"/>
      <c r="AY19" s="3"/>
    </row>
    <row r="20" spans="1:51" ht="16.899999999999999" customHeight="1">
      <c r="A20" s="105" t="s">
        <v>132</v>
      </c>
      <c r="B20" s="3" t="s">
        <v>229</v>
      </c>
      <c r="C20" s="3" t="s">
        <v>229</v>
      </c>
      <c r="D20" s="70"/>
      <c r="E20" s="3" t="s">
        <v>229</v>
      </c>
      <c r="F20" s="3" t="s">
        <v>229</v>
      </c>
      <c r="G20" s="70"/>
      <c r="H20" s="3" t="s">
        <v>229</v>
      </c>
      <c r="I20" s="3" t="s">
        <v>229</v>
      </c>
      <c r="J20" s="70"/>
      <c r="K20" s="3" t="s">
        <v>229</v>
      </c>
      <c r="L20" s="3" t="s">
        <v>229</v>
      </c>
      <c r="M20" s="70"/>
      <c r="N20" s="3" t="s">
        <v>229</v>
      </c>
      <c r="O20" s="3" t="s">
        <v>229</v>
      </c>
      <c r="P20" s="70"/>
      <c r="Q20" s="3" t="s">
        <v>229</v>
      </c>
      <c r="R20" s="3" t="s">
        <v>229</v>
      </c>
      <c r="S20" s="70"/>
      <c r="T20" s="3" t="s">
        <v>229</v>
      </c>
      <c r="U20" s="3" t="s">
        <v>229</v>
      </c>
      <c r="V20" s="70"/>
      <c r="W20" s="3" t="s">
        <v>229</v>
      </c>
      <c r="X20" s="3" t="s">
        <v>229</v>
      </c>
      <c r="Y20" s="70"/>
      <c r="Z20" s="3" t="s">
        <v>229</v>
      </c>
      <c r="AA20" s="3" t="s">
        <v>229</v>
      </c>
      <c r="AB20" s="70"/>
      <c r="AC20" s="3" t="s">
        <v>229</v>
      </c>
      <c r="AD20" s="3" t="s">
        <v>229</v>
      </c>
      <c r="AE20" s="70"/>
      <c r="AF20" s="3" t="s">
        <v>229</v>
      </c>
      <c r="AG20" s="3" t="s">
        <v>229</v>
      </c>
      <c r="AH20" s="70"/>
      <c r="AI20" s="3" t="s">
        <v>229</v>
      </c>
      <c r="AJ20" s="3" t="s">
        <v>229</v>
      </c>
      <c r="AK20" s="70"/>
      <c r="AL20" s="3" t="s">
        <v>229</v>
      </c>
      <c r="AM20" s="3" t="s">
        <v>229</v>
      </c>
      <c r="AN20" s="70"/>
      <c r="AO20" s="3" t="s">
        <v>229</v>
      </c>
      <c r="AP20" s="3" t="s">
        <v>229</v>
      </c>
      <c r="AQ20" s="70"/>
      <c r="AR20" s="3" t="s">
        <v>229</v>
      </c>
      <c r="AS20" s="3" t="s">
        <v>229</v>
      </c>
      <c r="AT20" s="70"/>
      <c r="AU20" s="3" t="s">
        <v>229</v>
      </c>
      <c r="AV20" s="3" t="s">
        <v>229</v>
      </c>
      <c r="AW20" s="70"/>
      <c r="AY20" s="3"/>
    </row>
    <row r="21" spans="1:51" ht="16.899999999999999" customHeight="1">
      <c r="A21" s="105" t="s">
        <v>132</v>
      </c>
      <c r="B21" s="3" t="s">
        <v>230</v>
      </c>
      <c r="C21" s="3" t="s">
        <v>230</v>
      </c>
      <c r="D21" s="70"/>
      <c r="E21" s="3" t="s">
        <v>230</v>
      </c>
      <c r="F21" s="3" t="s">
        <v>230</v>
      </c>
      <c r="G21" s="70"/>
      <c r="H21" s="3" t="s">
        <v>230</v>
      </c>
      <c r="I21" s="3" t="s">
        <v>230</v>
      </c>
      <c r="J21" s="70"/>
      <c r="K21" s="3" t="s">
        <v>230</v>
      </c>
      <c r="L21" s="3" t="s">
        <v>230</v>
      </c>
      <c r="M21" s="70"/>
      <c r="N21" s="3" t="s">
        <v>230</v>
      </c>
      <c r="O21" s="3" t="s">
        <v>230</v>
      </c>
      <c r="P21" s="70"/>
      <c r="Q21" s="3" t="s">
        <v>230</v>
      </c>
      <c r="R21" s="3" t="s">
        <v>230</v>
      </c>
      <c r="S21" s="70"/>
      <c r="T21" s="3" t="s">
        <v>230</v>
      </c>
      <c r="U21" s="3" t="s">
        <v>230</v>
      </c>
      <c r="V21" s="70"/>
      <c r="W21" s="3" t="s">
        <v>230</v>
      </c>
      <c r="X21" s="3" t="s">
        <v>230</v>
      </c>
      <c r="Y21" s="70"/>
      <c r="Z21" s="3" t="s">
        <v>230</v>
      </c>
      <c r="AA21" s="3" t="s">
        <v>230</v>
      </c>
      <c r="AB21" s="70"/>
      <c r="AC21" s="3" t="s">
        <v>230</v>
      </c>
      <c r="AD21" s="3" t="s">
        <v>230</v>
      </c>
      <c r="AE21" s="70"/>
      <c r="AF21" s="3" t="s">
        <v>230</v>
      </c>
      <c r="AG21" s="3" t="s">
        <v>230</v>
      </c>
      <c r="AH21" s="70"/>
      <c r="AI21" s="3" t="s">
        <v>230</v>
      </c>
      <c r="AJ21" s="3" t="s">
        <v>230</v>
      </c>
      <c r="AK21" s="70"/>
      <c r="AL21" s="3" t="s">
        <v>230</v>
      </c>
      <c r="AM21" s="3" t="s">
        <v>230</v>
      </c>
      <c r="AN21" s="70"/>
      <c r="AO21" s="3" t="s">
        <v>230</v>
      </c>
      <c r="AP21" s="3" t="s">
        <v>230</v>
      </c>
      <c r="AQ21" s="70"/>
      <c r="AR21" s="3" t="s">
        <v>230</v>
      </c>
      <c r="AS21" s="3" t="s">
        <v>230</v>
      </c>
      <c r="AT21" s="70"/>
      <c r="AU21" s="3" t="s">
        <v>230</v>
      </c>
      <c r="AV21" s="3" t="s">
        <v>230</v>
      </c>
      <c r="AW21" s="70"/>
      <c r="AY21" s="3"/>
    </row>
    <row r="22" spans="1:51" ht="16.899999999999999" customHeight="1">
      <c r="A22" s="105" t="s">
        <v>133</v>
      </c>
      <c r="B22" s="3" t="s">
        <v>231</v>
      </c>
      <c r="C22" s="3" t="s">
        <v>231</v>
      </c>
      <c r="D22" s="70"/>
      <c r="E22" s="3" t="s">
        <v>231</v>
      </c>
      <c r="F22" s="3" t="s">
        <v>231</v>
      </c>
      <c r="G22" s="70"/>
      <c r="H22" s="3" t="s">
        <v>231</v>
      </c>
      <c r="I22" s="3" t="s">
        <v>231</v>
      </c>
      <c r="J22" s="70"/>
      <c r="K22" s="3" t="s">
        <v>231</v>
      </c>
      <c r="L22" s="3" t="s">
        <v>231</v>
      </c>
      <c r="M22" s="70"/>
      <c r="N22" s="3" t="s">
        <v>231</v>
      </c>
      <c r="O22" s="3" t="s">
        <v>231</v>
      </c>
      <c r="P22" s="70"/>
      <c r="Q22" s="3" t="s">
        <v>231</v>
      </c>
      <c r="R22" s="3" t="s">
        <v>231</v>
      </c>
      <c r="S22" s="70"/>
      <c r="T22" s="3" t="s">
        <v>231</v>
      </c>
      <c r="U22" s="3" t="s">
        <v>231</v>
      </c>
      <c r="V22" s="70"/>
      <c r="W22" s="3" t="s">
        <v>231</v>
      </c>
      <c r="X22" s="3" t="s">
        <v>231</v>
      </c>
      <c r="Y22" s="70"/>
      <c r="Z22" s="3" t="s">
        <v>231</v>
      </c>
      <c r="AA22" s="3" t="s">
        <v>231</v>
      </c>
      <c r="AB22" s="70"/>
      <c r="AC22" s="3" t="s">
        <v>231</v>
      </c>
      <c r="AD22" s="3" t="s">
        <v>231</v>
      </c>
      <c r="AE22" s="70"/>
      <c r="AF22" s="3" t="s">
        <v>231</v>
      </c>
      <c r="AG22" s="3" t="s">
        <v>231</v>
      </c>
      <c r="AH22" s="70"/>
      <c r="AI22" s="3" t="s">
        <v>231</v>
      </c>
      <c r="AJ22" s="3" t="s">
        <v>231</v>
      </c>
      <c r="AK22" s="70"/>
      <c r="AL22" s="3" t="s">
        <v>231</v>
      </c>
      <c r="AM22" s="3" t="s">
        <v>231</v>
      </c>
      <c r="AN22" s="70"/>
      <c r="AO22" s="3" t="s">
        <v>231</v>
      </c>
      <c r="AP22" s="3" t="s">
        <v>231</v>
      </c>
      <c r="AQ22" s="70"/>
      <c r="AR22" s="3" t="s">
        <v>231</v>
      </c>
      <c r="AS22" s="3" t="s">
        <v>231</v>
      </c>
      <c r="AT22" s="70"/>
      <c r="AU22" s="3" t="s">
        <v>231</v>
      </c>
      <c r="AV22" s="3" t="s">
        <v>231</v>
      </c>
      <c r="AW22" s="70"/>
      <c r="AY22" s="3"/>
    </row>
    <row r="23" spans="1:51" ht="16.899999999999999" customHeight="1">
      <c r="A23" s="105" t="s">
        <v>133</v>
      </c>
      <c r="B23" s="3" t="s">
        <v>232</v>
      </c>
      <c r="C23" s="3" t="s">
        <v>232</v>
      </c>
      <c r="D23" s="70"/>
      <c r="E23" s="3" t="s">
        <v>232</v>
      </c>
      <c r="F23" s="3" t="s">
        <v>232</v>
      </c>
      <c r="G23" s="70"/>
      <c r="H23" s="3" t="s">
        <v>232</v>
      </c>
      <c r="I23" s="3" t="s">
        <v>232</v>
      </c>
      <c r="J23" s="70"/>
      <c r="K23" s="3" t="s">
        <v>232</v>
      </c>
      <c r="L23" s="3" t="s">
        <v>232</v>
      </c>
      <c r="M23" s="70"/>
      <c r="N23" s="3" t="s">
        <v>232</v>
      </c>
      <c r="O23" s="3" t="s">
        <v>232</v>
      </c>
      <c r="P23" s="70"/>
      <c r="Q23" s="3" t="s">
        <v>232</v>
      </c>
      <c r="R23" s="3" t="s">
        <v>232</v>
      </c>
      <c r="S23" s="70"/>
      <c r="T23" s="3" t="s">
        <v>232</v>
      </c>
      <c r="U23" s="3" t="s">
        <v>232</v>
      </c>
      <c r="V23" s="70"/>
      <c r="W23" s="3" t="s">
        <v>232</v>
      </c>
      <c r="X23" s="3" t="s">
        <v>232</v>
      </c>
      <c r="Y23" s="70"/>
      <c r="Z23" s="3" t="s">
        <v>232</v>
      </c>
      <c r="AA23" s="3" t="s">
        <v>232</v>
      </c>
      <c r="AB23" s="70"/>
      <c r="AC23" s="3" t="s">
        <v>232</v>
      </c>
      <c r="AD23" s="3" t="s">
        <v>232</v>
      </c>
      <c r="AE23" s="70"/>
      <c r="AF23" s="3" t="s">
        <v>232</v>
      </c>
      <c r="AG23" s="3" t="s">
        <v>232</v>
      </c>
      <c r="AH23" s="70"/>
      <c r="AI23" s="3" t="s">
        <v>232</v>
      </c>
      <c r="AJ23" s="3" t="s">
        <v>232</v>
      </c>
      <c r="AK23" s="70"/>
      <c r="AL23" s="3" t="s">
        <v>232</v>
      </c>
      <c r="AM23" s="3" t="s">
        <v>232</v>
      </c>
      <c r="AN23" s="70"/>
      <c r="AO23" s="3" t="s">
        <v>232</v>
      </c>
      <c r="AP23" s="3" t="s">
        <v>232</v>
      </c>
      <c r="AQ23" s="70"/>
      <c r="AR23" s="3" t="s">
        <v>232</v>
      </c>
      <c r="AS23" s="3" t="s">
        <v>232</v>
      </c>
      <c r="AT23" s="70"/>
      <c r="AU23" s="3" t="s">
        <v>232</v>
      </c>
      <c r="AV23" s="3" t="s">
        <v>232</v>
      </c>
      <c r="AW23" s="70"/>
      <c r="AY23" s="3"/>
    </row>
    <row r="24" spans="1:51" ht="16.899999999999999" customHeight="1">
      <c r="A24" s="105" t="s">
        <v>133</v>
      </c>
      <c r="B24" s="3" t="s">
        <v>233</v>
      </c>
      <c r="C24" s="3" t="s">
        <v>233</v>
      </c>
      <c r="D24" s="70"/>
      <c r="E24" s="3" t="s">
        <v>233</v>
      </c>
      <c r="F24" s="3" t="s">
        <v>233</v>
      </c>
      <c r="G24" s="70"/>
      <c r="H24" s="3" t="s">
        <v>233</v>
      </c>
      <c r="I24" s="3" t="s">
        <v>233</v>
      </c>
      <c r="J24" s="70"/>
      <c r="K24" s="3" t="s">
        <v>233</v>
      </c>
      <c r="L24" s="3" t="s">
        <v>233</v>
      </c>
      <c r="M24" s="70"/>
      <c r="N24" s="3" t="s">
        <v>233</v>
      </c>
      <c r="O24" s="3" t="s">
        <v>233</v>
      </c>
      <c r="P24" s="70"/>
      <c r="Q24" s="3" t="s">
        <v>233</v>
      </c>
      <c r="R24" s="3" t="s">
        <v>233</v>
      </c>
      <c r="S24" s="70"/>
      <c r="T24" s="3" t="s">
        <v>233</v>
      </c>
      <c r="U24" s="3" t="s">
        <v>233</v>
      </c>
      <c r="V24" s="70"/>
      <c r="W24" s="3" t="s">
        <v>233</v>
      </c>
      <c r="X24" s="3" t="s">
        <v>233</v>
      </c>
      <c r="Y24" s="70"/>
      <c r="Z24" s="3" t="s">
        <v>233</v>
      </c>
      <c r="AA24" s="3" t="s">
        <v>233</v>
      </c>
      <c r="AB24" s="70"/>
      <c r="AC24" s="3" t="s">
        <v>233</v>
      </c>
      <c r="AD24" s="3" t="s">
        <v>233</v>
      </c>
      <c r="AE24" s="70"/>
      <c r="AF24" s="3" t="s">
        <v>233</v>
      </c>
      <c r="AG24" s="3" t="s">
        <v>233</v>
      </c>
      <c r="AH24" s="70"/>
      <c r="AI24" s="3" t="s">
        <v>233</v>
      </c>
      <c r="AJ24" s="3" t="s">
        <v>233</v>
      </c>
      <c r="AK24" s="70"/>
      <c r="AL24" s="3" t="s">
        <v>233</v>
      </c>
      <c r="AM24" s="3" t="s">
        <v>233</v>
      </c>
      <c r="AN24" s="70"/>
      <c r="AO24" s="3" t="s">
        <v>233</v>
      </c>
      <c r="AP24" s="3" t="s">
        <v>233</v>
      </c>
      <c r="AQ24" s="70"/>
      <c r="AR24" s="3" t="s">
        <v>233</v>
      </c>
      <c r="AS24" s="3" t="s">
        <v>233</v>
      </c>
      <c r="AT24" s="70"/>
      <c r="AU24" s="3" t="s">
        <v>233</v>
      </c>
      <c r="AV24" s="3" t="s">
        <v>233</v>
      </c>
      <c r="AW24" s="70"/>
      <c r="AY24" s="3"/>
    </row>
    <row r="25" spans="1:51" ht="16.899999999999999" customHeight="1">
      <c r="A25" s="105" t="s">
        <v>134</v>
      </c>
      <c r="B25" s="3" t="s">
        <v>234</v>
      </c>
      <c r="C25" s="3" t="s">
        <v>234</v>
      </c>
      <c r="D25" s="70"/>
      <c r="E25" s="3" t="s">
        <v>234</v>
      </c>
      <c r="F25" s="3" t="s">
        <v>234</v>
      </c>
      <c r="G25" s="70"/>
      <c r="H25" s="3" t="s">
        <v>234</v>
      </c>
      <c r="I25" s="3" t="s">
        <v>234</v>
      </c>
      <c r="J25" s="70"/>
      <c r="K25" s="3" t="s">
        <v>234</v>
      </c>
      <c r="L25" s="3" t="s">
        <v>234</v>
      </c>
      <c r="M25" s="70"/>
      <c r="N25" s="3" t="s">
        <v>234</v>
      </c>
      <c r="O25" s="3" t="s">
        <v>234</v>
      </c>
      <c r="P25" s="70"/>
      <c r="Q25" s="3" t="s">
        <v>234</v>
      </c>
      <c r="R25" s="3" t="s">
        <v>234</v>
      </c>
      <c r="S25" s="70"/>
      <c r="T25" s="3" t="s">
        <v>234</v>
      </c>
      <c r="U25" s="3" t="s">
        <v>234</v>
      </c>
      <c r="V25" s="70"/>
      <c r="W25" s="3" t="s">
        <v>234</v>
      </c>
      <c r="X25" s="3" t="s">
        <v>234</v>
      </c>
      <c r="Y25" s="70"/>
      <c r="Z25" s="3" t="s">
        <v>234</v>
      </c>
      <c r="AA25" s="3" t="s">
        <v>234</v>
      </c>
      <c r="AB25" s="70"/>
      <c r="AC25" s="3" t="s">
        <v>234</v>
      </c>
      <c r="AD25" s="3" t="s">
        <v>234</v>
      </c>
      <c r="AE25" s="70"/>
      <c r="AF25" s="3" t="s">
        <v>234</v>
      </c>
      <c r="AG25" s="3" t="s">
        <v>234</v>
      </c>
      <c r="AH25" s="70"/>
      <c r="AI25" s="3" t="s">
        <v>234</v>
      </c>
      <c r="AJ25" s="3" t="s">
        <v>234</v>
      </c>
      <c r="AK25" s="70"/>
      <c r="AL25" s="3" t="s">
        <v>234</v>
      </c>
      <c r="AM25" s="3" t="s">
        <v>234</v>
      </c>
      <c r="AN25" s="70"/>
      <c r="AO25" s="3" t="s">
        <v>234</v>
      </c>
      <c r="AP25" s="3" t="s">
        <v>234</v>
      </c>
      <c r="AQ25" s="70"/>
      <c r="AR25" s="3" t="s">
        <v>234</v>
      </c>
      <c r="AS25" s="3" t="s">
        <v>234</v>
      </c>
      <c r="AT25" s="70"/>
      <c r="AU25" s="3" t="s">
        <v>234</v>
      </c>
      <c r="AV25" s="3" t="s">
        <v>234</v>
      </c>
      <c r="AW25" s="70"/>
      <c r="AY25" s="3"/>
    </row>
    <row r="26" spans="1:51" ht="16.899999999999999" customHeight="1">
      <c r="A26" s="105" t="s">
        <v>134</v>
      </c>
      <c r="B26" s="3" t="s">
        <v>235</v>
      </c>
      <c r="C26" s="3" t="s">
        <v>235</v>
      </c>
      <c r="D26" s="70"/>
      <c r="E26" s="3" t="s">
        <v>235</v>
      </c>
      <c r="F26" s="3" t="s">
        <v>235</v>
      </c>
      <c r="G26" s="70"/>
      <c r="H26" s="3" t="s">
        <v>235</v>
      </c>
      <c r="I26" s="3" t="s">
        <v>235</v>
      </c>
      <c r="J26" s="70"/>
      <c r="K26" s="3" t="s">
        <v>235</v>
      </c>
      <c r="L26" s="3" t="s">
        <v>235</v>
      </c>
      <c r="M26" s="70"/>
      <c r="N26" s="3" t="s">
        <v>235</v>
      </c>
      <c r="O26" s="3" t="s">
        <v>235</v>
      </c>
      <c r="P26" s="70"/>
      <c r="Q26" s="3" t="s">
        <v>235</v>
      </c>
      <c r="R26" s="3" t="s">
        <v>235</v>
      </c>
      <c r="S26" s="70"/>
      <c r="T26" s="3" t="s">
        <v>235</v>
      </c>
      <c r="U26" s="3" t="s">
        <v>235</v>
      </c>
      <c r="V26" s="70"/>
      <c r="W26" s="3" t="s">
        <v>235</v>
      </c>
      <c r="X26" s="3" t="s">
        <v>235</v>
      </c>
      <c r="Y26" s="70"/>
      <c r="Z26" s="3" t="s">
        <v>235</v>
      </c>
      <c r="AA26" s="3" t="s">
        <v>235</v>
      </c>
      <c r="AB26" s="70"/>
      <c r="AC26" s="3" t="s">
        <v>235</v>
      </c>
      <c r="AD26" s="3" t="s">
        <v>235</v>
      </c>
      <c r="AE26" s="70"/>
      <c r="AF26" s="3" t="s">
        <v>235</v>
      </c>
      <c r="AG26" s="3" t="s">
        <v>235</v>
      </c>
      <c r="AH26" s="70"/>
      <c r="AI26" s="3" t="s">
        <v>235</v>
      </c>
      <c r="AJ26" s="3" t="s">
        <v>235</v>
      </c>
      <c r="AK26" s="70"/>
      <c r="AL26" s="3" t="s">
        <v>235</v>
      </c>
      <c r="AM26" s="3" t="s">
        <v>235</v>
      </c>
      <c r="AN26" s="70"/>
      <c r="AO26" s="3" t="s">
        <v>235</v>
      </c>
      <c r="AP26" s="3" t="s">
        <v>235</v>
      </c>
      <c r="AQ26" s="70"/>
      <c r="AR26" s="3" t="s">
        <v>235</v>
      </c>
      <c r="AS26" s="3" t="s">
        <v>235</v>
      </c>
      <c r="AT26" s="70"/>
      <c r="AU26" s="3" t="s">
        <v>235</v>
      </c>
      <c r="AV26" s="3" t="s">
        <v>235</v>
      </c>
      <c r="AW26" s="70"/>
      <c r="AY26" s="3"/>
    </row>
    <row r="27" spans="1:51" ht="16.899999999999999" customHeight="1">
      <c r="A27" s="105" t="s">
        <v>134</v>
      </c>
      <c r="B27" s="3" t="s">
        <v>236</v>
      </c>
      <c r="C27" s="3" t="s">
        <v>236</v>
      </c>
      <c r="D27" s="70"/>
      <c r="E27" s="3" t="s">
        <v>236</v>
      </c>
      <c r="F27" s="3" t="s">
        <v>236</v>
      </c>
      <c r="G27" s="70"/>
      <c r="H27" s="3" t="s">
        <v>236</v>
      </c>
      <c r="I27" s="3" t="s">
        <v>236</v>
      </c>
      <c r="J27" s="70"/>
      <c r="K27" s="3" t="s">
        <v>236</v>
      </c>
      <c r="L27" s="3" t="s">
        <v>236</v>
      </c>
      <c r="M27" s="70"/>
      <c r="N27" s="3" t="s">
        <v>236</v>
      </c>
      <c r="O27" s="3" t="s">
        <v>236</v>
      </c>
      <c r="P27" s="70"/>
      <c r="Q27" s="3" t="s">
        <v>236</v>
      </c>
      <c r="R27" s="3" t="s">
        <v>236</v>
      </c>
      <c r="S27" s="70"/>
      <c r="T27" s="3" t="s">
        <v>236</v>
      </c>
      <c r="U27" s="3" t="s">
        <v>236</v>
      </c>
      <c r="V27" s="70"/>
      <c r="W27" s="3" t="s">
        <v>236</v>
      </c>
      <c r="X27" s="3" t="s">
        <v>236</v>
      </c>
      <c r="Y27" s="70"/>
      <c r="Z27" s="3" t="s">
        <v>236</v>
      </c>
      <c r="AA27" s="3" t="s">
        <v>236</v>
      </c>
      <c r="AB27" s="70"/>
      <c r="AC27" s="3" t="s">
        <v>236</v>
      </c>
      <c r="AD27" s="3" t="s">
        <v>236</v>
      </c>
      <c r="AE27" s="70"/>
      <c r="AF27" s="3" t="s">
        <v>236</v>
      </c>
      <c r="AG27" s="3" t="s">
        <v>236</v>
      </c>
      <c r="AH27" s="70"/>
      <c r="AI27" s="3" t="s">
        <v>236</v>
      </c>
      <c r="AJ27" s="3" t="s">
        <v>236</v>
      </c>
      <c r="AK27" s="70"/>
      <c r="AL27" s="3" t="s">
        <v>236</v>
      </c>
      <c r="AM27" s="3" t="s">
        <v>236</v>
      </c>
      <c r="AN27" s="70"/>
      <c r="AO27" s="3" t="s">
        <v>236</v>
      </c>
      <c r="AP27" s="3" t="s">
        <v>236</v>
      </c>
      <c r="AQ27" s="70"/>
      <c r="AR27" s="3" t="s">
        <v>236</v>
      </c>
      <c r="AS27" s="3" t="s">
        <v>236</v>
      </c>
      <c r="AT27" s="70"/>
      <c r="AU27" s="3" t="s">
        <v>236</v>
      </c>
      <c r="AV27" s="3" t="s">
        <v>236</v>
      </c>
      <c r="AW27" s="70"/>
      <c r="AY27" s="3"/>
    </row>
    <row r="28" spans="1:51" ht="16.899999999999999" customHeight="1">
      <c r="A28" s="105" t="s">
        <v>135</v>
      </c>
      <c r="B28" s="3" t="s">
        <v>237</v>
      </c>
      <c r="C28" s="3" t="s">
        <v>237</v>
      </c>
      <c r="D28" s="70"/>
      <c r="E28" s="3" t="s">
        <v>237</v>
      </c>
      <c r="F28" s="3" t="s">
        <v>237</v>
      </c>
      <c r="G28" s="70"/>
      <c r="H28" s="3" t="s">
        <v>237</v>
      </c>
      <c r="I28" s="3" t="s">
        <v>237</v>
      </c>
      <c r="J28" s="70"/>
      <c r="K28" s="3" t="s">
        <v>237</v>
      </c>
      <c r="L28" s="3" t="s">
        <v>237</v>
      </c>
      <c r="M28" s="70"/>
      <c r="N28" s="3" t="s">
        <v>237</v>
      </c>
      <c r="O28" s="3" t="s">
        <v>237</v>
      </c>
      <c r="P28" s="70"/>
      <c r="Q28" s="3" t="s">
        <v>237</v>
      </c>
      <c r="R28" s="3" t="s">
        <v>237</v>
      </c>
      <c r="S28" s="70"/>
      <c r="T28" s="3" t="s">
        <v>237</v>
      </c>
      <c r="U28" s="3" t="s">
        <v>237</v>
      </c>
      <c r="V28" s="70"/>
      <c r="W28" s="3" t="s">
        <v>237</v>
      </c>
      <c r="X28" s="3" t="s">
        <v>237</v>
      </c>
      <c r="Y28" s="70"/>
      <c r="Z28" s="3" t="s">
        <v>237</v>
      </c>
      <c r="AA28" s="3" t="s">
        <v>237</v>
      </c>
      <c r="AB28" s="70"/>
      <c r="AC28" s="3" t="s">
        <v>237</v>
      </c>
      <c r="AD28" s="3" t="s">
        <v>237</v>
      </c>
      <c r="AE28" s="70"/>
      <c r="AF28" s="3" t="s">
        <v>237</v>
      </c>
      <c r="AG28" s="3" t="s">
        <v>237</v>
      </c>
      <c r="AH28" s="70"/>
      <c r="AI28" s="3" t="s">
        <v>237</v>
      </c>
      <c r="AJ28" s="3" t="s">
        <v>237</v>
      </c>
      <c r="AK28" s="70"/>
      <c r="AL28" s="3" t="s">
        <v>237</v>
      </c>
      <c r="AM28" s="3" t="s">
        <v>237</v>
      </c>
      <c r="AN28" s="70"/>
      <c r="AO28" s="3" t="s">
        <v>237</v>
      </c>
      <c r="AP28" s="3" t="s">
        <v>237</v>
      </c>
      <c r="AQ28" s="70"/>
      <c r="AR28" s="3" t="s">
        <v>237</v>
      </c>
      <c r="AS28" s="3" t="s">
        <v>237</v>
      </c>
      <c r="AT28" s="70"/>
      <c r="AU28" s="3" t="s">
        <v>237</v>
      </c>
      <c r="AV28" s="3" t="s">
        <v>237</v>
      </c>
      <c r="AW28" s="70"/>
      <c r="AY28" s="3"/>
    </row>
    <row r="29" spans="1:51" ht="16.899999999999999" customHeight="1">
      <c r="A29" s="105" t="s">
        <v>135</v>
      </c>
      <c r="B29" s="3" t="s">
        <v>238</v>
      </c>
      <c r="C29" s="3" t="s">
        <v>238</v>
      </c>
      <c r="D29" s="70"/>
      <c r="E29" s="3" t="s">
        <v>238</v>
      </c>
      <c r="F29" s="3" t="s">
        <v>238</v>
      </c>
      <c r="G29" s="70"/>
      <c r="H29" s="3" t="s">
        <v>238</v>
      </c>
      <c r="I29" s="3" t="s">
        <v>238</v>
      </c>
      <c r="J29" s="70"/>
      <c r="K29" s="3" t="s">
        <v>238</v>
      </c>
      <c r="L29" s="3" t="s">
        <v>238</v>
      </c>
      <c r="M29" s="70"/>
      <c r="N29" s="3" t="s">
        <v>238</v>
      </c>
      <c r="O29" s="3" t="s">
        <v>238</v>
      </c>
      <c r="P29" s="70"/>
      <c r="Q29" s="3" t="s">
        <v>238</v>
      </c>
      <c r="R29" s="3" t="s">
        <v>238</v>
      </c>
      <c r="S29" s="70"/>
      <c r="T29" s="3" t="s">
        <v>238</v>
      </c>
      <c r="U29" s="3" t="s">
        <v>238</v>
      </c>
      <c r="V29" s="70"/>
      <c r="W29" s="3" t="s">
        <v>238</v>
      </c>
      <c r="X29" s="3" t="s">
        <v>238</v>
      </c>
      <c r="Y29" s="70"/>
      <c r="Z29" s="3" t="s">
        <v>238</v>
      </c>
      <c r="AA29" s="3" t="s">
        <v>238</v>
      </c>
      <c r="AB29" s="70"/>
      <c r="AC29" s="3" t="s">
        <v>238</v>
      </c>
      <c r="AD29" s="3" t="s">
        <v>238</v>
      </c>
      <c r="AE29" s="70"/>
      <c r="AF29" s="3" t="s">
        <v>238</v>
      </c>
      <c r="AG29" s="3" t="s">
        <v>238</v>
      </c>
      <c r="AH29" s="70"/>
      <c r="AI29" s="3" t="s">
        <v>238</v>
      </c>
      <c r="AJ29" s="3" t="s">
        <v>238</v>
      </c>
      <c r="AK29" s="70"/>
      <c r="AL29" s="3" t="s">
        <v>238</v>
      </c>
      <c r="AM29" s="3" t="s">
        <v>238</v>
      </c>
      <c r="AN29" s="70"/>
      <c r="AO29" s="3" t="s">
        <v>238</v>
      </c>
      <c r="AP29" s="3" t="s">
        <v>238</v>
      </c>
      <c r="AQ29" s="70"/>
      <c r="AR29" s="3" t="s">
        <v>238</v>
      </c>
      <c r="AS29" s="3" t="s">
        <v>238</v>
      </c>
      <c r="AT29" s="70"/>
      <c r="AU29" s="3" t="s">
        <v>238</v>
      </c>
      <c r="AV29" s="3" t="s">
        <v>238</v>
      </c>
      <c r="AW29" s="70"/>
      <c r="AY29" s="3"/>
    </row>
    <row r="30" spans="1:51" ht="16.899999999999999" customHeight="1">
      <c r="A30" s="105" t="s">
        <v>135</v>
      </c>
      <c r="B30" s="3" t="s">
        <v>239</v>
      </c>
      <c r="C30" s="3" t="s">
        <v>239</v>
      </c>
      <c r="D30" s="70"/>
      <c r="E30" s="3" t="s">
        <v>239</v>
      </c>
      <c r="F30" s="3" t="s">
        <v>239</v>
      </c>
      <c r="G30" s="70"/>
      <c r="H30" s="3" t="s">
        <v>239</v>
      </c>
      <c r="I30" s="3" t="s">
        <v>239</v>
      </c>
      <c r="J30" s="70"/>
      <c r="K30" s="3" t="s">
        <v>239</v>
      </c>
      <c r="L30" s="3" t="s">
        <v>239</v>
      </c>
      <c r="M30" s="70"/>
      <c r="N30" s="3" t="s">
        <v>239</v>
      </c>
      <c r="O30" s="3" t="s">
        <v>239</v>
      </c>
      <c r="P30" s="70"/>
      <c r="Q30" s="3" t="s">
        <v>239</v>
      </c>
      <c r="R30" s="3" t="s">
        <v>239</v>
      </c>
      <c r="S30" s="70"/>
      <c r="T30" s="3" t="s">
        <v>239</v>
      </c>
      <c r="U30" s="3" t="s">
        <v>239</v>
      </c>
      <c r="V30" s="70"/>
      <c r="W30" s="3" t="s">
        <v>239</v>
      </c>
      <c r="X30" s="3" t="s">
        <v>239</v>
      </c>
      <c r="Y30" s="70"/>
      <c r="Z30" s="3" t="s">
        <v>239</v>
      </c>
      <c r="AA30" s="3" t="s">
        <v>239</v>
      </c>
      <c r="AB30" s="70"/>
      <c r="AC30" s="3" t="s">
        <v>239</v>
      </c>
      <c r="AD30" s="3" t="s">
        <v>239</v>
      </c>
      <c r="AE30" s="70"/>
      <c r="AF30" s="3" t="s">
        <v>239</v>
      </c>
      <c r="AG30" s="3" t="s">
        <v>239</v>
      </c>
      <c r="AH30" s="70"/>
      <c r="AI30" s="3" t="s">
        <v>239</v>
      </c>
      <c r="AJ30" s="3" t="s">
        <v>239</v>
      </c>
      <c r="AK30" s="70"/>
      <c r="AL30" s="3" t="s">
        <v>239</v>
      </c>
      <c r="AM30" s="3" t="s">
        <v>239</v>
      </c>
      <c r="AN30" s="70"/>
      <c r="AO30" s="3" t="s">
        <v>239</v>
      </c>
      <c r="AP30" s="3" t="s">
        <v>239</v>
      </c>
      <c r="AQ30" s="70"/>
      <c r="AR30" s="3" t="s">
        <v>239</v>
      </c>
      <c r="AS30" s="3" t="s">
        <v>239</v>
      </c>
      <c r="AT30" s="70"/>
      <c r="AU30" s="3" t="s">
        <v>239</v>
      </c>
      <c r="AV30" s="3" t="s">
        <v>239</v>
      </c>
      <c r="AW30" s="70"/>
      <c r="AY30" s="3"/>
    </row>
    <row r="31" spans="1:51" ht="16.899999999999999" customHeight="1">
      <c r="A31" s="105" t="s">
        <v>136</v>
      </c>
      <c r="B31" s="3" t="s">
        <v>240</v>
      </c>
      <c r="C31" s="3" t="s">
        <v>240</v>
      </c>
      <c r="D31" s="70"/>
      <c r="E31" s="3" t="s">
        <v>240</v>
      </c>
      <c r="F31" s="3" t="s">
        <v>240</v>
      </c>
      <c r="G31" s="70"/>
      <c r="H31" s="3" t="s">
        <v>240</v>
      </c>
      <c r="I31" s="3" t="s">
        <v>240</v>
      </c>
      <c r="J31" s="70"/>
      <c r="K31" s="3" t="s">
        <v>240</v>
      </c>
      <c r="L31" s="3" t="s">
        <v>240</v>
      </c>
      <c r="M31" s="70"/>
      <c r="N31" s="3" t="s">
        <v>240</v>
      </c>
      <c r="O31" s="3" t="s">
        <v>240</v>
      </c>
      <c r="P31" s="70"/>
      <c r="Q31" s="3" t="s">
        <v>240</v>
      </c>
      <c r="R31" s="3" t="s">
        <v>240</v>
      </c>
      <c r="S31" s="70"/>
      <c r="T31" s="3" t="s">
        <v>240</v>
      </c>
      <c r="U31" s="3" t="s">
        <v>240</v>
      </c>
      <c r="V31" s="70"/>
      <c r="W31" s="3" t="s">
        <v>240</v>
      </c>
      <c r="X31" s="3" t="s">
        <v>240</v>
      </c>
      <c r="Y31" s="70"/>
      <c r="Z31" s="3" t="s">
        <v>240</v>
      </c>
      <c r="AA31" s="3" t="s">
        <v>240</v>
      </c>
      <c r="AB31" s="70"/>
      <c r="AC31" s="3" t="s">
        <v>240</v>
      </c>
      <c r="AD31" s="3" t="s">
        <v>240</v>
      </c>
      <c r="AE31" s="70"/>
      <c r="AF31" s="3" t="s">
        <v>240</v>
      </c>
      <c r="AG31" s="3" t="s">
        <v>240</v>
      </c>
      <c r="AH31" s="70"/>
      <c r="AI31" s="3" t="s">
        <v>240</v>
      </c>
      <c r="AJ31" s="3" t="s">
        <v>240</v>
      </c>
      <c r="AK31" s="70"/>
      <c r="AL31" s="3" t="s">
        <v>240</v>
      </c>
      <c r="AM31" s="3" t="s">
        <v>240</v>
      </c>
      <c r="AN31" s="70"/>
      <c r="AO31" s="3" t="s">
        <v>240</v>
      </c>
      <c r="AP31" s="3" t="s">
        <v>240</v>
      </c>
      <c r="AQ31" s="70"/>
      <c r="AR31" s="3" t="s">
        <v>240</v>
      </c>
      <c r="AS31" s="3" t="s">
        <v>240</v>
      </c>
      <c r="AT31" s="70"/>
      <c r="AU31" s="3" t="s">
        <v>240</v>
      </c>
      <c r="AV31" s="3" t="s">
        <v>240</v>
      </c>
      <c r="AW31" s="70"/>
      <c r="AY31" s="3"/>
    </row>
    <row r="32" spans="1:51" ht="16.899999999999999" customHeight="1">
      <c r="A32" s="105" t="s">
        <v>136</v>
      </c>
      <c r="B32" s="3" t="s">
        <v>241</v>
      </c>
      <c r="C32" s="3" t="s">
        <v>241</v>
      </c>
      <c r="D32" s="70"/>
      <c r="E32" s="3" t="s">
        <v>241</v>
      </c>
      <c r="F32" s="3" t="s">
        <v>241</v>
      </c>
      <c r="G32" s="70"/>
      <c r="H32" s="3" t="s">
        <v>241</v>
      </c>
      <c r="I32" s="3" t="s">
        <v>241</v>
      </c>
      <c r="J32" s="70"/>
      <c r="K32" s="3" t="s">
        <v>241</v>
      </c>
      <c r="L32" s="3" t="s">
        <v>241</v>
      </c>
      <c r="M32" s="70"/>
      <c r="N32" s="3" t="s">
        <v>241</v>
      </c>
      <c r="O32" s="3" t="s">
        <v>241</v>
      </c>
      <c r="P32" s="70"/>
      <c r="Q32" s="3" t="s">
        <v>241</v>
      </c>
      <c r="R32" s="3" t="s">
        <v>241</v>
      </c>
      <c r="S32" s="70"/>
      <c r="T32" s="3" t="s">
        <v>241</v>
      </c>
      <c r="U32" s="3" t="s">
        <v>241</v>
      </c>
      <c r="V32" s="70"/>
      <c r="W32" s="3" t="s">
        <v>241</v>
      </c>
      <c r="X32" s="3" t="s">
        <v>241</v>
      </c>
      <c r="Y32" s="70"/>
      <c r="Z32" s="3" t="s">
        <v>241</v>
      </c>
      <c r="AA32" s="3" t="s">
        <v>241</v>
      </c>
      <c r="AB32" s="70"/>
      <c r="AC32" s="3" t="s">
        <v>241</v>
      </c>
      <c r="AD32" s="3" t="s">
        <v>241</v>
      </c>
      <c r="AE32" s="70"/>
      <c r="AF32" s="3" t="s">
        <v>241</v>
      </c>
      <c r="AG32" s="3" t="s">
        <v>241</v>
      </c>
      <c r="AH32" s="70"/>
      <c r="AI32" s="3" t="s">
        <v>241</v>
      </c>
      <c r="AJ32" s="3" t="s">
        <v>241</v>
      </c>
      <c r="AK32" s="70"/>
      <c r="AL32" s="3" t="s">
        <v>241</v>
      </c>
      <c r="AM32" s="3" t="s">
        <v>241</v>
      </c>
      <c r="AN32" s="70"/>
      <c r="AO32" s="3" t="s">
        <v>241</v>
      </c>
      <c r="AP32" s="3" t="s">
        <v>241</v>
      </c>
      <c r="AQ32" s="70"/>
      <c r="AR32" s="3" t="s">
        <v>241</v>
      </c>
      <c r="AS32" s="3" t="s">
        <v>241</v>
      </c>
      <c r="AT32" s="70"/>
      <c r="AU32" s="3" t="s">
        <v>241</v>
      </c>
      <c r="AV32" s="3" t="s">
        <v>241</v>
      </c>
      <c r="AW32" s="70"/>
      <c r="AY32" s="3"/>
    </row>
    <row r="33" spans="1:51" ht="16.899999999999999" customHeight="1">
      <c r="A33" s="105" t="s">
        <v>136</v>
      </c>
      <c r="B33" s="3" t="s">
        <v>242</v>
      </c>
      <c r="C33" s="3" t="s">
        <v>242</v>
      </c>
      <c r="D33" s="70"/>
      <c r="E33" s="3" t="s">
        <v>242</v>
      </c>
      <c r="F33" s="3" t="s">
        <v>242</v>
      </c>
      <c r="G33" s="70"/>
      <c r="H33" s="3" t="s">
        <v>242</v>
      </c>
      <c r="I33" s="3" t="s">
        <v>242</v>
      </c>
      <c r="J33" s="70"/>
      <c r="K33" s="3" t="s">
        <v>242</v>
      </c>
      <c r="L33" s="3" t="s">
        <v>242</v>
      </c>
      <c r="M33" s="70"/>
      <c r="N33" s="3" t="s">
        <v>242</v>
      </c>
      <c r="O33" s="3" t="s">
        <v>242</v>
      </c>
      <c r="P33" s="70"/>
      <c r="Q33" s="3" t="s">
        <v>242</v>
      </c>
      <c r="R33" s="3" t="s">
        <v>242</v>
      </c>
      <c r="S33" s="70"/>
      <c r="T33" s="3" t="s">
        <v>242</v>
      </c>
      <c r="U33" s="3" t="s">
        <v>242</v>
      </c>
      <c r="V33" s="70"/>
      <c r="W33" s="3" t="s">
        <v>242</v>
      </c>
      <c r="X33" s="3" t="s">
        <v>242</v>
      </c>
      <c r="Y33" s="70"/>
      <c r="Z33" s="3" t="s">
        <v>242</v>
      </c>
      <c r="AA33" s="3" t="s">
        <v>242</v>
      </c>
      <c r="AB33" s="70"/>
      <c r="AC33" s="3" t="s">
        <v>242</v>
      </c>
      <c r="AD33" s="3" t="s">
        <v>242</v>
      </c>
      <c r="AE33" s="70"/>
      <c r="AF33" s="3" t="s">
        <v>242</v>
      </c>
      <c r="AG33" s="3" t="s">
        <v>242</v>
      </c>
      <c r="AH33" s="70"/>
      <c r="AI33" s="3" t="s">
        <v>242</v>
      </c>
      <c r="AJ33" s="3" t="s">
        <v>242</v>
      </c>
      <c r="AK33" s="70"/>
      <c r="AL33" s="3" t="s">
        <v>242</v>
      </c>
      <c r="AM33" s="3" t="s">
        <v>242</v>
      </c>
      <c r="AN33" s="70"/>
      <c r="AO33" s="3" t="s">
        <v>242</v>
      </c>
      <c r="AP33" s="3" t="s">
        <v>242</v>
      </c>
      <c r="AQ33" s="70"/>
      <c r="AR33" s="3" t="s">
        <v>242</v>
      </c>
      <c r="AS33" s="3" t="s">
        <v>242</v>
      </c>
      <c r="AT33" s="70"/>
      <c r="AU33" s="3" t="s">
        <v>242</v>
      </c>
      <c r="AV33" s="3" t="s">
        <v>242</v>
      </c>
      <c r="AW33" s="70"/>
      <c r="AY33" s="3"/>
    </row>
    <row r="34" spans="1:51" ht="16.899999999999999" customHeight="1">
      <c r="A34" s="105" t="s">
        <v>137</v>
      </c>
      <c r="B34" s="3" t="s">
        <v>243</v>
      </c>
      <c r="C34" s="3" t="s">
        <v>243</v>
      </c>
      <c r="D34" s="70"/>
      <c r="E34" s="3" t="s">
        <v>243</v>
      </c>
      <c r="F34" s="3" t="s">
        <v>243</v>
      </c>
      <c r="G34" s="70"/>
      <c r="H34" s="3" t="s">
        <v>243</v>
      </c>
      <c r="I34" s="3" t="s">
        <v>243</v>
      </c>
      <c r="J34" s="70"/>
      <c r="K34" s="3" t="s">
        <v>243</v>
      </c>
      <c r="L34" s="3" t="s">
        <v>243</v>
      </c>
      <c r="M34" s="70"/>
      <c r="N34" s="3" t="s">
        <v>243</v>
      </c>
      <c r="O34" s="3" t="s">
        <v>243</v>
      </c>
      <c r="P34" s="70"/>
      <c r="Q34" s="3" t="s">
        <v>243</v>
      </c>
      <c r="R34" s="3" t="s">
        <v>243</v>
      </c>
      <c r="S34" s="70"/>
      <c r="T34" s="3" t="s">
        <v>243</v>
      </c>
      <c r="U34" s="3" t="s">
        <v>243</v>
      </c>
      <c r="V34" s="70"/>
      <c r="W34" s="3" t="s">
        <v>243</v>
      </c>
      <c r="X34" s="3" t="s">
        <v>243</v>
      </c>
      <c r="Y34" s="70"/>
      <c r="Z34" s="3" t="s">
        <v>243</v>
      </c>
      <c r="AA34" s="3" t="s">
        <v>243</v>
      </c>
      <c r="AB34" s="70"/>
      <c r="AC34" s="3" t="s">
        <v>243</v>
      </c>
      <c r="AD34" s="3" t="s">
        <v>243</v>
      </c>
      <c r="AE34" s="70"/>
      <c r="AF34" s="3" t="s">
        <v>243</v>
      </c>
      <c r="AG34" s="3" t="s">
        <v>243</v>
      </c>
      <c r="AH34" s="70"/>
      <c r="AI34" s="3" t="s">
        <v>243</v>
      </c>
      <c r="AJ34" s="3" t="s">
        <v>243</v>
      </c>
      <c r="AK34" s="70"/>
      <c r="AL34" s="3" t="s">
        <v>243</v>
      </c>
      <c r="AM34" s="3" t="s">
        <v>243</v>
      </c>
      <c r="AN34" s="70"/>
      <c r="AO34" s="3" t="s">
        <v>243</v>
      </c>
      <c r="AP34" s="3" t="s">
        <v>243</v>
      </c>
      <c r="AQ34" s="70"/>
      <c r="AR34" s="3" t="s">
        <v>243</v>
      </c>
      <c r="AS34" s="3" t="s">
        <v>243</v>
      </c>
      <c r="AT34" s="70"/>
      <c r="AU34" s="3" t="s">
        <v>243</v>
      </c>
      <c r="AV34" s="3" t="s">
        <v>243</v>
      </c>
      <c r="AW34" s="70"/>
      <c r="AY34" s="3"/>
    </row>
    <row r="35" spans="1:51" ht="16.899999999999999" customHeight="1">
      <c r="A35" s="105" t="s">
        <v>137</v>
      </c>
      <c r="B35" s="3" t="s">
        <v>244</v>
      </c>
      <c r="C35" s="3" t="s">
        <v>244</v>
      </c>
      <c r="D35" s="70"/>
      <c r="E35" s="3" t="s">
        <v>244</v>
      </c>
      <c r="F35" s="3" t="s">
        <v>244</v>
      </c>
      <c r="G35" s="70"/>
      <c r="H35" s="3" t="s">
        <v>244</v>
      </c>
      <c r="I35" s="3" t="s">
        <v>244</v>
      </c>
      <c r="J35" s="70"/>
      <c r="K35" s="3" t="s">
        <v>244</v>
      </c>
      <c r="L35" s="3" t="s">
        <v>244</v>
      </c>
      <c r="M35" s="70"/>
      <c r="N35" s="3" t="s">
        <v>244</v>
      </c>
      <c r="O35" s="3" t="s">
        <v>244</v>
      </c>
      <c r="P35" s="70"/>
      <c r="Q35" s="3" t="s">
        <v>244</v>
      </c>
      <c r="R35" s="3" t="s">
        <v>244</v>
      </c>
      <c r="S35" s="70"/>
      <c r="T35" s="3" t="s">
        <v>244</v>
      </c>
      <c r="U35" s="3" t="s">
        <v>244</v>
      </c>
      <c r="V35" s="70"/>
      <c r="W35" s="3" t="s">
        <v>244</v>
      </c>
      <c r="X35" s="3" t="s">
        <v>244</v>
      </c>
      <c r="Y35" s="70"/>
      <c r="Z35" s="3" t="s">
        <v>244</v>
      </c>
      <c r="AA35" s="3" t="s">
        <v>244</v>
      </c>
      <c r="AB35" s="70"/>
      <c r="AC35" s="3" t="s">
        <v>244</v>
      </c>
      <c r="AD35" s="3" t="s">
        <v>244</v>
      </c>
      <c r="AE35" s="70"/>
      <c r="AF35" s="3" t="s">
        <v>244</v>
      </c>
      <c r="AG35" s="3" t="s">
        <v>244</v>
      </c>
      <c r="AH35" s="70"/>
      <c r="AI35" s="3" t="s">
        <v>244</v>
      </c>
      <c r="AJ35" s="3" t="s">
        <v>244</v>
      </c>
      <c r="AK35" s="70"/>
      <c r="AL35" s="3" t="s">
        <v>244</v>
      </c>
      <c r="AM35" s="3" t="s">
        <v>244</v>
      </c>
      <c r="AN35" s="70"/>
      <c r="AO35" s="3" t="s">
        <v>244</v>
      </c>
      <c r="AP35" s="3" t="s">
        <v>244</v>
      </c>
      <c r="AQ35" s="70"/>
      <c r="AR35" s="3" t="s">
        <v>244</v>
      </c>
      <c r="AS35" s="3" t="s">
        <v>244</v>
      </c>
      <c r="AT35" s="70"/>
      <c r="AU35" s="3" t="s">
        <v>244</v>
      </c>
      <c r="AV35" s="3" t="s">
        <v>244</v>
      </c>
      <c r="AW35" s="70"/>
      <c r="AY35" s="3"/>
    </row>
    <row r="36" spans="1:51" ht="16.899999999999999" customHeight="1">
      <c r="A36" s="105" t="s">
        <v>137</v>
      </c>
      <c r="B36" s="3" t="s">
        <v>245</v>
      </c>
      <c r="C36" s="3" t="s">
        <v>245</v>
      </c>
      <c r="D36" s="70"/>
      <c r="E36" s="3" t="s">
        <v>245</v>
      </c>
      <c r="F36" s="3" t="s">
        <v>245</v>
      </c>
      <c r="G36" s="70"/>
      <c r="H36" s="3" t="s">
        <v>245</v>
      </c>
      <c r="I36" s="3" t="s">
        <v>245</v>
      </c>
      <c r="J36" s="70"/>
      <c r="K36" s="3" t="s">
        <v>245</v>
      </c>
      <c r="L36" s="3" t="s">
        <v>245</v>
      </c>
      <c r="M36" s="70"/>
      <c r="N36" s="3" t="s">
        <v>245</v>
      </c>
      <c r="O36" s="3" t="s">
        <v>245</v>
      </c>
      <c r="P36" s="70"/>
      <c r="Q36" s="3" t="s">
        <v>245</v>
      </c>
      <c r="R36" s="3" t="s">
        <v>245</v>
      </c>
      <c r="S36" s="70"/>
      <c r="T36" s="3" t="s">
        <v>245</v>
      </c>
      <c r="U36" s="3" t="s">
        <v>245</v>
      </c>
      <c r="V36" s="70"/>
      <c r="W36" s="3" t="s">
        <v>245</v>
      </c>
      <c r="X36" s="3" t="s">
        <v>245</v>
      </c>
      <c r="Y36" s="70"/>
      <c r="Z36" s="3" t="s">
        <v>245</v>
      </c>
      <c r="AA36" s="3" t="s">
        <v>245</v>
      </c>
      <c r="AB36" s="70"/>
      <c r="AC36" s="3" t="s">
        <v>245</v>
      </c>
      <c r="AD36" s="3" t="s">
        <v>245</v>
      </c>
      <c r="AE36" s="70"/>
      <c r="AF36" s="3" t="s">
        <v>245</v>
      </c>
      <c r="AG36" s="3" t="s">
        <v>245</v>
      </c>
      <c r="AH36" s="70"/>
      <c r="AI36" s="3" t="s">
        <v>245</v>
      </c>
      <c r="AJ36" s="3" t="s">
        <v>245</v>
      </c>
      <c r="AK36" s="70"/>
      <c r="AL36" s="3" t="s">
        <v>245</v>
      </c>
      <c r="AM36" s="3" t="s">
        <v>245</v>
      </c>
      <c r="AN36" s="70"/>
      <c r="AO36" s="3" t="s">
        <v>245</v>
      </c>
      <c r="AP36" s="3" t="s">
        <v>245</v>
      </c>
      <c r="AQ36" s="70"/>
      <c r="AR36" s="3" t="s">
        <v>245</v>
      </c>
      <c r="AS36" s="3" t="s">
        <v>245</v>
      </c>
      <c r="AT36" s="70"/>
      <c r="AU36" s="3" t="s">
        <v>245</v>
      </c>
      <c r="AV36" s="3" t="s">
        <v>245</v>
      </c>
      <c r="AW36" s="70"/>
      <c r="AY36" s="3"/>
    </row>
    <row r="37" spans="1:51" ht="16.899999999999999" customHeight="1">
      <c r="A37" s="105" t="s">
        <v>138</v>
      </c>
      <c r="B37" s="3" t="s">
        <v>246</v>
      </c>
      <c r="C37" s="3" t="s">
        <v>246</v>
      </c>
      <c r="D37" s="70"/>
      <c r="E37" s="3" t="s">
        <v>246</v>
      </c>
      <c r="F37" s="3" t="s">
        <v>246</v>
      </c>
      <c r="G37" s="70"/>
      <c r="H37" s="3" t="s">
        <v>246</v>
      </c>
      <c r="I37" s="3" t="s">
        <v>246</v>
      </c>
      <c r="J37" s="70"/>
      <c r="K37" s="3" t="s">
        <v>246</v>
      </c>
      <c r="L37" s="3" t="s">
        <v>246</v>
      </c>
      <c r="M37" s="70"/>
      <c r="N37" s="3" t="s">
        <v>246</v>
      </c>
      <c r="O37" s="3" t="s">
        <v>246</v>
      </c>
      <c r="P37" s="70"/>
      <c r="Q37" s="3" t="s">
        <v>246</v>
      </c>
      <c r="R37" s="3" t="s">
        <v>246</v>
      </c>
      <c r="S37" s="70"/>
      <c r="T37" s="3" t="s">
        <v>246</v>
      </c>
      <c r="U37" s="3" t="s">
        <v>246</v>
      </c>
      <c r="V37" s="70"/>
      <c r="W37" s="3" t="s">
        <v>246</v>
      </c>
      <c r="X37" s="3" t="s">
        <v>246</v>
      </c>
      <c r="Y37" s="70"/>
      <c r="Z37" s="3" t="s">
        <v>246</v>
      </c>
      <c r="AA37" s="3" t="s">
        <v>246</v>
      </c>
      <c r="AB37" s="70"/>
      <c r="AC37" s="3" t="s">
        <v>246</v>
      </c>
      <c r="AD37" s="3" t="s">
        <v>246</v>
      </c>
      <c r="AE37" s="70"/>
      <c r="AF37" s="3" t="s">
        <v>246</v>
      </c>
      <c r="AG37" s="3" t="s">
        <v>246</v>
      </c>
      <c r="AH37" s="70"/>
      <c r="AI37" s="3" t="s">
        <v>246</v>
      </c>
      <c r="AJ37" s="3" t="s">
        <v>246</v>
      </c>
      <c r="AK37" s="70"/>
      <c r="AL37" s="3" t="s">
        <v>246</v>
      </c>
      <c r="AM37" s="3" t="s">
        <v>246</v>
      </c>
      <c r="AN37" s="70"/>
      <c r="AO37" s="3" t="s">
        <v>246</v>
      </c>
      <c r="AP37" s="3" t="s">
        <v>246</v>
      </c>
      <c r="AQ37" s="70"/>
      <c r="AR37" s="3" t="s">
        <v>246</v>
      </c>
      <c r="AS37" s="3" t="s">
        <v>246</v>
      </c>
      <c r="AT37" s="70"/>
      <c r="AU37" s="3" t="s">
        <v>246</v>
      </c>
      <c r="AV37" s="3" t="s">
        <v>246</v>
      </c>
      <c r="AW37" s="70"/>
      <c r="AY37" s="3"/>
    </row>
    <row r="38" spans="1:51" ht="16.899999999999999" customHeight="1">
      <c r="A38" s="105" t="s">
        <v>138</v>
      </c>
      <c r="B38" s="3" t="s">
        <v>247</v>
      </c>
      <c r="C38" s="3" t="s">
        <v>247</v>
      </c>
      <c r="D38" s="70"/>
      <c r="E38" s="3" t="s">
        <v>247</v>
      </c>
      <c r="F38" s="3" t="s">
        <v>247</v>
      </c>
      <c r="G38" s="70"/>
      <c r="H38" s="3" t="s">
        <v>247</v>
      </c>
      <c r="I38" s="3" t="s">
        <v>247</v>
      </c>
      <c r="J38" s="70"/>
      <c r="K38" s="3" t="s">
        <v>247</v>
      </c>
      <c r="L38" s="3" t="s">
        <v>247</v>
      </c>
      <c r="M38" s="70"/>
      <c r="N38" s="3" t="s">
        <v>247</v>
      </c>
      <c r="O38" s="3" t="s">
        <v>247</v>
      </c>
      <c r="P38" s="70"/>
      <c r="Q38" s="3" t="s">
        <v>247</v>
      </c>
      <c r="R38" s="3" t="s">
        <v>247</v>
      </c>
      <c r="S38" s="70"/>
      <c r="T38" s="3" t="s">
        <v>247</v>
      </c>
      <c r="U38" s="3" t="s">
        <v>247</v>
      </c>
      <c r="V38" s="70"/>
      <c r="W38" s="3" t="s">
        <v>247</v>
      </c>
      <c r="X38" s="3" t="s">
        <v>247</v>
      </c>
      <c r="Y38" s="70"/>
      <c r="Z38" s="3" t="s">
        <v>247</v>
      </c>
      <c r="AA38" s="3" t="s">
        <v>247</v>
      </c>
      <c r="AB38" s="70"/>
      <c r="AC38" s="3" t="s">
        <v>247</v>
      </c>
      <c r="AD38" s="3" t="s">
        <v>247</v>
      </c>
      <c r="AE38" s="70"/>
      <c r="AF38" s="3" t="s">
        <v>247</v>
      </c>
      <c r="AG38" s="3" t="s">
        <v>247</v>
      </c>
      <c r="AH38" s="70"/>
      <c r="AI38" s="3" t="s">
        <v>247</v>
      </c>
      <c r="AJ38" s="3" t="s">
        <v>247</v>
      </c>
      <c r="AK38" s="70"/>
      <c r="AL38" s="3" t="s">
        <v>247</v>
      </c>
      <c r="AM38" s="3" t="s">
        <v>247</v>
      </c>
      <c r="AN38" s="70"/>
      <c r="AO38" s="3" t="s">
        <v>247</v>
      </c>
      <c r="AP38" s="3" t="s">
        <v>247</v>
      </c>
      <c r="AQ38" s="70"/>
      <c r="AR38" s="3" t="s">
        <v>247</v>
      </c>
      <c r="AS38" s="3" t="s">
        <v>247</v>
      </c>
      <c r="AT38" s="70"/>
      <c r="AU38" s="3" t="s">
        <v>247</v>
      </c>
      <c r="AV38" s="3" t="s">
        <v>247</v>
      </c>
      <c r="AW38" s="70"/>
      <c r="AY38" s="3"/>
    </row>
    <row r="39" spans="1:51" ht="16.899999999999999" customHeight="1">
      <c r="A39" s="105" t="s">
        <v>138</v>
      </c>
      <c r="B39" s="3" t="s">
        <v>248</v>
      </c>
      <c r="C39" s="3" t="s">
        <v>248</v>
      </c>
      <c r="D39" s="70"/>
      <c r="E39" s="3" t="s">
        <v>248</v>
      </c>
      <c r="F39" s="3" t="s">
        <v>248</v>
      </c>
      <c r="G39" s="70"/>
      <c r="H39" s="3" t="s">
        <v>248</v>
      </c>
      <c r="I39" s="3" t="s">
        <v>248</v>
      </c>
      <c r="J39" s="70"/>
      <c r="K39" s="3" t="s">
        <v>248</v>
      </c>
      <c r="L39" s="3" t="s">
        <v>248</v>
      </c>
      <c r="M39" s="70"/>
      <c r="N39" s="3" t="s">
        <v>248</v>
      </c>
      <c r="O39" s="3" t="s">
        <v>248</v>
      </c>
      <c r="P39" s="70"/>
      <c r="Q39" s="3" t="s">
        <v>248</v>
      </c>
      <c r="R39" s="3" t="s">
        <v>248</v>
      </c>
      <c r="S39" s="70"/>
      <c r="T39" s="3" t="s">
        <v>248</v>
      </c>
      <c r="U39" s="3" t="s">
        <v>248</v>
      </c>
      <c r="V39" s="70"/>
      <c r="W39" s="3" t="s">
        <v>248</v>
      </c>
      <c r="X39" s="3" t="s">
        <v>248</v>
      </c>
      <c r="Y39" s="70"/>
      <c r="Z39" s="3" t="s">
        <v>248</v>
      </c>
      <c r="AA39" s="3" t="s">
        <v>248</v>
      </c>
      <c r="AB39" s="70"/>
      <c r="AC39" s="3" t="s">
        <v>248</v>
      </c>
      <c r="AD39" s="3" t="s">
        <v>248</v>
      </c>
      <c r="AE39" s="70"/>
      <c r="AF39" s="3" t="s">
        <v>248</v>
      </c>
      <c r="AG39" s="3" t="s">
        <v>248</v>
      </c>
      <c r="AH39" s="70"/>
      <c r="AI39" s="3" t="s">
        <v>248</v>
      </c>
      <c r="AJ39" s="3" t="s">
        <v>248</v>
      </c>
      <c r="AK39" s="70"/>
      <c r="AL39" s="3" t="s">
        <v>248</v>
      </c>
      <c r="AM39" s="3" t="s">
        <v>248</v>
      </c>
      <c r="AN39" s="70"/>
      <c r="AO39" s="3" t="s">
        <v>248</v>
      </c>
      <c r="AP39" s="3" t="s">
        <v>248</v>
      </c>
      <c r="AQ39" s="70"/>
      <c r="AR39" s="3" t="s">
        <v>248</v>
      </c>
      <c r="AS39" s="3" t="s">
        <v>248</v>
      </c>
      <c r="AT39" s="70"/>
      <c r="AU39" s="3" t="s">
        <v>248</v>
      </c>
      <c r="AV39" s="3" t="s">
        <v>248</v>
      </c>
      <c r="AW39" s="70"/>
      <c r="AY39" s="3"/>
    </row>
    <row r="40" spans="1:51" ht="16.899999999999999" customHeight="1">
      <c r="A40" s="105" t="s">
        <v>139</v>
      </c>
      <c r="B40" s="3" t="s">
        <v>249</v>
      </c>
      <c r="C40" s="3" t="s">
        <v>249</v>
      </c>
      <c r="D40" s="70"/>
      <c r="E40" s="3" t="s">
        <v>249</v>
      </c>
      <c r="F40" s="3" t="s">
        <v>249</v>
      </c>
      <c r="G40" s="70"/>
      <c r="H40" s="3" t="s">
        <v>249</v>
      </c>
      <c r="I40" s="3" t="s">
        <v>249</v>
      </c>
      <c r="J40" s="70"/>
      <c r="K40" s="3" t="s">
        <v>249</v>
      </c>
      <c r="L40" s="3" t="s">
        <v>249</v>
      </c>
      <c r="M40" s="70"/>
      <c r="N40" s="3" t="s">
        <v>249</v>
      </c>
      <c r="O40" s="3" t="s">
        <v>249</v>
      </c>
      <c r="P40" s="70"/>
      <c r="Q40" s="3" t="s">
        <v>249</v>
      </c>
      <c r="R40" s="3" t="s">
        <v>249</v>
      </c>
      <c r="S40" s="70"/>
      <c r="T40" s="3" t="s">
        <v>249</v>
      </c>
      <c r="U40" s="3" t="s">
        <v>249</v>
      </c>
      <c r="V40" s="70"/>
      <c r="W40" s="3" t="s">
        <v>249</v>
      </c>
      <c r="X40" s="3" t="s">
        <v>249</v>
      </c>
      <c r="Y40" s="70"/>
      <c r="Z40" s="3" t="s">
        <v>249</v>
      </c>
      <c r="AA40" s="3" t="s">
        <v>249</v>
      </c>
      <c r="AB40" s="70"/>
      <c r="AC40" s="3" t="s">
        <v>249</v>
      </c>
      <c r="AD40" s="3" t="s">
        <v>249</v>
      </c>
      <c r="AE40" s="70"/>
      <c r="AF40" s="3" t="s">
        <v>249</v>
      </c>
      <c r="AG40" s="3" t="s">
        <v>249</v>
      </c>
      <c r="AH40" s="70"/>
      <c r="AI40" s="3" t="s">
        <v>249</v>
      </c>
      <c r="AJ40" s="3" t="s">
        <v>249</v>
      </c>
      <c r="AK40" s="70"/>
      <c r="AL40" s="3" t="s">
        <v>249</v>
      </c>
      <c r="AM40" s="3" t="s">
        <v>249</v>
      </c>
      <c r="AN40" s="70"/>
      <c r="AO40" s="3" t="s">
        <v>249</v>
      </c>
      <c r="AP40" s="3" t="s">
        <v>249</v>
      </c>
      <c r="AQ40" s="70"/>
      <c r="AR40" s="3" t="s">
        <v>249</v>
      </c>
      <c r="AS40" s="3" t="s">
        <v>249</v>
      </c>
      <c r="AT40" s="70"/>
      <c r="AU40" s="3" t="s">
        <v>249</v>
      </c>
      <c r="AV40" s="3" t="s">
        <v>249</v>
      </c>
      <c r="AW40" s="70"/>
      <c r="AY40" s="3"/>
    </row>
    <row r="41" spans="1:51" ht="16.899999999999999" customHeight="1">
      <c r="A41" s="105" t="s">
        <v>139</v>
      </c>
      <c r="B41" s="3" t="s">
        <v>250</v>
      </c>
      <c r="C41" s="3" t="s">
        <v>250</v>
      </c>
      <c r="D41" s="70"/>
      <c r="E41" s="3" t="s">
        <v>250</v>
      </c>
      <c r="F41" s="3" t="s">
        <v>250</v>
      </c>
      <c r="G41" s="70"/>
      <c r="H41" s="3" t="s">
        <v>250</v>
      </c>
      <c r="I41" s="3" t="s">
        <v>250</v>
      </c>
      <c r="J41" s="70"/>
      <c r="K41" s="3" t="s">
        <v>250</v>
      </c>
      <c r="L41" s="3" t="s">
        <v>250</v>
      </c>
      <c r="M41" s="70"/>
      <c r="N41" s="3" t="s">
        <v>250</v>
      </c>
      <c r="O41" s="3" t="s">
        <v>250</v>
      </c>
      <c r="P41" s="70"/>
      <c r="Q41" s="3" t="s">
        <v>250</v>
      </c>
      <c r="R41" s="3" t="s">
        <v>250</v>
      </c>
      <c r="S41" s="70"/>
      <c r="T41" s="3" t="s">
        <v>250</v>
      </c>
      <c r="U41" s="3" t="s">
        <v>250</v>
      </c>
      <c r="V41" s="70"/>
      <c r="W41" s="3" t="s">
        <v>250</v>
      </c>
      <c r="X41" s="3" t="s">
        <v>250</v>
      </c>
      <c r="Y41" s="70"/>
      <c r="Z41" s="3" t="s">
        <v>250</v>
      </c>
      <c r="AA41" s="3" t="s">
        <v>250</v>
      </c>
      <c r="AB41" s="70"/>
      <c r="AC41" s="3" t="s">
        <v>250</v>
      </c>
      <c r="AD41" s="3" t="s">
        <v>250</v>
      </c>
      <c r="AE41" s="70"/>
      <c r="AF41" s="3" t="s">
        <v>250</v>
      </c>
      <c r="AG41" s="3" t="s">
        <v>250</v>
      </c>
      <c r="AH41" s="70"/>
      <c r="AI41" s="3" t="s">
        <v>250</v>
      </c>
      <c r="AJ41" s="3" t="s">
        <v>250</v>
      </c>
      <c r="AK41" s="70"/>
      <c r="AL41" s="3" t="s">
        <v>250</v>
      </c>
      <c r="AM41" s="3" t="s">
        <v>250</v>
      </c>
      <c r="AN41" s="70"/>
      <c r="AO41" s="3" t="s">
        <v>250</v>
      </c>
      <c r="AP41" s="3" t="s">
        <v>250</v>
      </c>
      <c r="AQ41" s="70"/>
      <c r="AR41" s="3" t="s">
        <v>250</v>
      </c>
      <c r="AS41" s="3" t="s">
        <v>250</v>
      </c>
      <c r="AT41" s="70"/>
      <c r="AU41" s="3" t="s">
        <v>250</v>
      </c>
      <c r="AV41" s="3" t="s">
        <v>250</v>
      </c>
      <c r="AW41" s="70"/>
      <c r="AY41" s="3"/>
    </row>
    <row r="42" spans="1:51" ht="16.899999999999999" customHeight="1">
      <c r="A42" s="105" t="s">
        <v>139</v>
      </c>
      <c r="B42" s="3" t="s">
        <v>251</v>
      </c>
      <c r="C42" s="3" t="s">
        <v>251</v>
      </c>
      <c r="D42" s="70"/>
      <c r="E42" s="3" t="s">
        <v>251</v>
      </c>
      <c r="F42" s="3" t="s">
        <v>251</v>
      </c>
      <c r="G42" s="70"/>
      <c r="H42" s="3" t="s">
        <v>251</v>
      </c>
      <c r="I42" s="3" t="s">
        <v>251</v>
      </c>
      <c r="J42" s="70"/>
      <c r="K42" s="3" t="s">
        <v>251</v>
      </c>
      <c r="L42" s="3" t="s">
        <v>251</v>
      </c>
      <c r="M42" s="70"/>
      <c r="N42" s="3" t="s">
        <v>251</v>
      </c>
      <c r="O42" s="3" t="s">
        <v>251</v>
      </c>
      <c r="P42" s="70"/>
      <c r="Q42" s="3" t="s">
        <v>251</v>
      </c>
      <c r="R42" s="3" t="s">
        <v>251</v>
      </c>
      <c r="S42" s="70"/>
      <c r="T42" s="3" t="s">
        <v>251</v>
      </c>
      <c r="U42" s="3" t="s">
        <v>251</v>
      </c>
      <c r="V42" s="70"/>
      <c r="W42" s="3" t="s">
        <v>251</v>
      </c>
      <c r="X42" s="3" t="s">
        <v>251</v>
      </c>
      <c r="Y42" s="70"/>
      <c r="Z42" s="3" t="s">
        <v>251</v>
      </c>
      <c r="AA42" s="3" t="s">
        <v>251</v>
      </c>
      <c r="AB42" s="70"/>
      <c r="AC42" s="3" t="s">
        <v>251</v>
      </c>
      <c r="AD42" s="3" t="s">
        <v>251</v>
      </c>
      <c r="AE42" s="70"/>
      <c r="AF42" s="3" t="s">
        <v>251</v>
      </c>
      <c r="AG42" s="3" t="s">
        <v>251</v>
      </c>
      <c r="AH42" s="70"/>
      <c r="AI42" s="3" t="s">
        <v>251</v>
      </c>
      <c r="AJ42" s="3" t="s">
        <v>251</v>
      </c>
      <c r="AK42" s="70"/>
      <c r="AL42" s="3" t="s">
        <v>251</v>
      </c>
      <c r="AM42" s="3" t="s">
        <v>251</v>
      </c>
      <c r="AN42" s="70"/>
      <c r="AO42" s="3" t="s">
        <v>251</v>
      </c>
      <c r="AP42" s="3" t="s">
        <v>251</v>
      </c>
      <c r="AQ42" s="70"/>
      <c r="AR42" s="3" t="s">
        <v>251</v>
      </c>
      <c r="AS42" s="3" t="s">
        <v>251</v>
      </c>
      <c r="AT42" s="70"/>
      <c r="AU42" s="3" t="s">
        <v>251</v>
      </c>
      <c r="AV42" s="3" t="s">
        <v>251</v>
      </c>
      <c r="AW42" s="70"/>
      <c r="AY42" s="3"/>
    </row>
    <row r="43" spans="1:51" ht="16.899999999999999" customHeight="1">
      <c r="A43" s="105" t="s">
        <v>140</v>
      </c>
      <c r="B43" s="3" t="s">
        <v>252</v>
      </c>
      <c r="C43" s="3" t="s">
        <v>252</v>
      </c>
      <c r="D43" s="70"/>
      <c r="E43" s="3" t="s">
        <v>252</v>
      </c>
      <c r="F43" s="3" t="s">
        <v>252</v>
      </c>
      <c r="G43" s="70"/>
      <c r="H43" s="3" t="s">
        <v>252</v>
      </c>
      <c r="I43" s="3" t="s">
        <v>252</v>
      </c>
      <c r="J43" s="70"/>
      <c r="K43" s="3" t="s">
        <v>252</v>
      </c>
      <c r="L43" s="3" t="s">
        <v>252</v>
      </c>
      <c r="M43" s="70"/>
      <c r="N43" s="3" t="s">
        <v>252</v>
      </c>
      <c r="O43" s="3" t="s">
        <v>252</v>
      </c>
      <c r="P43" s="70"/>
      <c r="Q43" s="3" t="s">
        <v>252</v>
      </c>
      <c r="R43" s="3" t="s">
        <v>252</v>
      </c>
      <c r="S43" s="70"/>
      <c r="T43" s="3" t="s">
        <v>252</v>
      </c>
      <c r="U43" s="3" t="s">
        <v>252</v>
      </c>
      <c r="V43" s="70"/>
      <c r="W43" s="3" t="s">
        <v>252</v>
      </c>
      <c r="X43" s="3" t="s">
        <v>252</v>
      </c>
      <c r="Y43" s="70"/>
      <c r="Z43" s="3" t="s">
        <v>252</v>
      </c>
      <c r="AA43" s="3" t="s">
        <v>252</v>
      </c>
      <c r="AB43" s="70"/>
      <c r="AC43" s="3" t="s">
        <v>252</v>
      </c>
      <c r="AD43" s="3" t="s">
        <v>252</v>
      </c>
      <c r="AE43" s="70"/>
      <c r="AF43" s="3" t="s">
        <v>252</v>
      </c>
      <c r="AG43" s="3" t="s">
        <v>252</v>
      </c>
      <c r="AH43" s="70"/>
      <c r="AI43" s="3" t="s">
        <v>252</v>
      </c>
      <c r="AJ43" s="3" t="s">
        <v>252</v>
      </c>
      <c r="AK43" s="70"/>
      <c r="AL43" s="3" t="s">
        <v>252</v>
      </c>
      <c r="AM43" s="3" t="s">
        <v>252</v>
      </c>
      <c r="AN43" s="70"/>
      <c r="AO43" s="3" t="s">
        <v>252</v>
      </c>
      <c r="AP43" s="3" t="s">
        <v>252</v>
      </c>
      <c r="AQ43" s="70"/>
      <c r="AR43" s="3" t="s">
        <v>252</v>
      </c>
      <c r="AS43" s="3" t="s">
        <v>252</v>
      </c>
      <c r="AT43" s="70"/>
      <c r="AU43" s="3" t="s">
        <v>252</v>
      </c>
      <c r="AV43" s="3" t="s">
        <v>252</v>
      </c>
      <c r="AW43" s="70"/>
      <c r="AY43" s="3"/>
    </row>
    <row r="44" spans="1:51" ht="16.899999999999999" customHeight="1">
      <c r="A44" s="105" t="s">
        <v>140</v>
      </c>
      <c r="B44" s="3" t="s">
        <v>253</v>
      </c>
      <c r="C44" s="3" t="s">
        <v>253</v>
      </c>
      <c r="D44" s="70"/>
      <c r="E44" s="3" t="s">
        <v>253</v>
      </c>
      <c r="F44" s="3" t="s">
        <v>253</v>
      </c>
      <c r="G44" s="70"/>
      <c r="H44" s="3" t="s">
        <v>253</v>
      </c>
      <c r="I44" s="3" t="s">
        <v>253</v>
      </c>
      <c r="J44" s="70"/>
      <c r="K44" s="3" t="s">
        <v>253</v>
      </c>
      <c r="L44" s="3" t="s">
        <v>253</v>
      </c>
      <c r="M44" s="70"/>
      <c r="N44" s="3" t="s">
        <v>253</v>
      </c>
      <c r="O44" s="3" t="s">
        <v>253</v>
      </c>
      <c r="P44" s="70"/>
      <c r="Q44" s="3" t="s">
        <v>253</v>
      </c>
      <c r="R44" s="3" t="s">
        <v>253</v>
      </c>
      <c r="S44" s="70"/>
      <c r="T44" s="3" t="s">
        <v>253</v>
      </c>
      <c r="U44" s="3" t="s">
        <v>253</v>
      </c>
      <c r="V44" s="70"/>
      <c r="W44" s="3" t="s">
        <v>253</v>
      </c>
      <c r="X44" s="3" t="s">
        <v>253</v>
      </c>
      <c r="Y44" s="70"/>
      <c r="Z44" s="3" t="s">
        <v>253</v>
      </c>
      <c r="AA44" s="3" t="s">
        <v>253</v>
      </c>
      <c r="AB44" s="70"/>
      <c r="AC44" s="3" t="s">
        <v>253</v>
      </c>
      <c r="AD44" s="3" t="s">
        <v>253</v>
      </c>
      <c r="AE44" s="70"/>
      <c r="AF44" s="3" t="s">
        <v>253</v>
      </c>
      <c r="AG44" s="3" t="s">
        <v>253</v>
      </c>
      <c r="AH44" s="70"/>
      <c r="AI44" s="3" t="s">
        <v>253</v>
      </c>
      <c r="AJ44" s="3" t="s">
        <v>253</v>
      </c>
      <c r="AK44" s="70"/>
      <c r="AL44" s="3" t="s">
        <v>253</v>
      </c>
      <c r="AM44" s="3" t="s">
        <v>253</v>
      </c>
      <c r="AN44" s="70"/>
      <c r="AO44" s="3" t="s">
        <v>253</v>
      </c>
      <c r="AP44" s="3" t="s">
        <v>253</v>
      </c>
      <c r="AQ44" s="70"/>
      <c r="AR44" s="3" t="s">
        <v>253</v>
      </c>
      <c r="AS44" s="3" t="s">
        <v>253</v>
      </c>
      <c r="AT44" s="70"/>
      <c r="AU44" s="3" t="s">
        <v>253</v>
      </c>
      <c r="AV44" s="3" t="s">
        <v>253</v>
      </c>
      <c r="AW44" s="70"/>
      <c r="AY44" s="3"/>
    </row>
    <row r="45" spans="1:51" ht="16.899999999999999" customHeight="1">
      <c r="A45" s="105" t="s">
        <v>140</v>
      </c>
      <c r="B45" s="3" t="s">
        <v>254</v>
      </c>
      <c r="C45" s="3" t="s">
        <v>254</v>
      </c>
      <c r="D45" s="70"/>
      <c r="E45" s="3" t="s">
        <v>254</v>
      </c>
      <c r="F45" s="3" t="s">
        <v>254</v>
      </c>
      <c r="G45" s="70"/>
      <c r="H45" s="3" t="s">
        <v>254</v>
      </c>
      <c r="I45" s="3" t="s">
        <v>254</v>
      </c>
      <c r="J45" s="70"/>
      <c r="K45" s="3" t="s">
        <v>254</v>
      </c>
      <c r="L45" s="3" t="s">
        <v>254</v>
      </c>
      <c r="M45" s="70"/>
      <c r="N45" s="3" t="s">
        <v>254</v>
      </c>
      <c r="O45" s="3" t="s">
        <v>254</v>
      </c>
      <c r="P45" s="70"/>
      <c r="Q45" s="3" t="s">
        <v>254</v>
      </c>
      <c r="R45" s="3" t="s">
        <v>254</v>
      </c>
      <c r="S45" s="70"/>
      <c r="T45" s="3" t="s">
        <v>254</v>
      </c>
      <c r="U45" s="3" t="s">
        <v>254</v>
      </c>
      <c r="V45" s="70"/>
      <c r="W45" s="3" t="s">
        <v>254</v>
      </c>
      <c r="X45" s="3" t="s">
        <v>254</v>
      </c>
      <c r="Y45" s="70"/>
      <c r="Z45" s="3" t="s">
        <v>254</v>
      </c>
      <c r="AA45" s="3" t="s">
        <v>254</v>
      </c>
      <c r="AB45" s="70"/>
      <c r="AC45" s="3" t="s">
        <v>254</v>
      </c>
      <c r="AD45" s="3" t="s">
        <v>254</v>
      </c>
      <c r="AE45" s="70"/>
      <c r="AF45" s="3" t="s">
        <v>254</v>
      </c>
      <c r="AG45" s="3" t="s">
        <v>254</v>
      </c>
      <c r="AH45" s="70"/>
      <c r="AI45" s="3" t="s">
        <v>254</v>
      </c>
      <c r="AJ45" s="3" t="s">
        <v>254</v>
      </c>
      <c r="AK45" s="70"/>
      <c r="AL45" s="3" t="s">
        <v>254</v>
      </c>
      <c r="AM45" s="3" t="s">
        <v>254</v>
      </c>
      <c r="AN45" s="70"/>
      <c r="AO45" s="3" t="s">
        <v>254</v>
      </c>
      <c r="AP45" s="3" t="s">
        <v>254</v>
      </c>
      <c r="AQ45" s="70"/>
      <c r="AR45" s="3" t="s">
        <v>254</v>
      </c>
      <c r="AS45" s="3" t="s">
        <v>254</v>
      </c>
      <c r="AT45" s="70"/>
      <c r="AU45" s="3" t="s">
        <v>254</v>
      </c>
      <c r="AV45" s="3" t="s">
        <v>254</v>
      </c>
      <c r="AW45" s="70"/>
      <c r="AY45" s="3"/>
    </row>
    <row r="46" spans="1:51" ht="16.899999999999999" customHeight="1">
      <c r="A46" s="105" t="s">
        <v>141</v>
      </c>
      <c r="B46" s="3" t="s">
        <v>255</v>
      </c>
      <c r="C46" s="3" t="s">
        <v>255</v>
      </c>
      <c r="D46" s="70"/>
      <c r="E46" s="3" t="s">
        <v>255</v>
      </c>
      <c r="F46" s="3" t="s">
        <v>255</v>
      </c>
      <c r="G46" s="70"/>
      <c r="H46" s="3" t="s">
        <v>255</v>
      </c>
      <c r="I46" s="3" t="s">
        <v>255</v>
      </c>
      <c r="J46" s="70"/>
      <c r="K46" s="3" t="s">
        <v>255</v>
      </c>
      <c r="L46" s="3" t="s">
        <v>255</v>
      </c>
      <c r="M46" s="70"/>
      <c r="N46" s="3" t="s">
        <v>255</v>
      </c>
      <c r="O46" s="3" t="s">
        <v>255</v>
      </c>
      <c r="P46" s="70"/>
      <c r="Q46" s="3" t="s">
        <v>255</v>
      </c>
      <c r="R46" s="3" t="s">
        <v>255</v>
      </c>
      <c r="S46" s="70"/>
      <c r="T46" s="3" t="s">
        <v>255</v>
      </c>
      <c r="U46" s="3" t="s">
        <v>255</v>
      </c>
      <c r="V46" s="70"/>
      <c r="W46" s="3" t="s">
        <v>255</v>
      </c>
      <c r="X46" s="3" t="s">
        <v>255</v>
      </c>
      <c r="Y46" s="70"/>
      <c r="Z46" s="3" t="s">
        <v>255</v>
      </c>
      <c r="AA46" s="3" t="s">
        <v>255</v>
      </c>
      <c r="AB46" s="70"/>
      <c r="AC46" s="3" t="s">
        <v>255</v>
      </c>
      <c r="AD46" s="3" t="s">
        <v>255</v>
      </c>
      <c r="AE46" s="70"/>
      <c r="AF46" s="3" t="s">
        <v>255</v>
      </c>
      <c r="AG46" s="3" t="s">
        <v>255</v>
      </c>
      <c r="AH46" s="70"/>
      <c r="AI46" s="3" t="s">
        <v>255</v>
      </c>
      <c r="AJ46" s="3" t="s">
        <v>255</v>
      </c>
      <c r="AK46" s="70"/>
      <c r="AL46" s="3" t="s">
        <v>255</v>
      </c>
      <c r="AM46" s="3" t="s">
        <v>255</v>
      </c>
      <c r="AN46" s="70"/>
      <c r="AO46" s="3" t="s">
        <v>255</v>
      </c>
      <c r="AP46" s="3" t="s">
        <v>255</v>
      </c>
      <c r="AQ46" s="70"/>
      <c r="AR46" s="3" t="s">
        <v>255</v>
      </c>
      <c r="AS46" s="3" t="s">
        <v>255</v>
      </c>
      <c r="AT46" s="70"/>
      <c r="AU46" s="3" t="s">
        <v>255</v>
      </c>
      <c r="AV46" s="3" t="s">
        <v>255</v>
      </c>
      <c r="AW46" s="70"/>
      <c r="AY46" s="3"/>
    </row>
    <row r="47" spans="1:51" ht="16.899999999999999" customHeight="1">
      <c r="A47" s="105" t="s">
        <v>141</v>
      </c>
      <c r="B47" s="3" t="s">
        <v>256</v>
      </c>
      <c r="C47" s="3" t="s">
        <v>256</v>
      </c>
      <c r="D47" s="70"/>
      <c r="E47" s="3" t="s">
        <v>256</v>
      </c>
      <c r="F47" s="3" t="s">
        <v>256</v>
      </c>
      <c r="G47" s="70"/>
      <c r="H47" s="3" t="s">
        <v>256</v>
      </c>
      <c r="I47" s="3" t="s">
        <v>256</v>
      </c>
      <c r="J47" s="70"/>
      <c r="K47" s="3" t="s">
        <v>256</v>
      </c>
      <c r="L47" s="3" t="s">
        <v>256</v>
      </c>
      <c r="M47" s="70"/>
      <c r="N47" s="3" t="s">
        <v>256</v>
      </c>
      <c r="O47" s="3" t="s">
        <v>256</v>
      </c>
      <c r="P47" s="70"/>
      <c r="Q47" s="3" t="s">
        <v>256</v>
      </c>
      <c r="R47" s="3" t="s">
        <v>256</v>
      </c>
      <c r="S47" s="70"/>
      <c r="T47" s="3" t="s">
        <v>256</v>
      </c>
      <c r="U47" s="3" t="s">
        <v>256</v>
      </c>
      <c r="V47" s="70"/>
      <c r="W47" s="3" t="s">
        <v>256</v>
      </c>
      <c r="X47" s="3" t="s">
        <v>256</v>
      </c>
      <c r="Y47" s="70"/>
      <c r="Z47" s="3" t="s">
        <v>256</v>
      </c>
      <c r="AA47" s="3" t="s">
        <v>256</v>
      </c>
      <c r="AB47" s="70"/>
      <c r="AC47" s="3" t="s">
        <v>256</v>
      </c>
      <c r="AD47" s="3" t="s">
        <v>256</v>
      </c>
      <c r="AE47" s="70"/>
      <c r="AF47" s="3" t="s">
        <v>256</v>
      </c>
      <c r="AG47" s="3" t="s">
        <v>256</v>
      </c>
      <c r="AH47" s="70"/>
      <c r="AI47" s="3" t="s">
        <v>256</v>
      </c>
      <c r="AJ47" s="3" t="s">
        <v>256</v>
      </c>
      <c r="AK47" s="70"/>
      <c r="AL47" s="3" t="s">
        <v>256</v>
      </c>
      <c r="AM47" s="3" t="s">
        <v>256</v>
      </c>
      <c r="AN47" s="70"/>
      <c r="AO47" s="3" t="s">
        <v>256</v>
      </c>
      <c r="AP47" s="3" t="s">
        <v>256</v>
      </c>
      <c r="AQ47" s="70"/>
      <c r="AR47" s="3" t="s">
        <v>256</v>
      </c>
      <c r="AS47" s="3" t="s">
        <v>256</v>
      </c>
      <c r="AT47" s="70"/>
      <c r="AU47" s="3" t="s">
        <v>256</v>
      </c>
      <c r="AV47" s="3" t="s">
        <v>256</v>
      </c>
      <c r="AW47" s="70"/>
      <c r="AY47" s="3"/>
    </row>
    <row r="48" spans="1:51" ht="16.899999999999999" customHeight="1">
      <c r="A48" s="105" t="s">
        <v>141</v>
      </c>
      <c r="B48" s="3" t="s">
        <v>257</v>
      </c>
      <c r="C48" s="3" t="s">
        <v>257</v>
      </c>
      <c r="D48" s="70"/>
      <c r="E48" s="3" t="s">
        <v>257</v>
      </c>
      <c r="F48" s="3" t="s">
        <v>257</v>
      </c>
      <c r="G48" s="70"/>
      <c r="H48" s="3" t="s">
        <v>257</v>
      </c>
      <c r="I48" s="3" t="s">
        <v>257</v>
      </c>
      <c r="J48" s="70"/>
      <c r="K48" s="3" t="s">
        <v>257</v>
      </c>
      <c r="L48" s="3" t="s">
        <v>257</v>
      </c>
      <c r="M48" s="70"/>
      <c r="N48" s="3" t="s">
        <v>257</v>
      </c>
      <c r="O48" s="3" t="s">
        <v>257</v>
      </c>
      <c r="P48" s="70"/>
      <c r="Q48" s="3" t="s">
        <v>257</v>
      </c>
      <c r="R48" s="3" t="s">
        <v>257</v>
      </c>
      <c r="S48" s="70"/>
      <c r="T48" s="3" t="s">
        <v>257</v>
      </c>
      <c r="U48" s="3" t="s">
        <v>257</v>
      </c>
      <c r="V48" s="70"/>
      <c r="W48" s="3" t="s">
        <v>257</v>
      </c>
      <c r="X48" s="3" t="s">
        <v>257</v>
      </c>
      <c r="Y48" s="70"/>
      <c r="Z48" s="3" t="s">
        <v>257</v>
      </c>
      <c r="AA48" s="3" t="s">
        <v>257</v>
      </c>
      <c r="AB48" s="70"/>
      <c r="AC48" s="3" t="s">
        <v>257</v>
      </c>
      <c r="AD48" s="3" t="s">
        <v>257</v>
      </c>
      <c r="AE48" s="70"/>
      <c r="AF48" s="3" t="s">
        <v>257</v>
      </c>
      <c r="AG48" s="3" t="s">
        <v>257</v>
      </c>
      <c r="AH48" s="70"/>
      <c r="AI48" s="3" t="s">
        <v>257</v>
      </c>
      <c r="AJ48" s="3" t="s">
        <v>257</v>
      </c>
      <c r="AK48" s="70"/>
      <c r="AL48" s="3" t="s">
        <v>257</v>
      </c>
      <c r="AM48" s="3" t="s">
        <v>257</v>
      </c>
      <c r="AN48" s="70"/>
      <c r="AO48" s="3" t="s">
        <v>257</v>
      </c>
      <c r="AP48" s="3" t="s">
        <v>257</v>
      </c>
      <c r="AQ48" s="70"/>
      <c r="AR48" s="3" t="s">
        <v>257</v>
      </c>
      <c r="AS48" s="3" t="s">
        <v>257</v>
      </c>
      <c r="AT48" s="70"/>
      <c r="AU48" s="3" t="s">
        <v>257</v>
      </c>
      <c r="AV48" s="3" t="s">
        <v>257</v>
      </c>
      <c r="AW48" s="70"/>
      <c r="AY48" s="3"/>
    </row>
    <row r="49" spans="1:51" ht="16.899999999999999" customHeight="1">
      <c r="A49" s="105" t="s">
        <v>142</v>
      </c>
      <c r="B49" s="3" t="s">
        <v>258</v>
      </c>
      <c r="C49" s="3" t="s">
        <v>258</v>
      </c>
      <c r="D49" s="70"/>
      <c r="E49" s="3" t="s">
        <v>258</v>
      </c>
      <c r="F49" s="3" t="s">
        <v>258</v>
      </c>
      <c r="G49" s="70"/>
      <c r="H49" s="3" t="s">
        <v>258</v>
      </c>
      <c r="I49" s="3" t="s">
        <v>258</v>
      </c>
      <c r="J49" s="70"/>
      <c r="K49" s="3" t="s">
        <v>258</v>
      </c>
      <c r="L49" s="3" t="s">
        <v>258</v>
      </c>
      <c r="M49" s="70"/>
      <c r="N49" s="3" t="s">
        <v>258</v>
      </c>
      <c r="O49" s="3" t="s">
        <v>258</v>
      </c>
      <c r="P49" s="70"/>
      <c r="Q49" s="3" t="s">
        <v>258</v>
      </c>
      <c r="R49" s="3" t="s">
        <v>258</v>
      </c>
      <c r="S49" s="70"/>
      <c r="T49" s="3" t="s">
        <v>258</v>
      </c>
      <c r="U49" s="3" t="s">
        <v>258</v>
      </c>
      <c r="V49" s="70"/>
      <c r="W49" s="3" t="s">
        <v>258</v>
      </c>
      <c r="X49" s="3" t="s">
        <v>258</v>
      </c>
      <c r="Y49" s="70"/>
      <c r="Z49" s="3" t="s">
        <v>258</v>
      </c>
      <c r="AA49" s="3" t="s">
        <v>258</v>
      </c>
      <c r="AB49" s="70"/>
      <c r="AC49" s="3" t="s">
        <v>258</v>
      </c>
      <c r="AD49" s="3" t="s">
        <v>258</v>
      </c>
      <c r="AE49" s="70"/>
      <c r="AF49" s="3" t="s">
        <v>258</v>
      </c>
      <c r="AG49" s="3" t="s">
        <v>258</v>
      </c>
      <c r="AH49" s="70"/>
      <c r="AI49" s="3" t="s">
        <v>258</v>
      </c>
      <c r="AJ49" s="3" t="s">
        <v>258</v>
      </c>
      <c r="AK49" s="70"/>
      <c r="AL49" s="3" t="s">
        <v>258</v>
      </c>
      <c r="AM49" s="3" t="s">
        <v>258</v>
      </c>
      <c r="AN49" s="70"/>
      <c r="AO49" s="3" t="s">
        <v>258</v>
      </c>
      <c r="AP49" s="3" t="s">
        <v>258</v>
      </c>
      <c r="AQ49" s="70"/>
      <c r="AR49" s="3" t="s">
        <v>258</v>
      </c>
      <c r="AS49" s="3" t="s">
        <v>258</v>
      </c>
      <c r="AT49" s="70"/>
      <c r="AU49" s="3" t="s">
        <v>258</v>
      </c>
      <c r="AV49" s="3" t="s">
        <v>258</v>
      </c>
      <c r="AW49" s="70"/>
      <c r="AY49" s="3"/>
    </row>
    <row r="50" spans="1:51" ht="16.899999999999999" customHeight="1">
      <c r="A50" s="105" t="s">
        <v>142</v>
      </c>
      <c r="B50" s="3" t="s">
        <v>259</v>
      </c>
      <c r="C50" s="3" t="s">
        <v>259</v>
      </c>
      <c r="D50" s="70"/>
      <c r="E50" s="3" t="s">
        <v>259</v>
      </c>
      <c r="F50" s="3" t="s">
        <v>259</v>
      </c>
      <c r="G50" s="70"/>
      <c r="H50" s="3" t="s">
        <v>259</v>
      </c>
      <c r="I50" s="3" t="s">
        <v>259</v>
      </c>
      <c r="J50" s="70"/>
      <c r="K50" s="3" t="s">
        <v>259</v>
      </c>
      <c r="L50" s="3" t="s">
        <v>259</v>
      </c>
      <c r="M50" s="70"/>
      <c r="N50" s="3" t="s">
        <v>259</v>
      </c>
      <c r="O50" s="3" t="s">
        <v>259</v>
      </c>
      <c r="P50" s="70"/>
      <c r="Q50" s="3" t="s">
        <v>259</v>
      </c>
      <c r="R50" s="3" t="s">
        <v>259</v>
      </c>
      <c r="S50" s="70"/>
      <c r="T50" s="3" t="s">
        <v>259</v>
      </c>
      <c r="U50" s="3" t="s">
        <v>259</v>
      </c>
      <c r="V50" s="70"/>
      <c r="W50" s="3" t="s">
        <v>259</v>
      </c>
      <c r="X50" s="3" t="s">
        <v>259</v>
      </c>
      <c r="Y50" s="70"/>
      <c r="Z50" s="3" t="s">
        <v>259</v>
      </c>
      <c r="AA50" s="3" t="s">
        <v>259</v>
      </c>
      <c r="AB50" s="70"/>
      <c r="AC50" s="3" t="s">
        <v>259</v>
      </c>
      <c r="AD50" s="3" t="s">
        <v>259</v>
      </c>
      <c r="AE50" s="70"/>
      <c r="AF50" s="3" t="s">
        <v>259</v>
      </c>
      <c r="AG50" s="3" t="s">
        <v>259</v>
      </c>
      <c r="AH50" s="70"/>
      <c r="AI50" s="3" t="s">
        <v>259</v>
      </c>
      <c r="AJ50" s="3" t="s">
        <v>259</v>
      </c>
      <c r="AK50" s="70"/>
      <c r="AL50" s="3" t="s">
        <v>259</v>
      </c>
      <c r="AM50" s="3" t="s">
        <v>259</v>
      </c>
      <c r="AN50" s="70"/>
      <c r="AO50" s="3" t="s">
        <v>259</v>
      </c>
      <c r="AP50" s="3" t="s">
        <v>259</v>
      </c>
      <c r="AQ50" s="70"/>
      <c r="AR50" s="3" t="s">
        <v>259</v>
      </c>
      <c r="AS50" s="3" t="s">
        <v>259</v>
      </c>
      <c r="AT50" s="70"/>
      <c r="AU50" s="3" t="s">
        <v>259</v>
      </c>
      <c r="AV50" s="3" t="s">
        <v>259</v>
      </c>
      <c r="AW50" s="70"/>
      <c r="AY50" s="3"/>
    </row>
    <row r="51" spans="1:51" ht="16.899999999999999" customHeight="1">
      <c r="A51" s="105" t="s">
        <v>142</v>
      </c>
      <c r="B51" s="3" t="s">
        <v>260</v>
      </c>
      <c r="C51" s="3" t="s">
        <v>260</v>
      </c>
      <c r="D51" s="70"/>
      <c r="E51" s="3" t="s">
        <v>260</v>
      </c>
      <c r="F51" s="3" t="s">
        <v>260</v>
      </c>
      <c r="G51" s="70"/>
      <c r="H51" s="3" t="s">
        <v>260</v>
      </c>
      <c r="I51" s="3" t="s">
        <v>260</v>
      </c>
      <c r="J51" s="70"/>
      <c r="K51" s="3" t="s">
        <v>260</v>
      </c>
      <c r="L51" s="3" t="s">
        <v>260</v>
      </c>
      <c r="M51" s="70"/>
      <c r="N51" s="3" t="s">
        <v>260</v>
      </c>
      <c r="O51" s="3" t="s">
        <v>260</v>
      </c>
      <c r="P51" s="70"/>
      <c r="Q51" s="3" t="s">
        <v>260</v>
      </c>
      <c r="R51" s="3" t="s">
        <v>260</v>
      </c>
      <c r="S51" s="70"/>
      <c r="T51" s="3" t="s">
        <v>260</v>
      </c>
      <c r="U51" s="3" t="s">
        <v>260</v>
      </c>
      <c r="V51" s="70"/>
      <c r="W51" s="3" t="s">
        <v>260</v>
      </c>
      <c r="X51" s="3" t="s">
        <v>260</v>
      </c>
      <c r="Y51" s="70"/>
      <c r="Z51" s="3" t="s">
        <v>260</v>
      </c>
      <c r="AA51" s="3" t="s">
        <v>260</v>
      </c>
      <c r="AB51" s="70"/>
      <c r="AC51" s="3" t="s">
        <v>260</v>
      </c>
      <c r="AD51" s="3" t="s">
        <v>260</v>
      </c>
      <c r="AE51" s="70"/>
      <c r="AF51" s="3" t="s">
        <v>260</v>
      </c>
      <c r="AG51" s="3" t="s">
        <v>260</v>
      </c>
      <c r="AH51" s="70"/>
      <c r="AI51" s="3" t="s">
        <v>260</v>
      </c>
      <c r="AJ51" s="3" t="s">
        <v>260</v>
      </c>
      <c r="AK51" s="70"/>
      <c r="AL51" s="3" t="s">
        <v>260</v>
      </c>
      <c r="AM51" s="3" t="s">
        <v>260</v>
      </c>
      <c r="AN51" s="70"/>
      <c r="AO51" s="3" t="s">
        <v>260</v>
      </c>
      <c r="AP51" s="3" t="s">
        <v>260</v>
      </c>
      <c r="AQ51" s="70"/>
      <c r="AR51" s="3" t="s">
        <v>260</v>
      </c>
      <c r="AS51" s="3" t="s">
        <v>260</v>
      </c>
      <c r="AT51" s="70"/>
      <c r="AU51" s="3" t="s">
        <v>260</v>
      </c>
      <c r="AV51" s="3" t="s">
        <v>260</v>
      </c>
      <c r="AW51" s="70"/>
      <c r="AY51" s="3"/>
    </row>
    <row r="52" spans="1:51" ht="16.899999999999999" customHeight="1">
      <c r="A52" s="105" t="s">
        <v>143</v>
      </c>
      <c r="B52" s="3" t="s">
        <v>261</v>
      </c>
      <c r="C52" s="3" t="s">
        <v>261</v>
      </c>
      <c r="D52" s="70"/>
      <c r="E52" s="3" t="s">
        <v>261</v>
      </c>
      <c r="F52" s="3" t="s">
        <v>261</v>
      </c>
      <c r="G52" s="70"/>
      <c r="H52" s="3" t="s">
        <v>261</v>
      </c>
      <c r="I52" s="3" t="s">
        <v>261</v>
      </c>
      <c r="J52" s="70"/>
      <c r="K52" s="3" t="s">
        <v>261</v>
      </c>
      <c r="L52" s="3" t="s">
        <v>261</v>
      </c>
      <c r="M52" s="70"/>
      <c r="N52" s="3" t="s">
        <v>261</v>
      </c>
      <c r="O52" s="3" t="s">
        <v>261</v>
      </c>
      <c r="P52" s="70"/>
      <c r="Q52" s="3" t="s">
        <v>261</v>
      </c>
      <c r="R52" s="3" t="s">
        <v>261</v>
      </c>
      <c r="S52" s="70"/>
      <c r="T52" s="3" t="s">
        <v>261</v>
      </c>
      <c r="U52" s="3" t="s">
        <v>261</v>
      </c>
      <c r="V52" s="70"/>
      <c r="W52" s="3" t="s">
        <v>261</v>
      </c>
      <c r="X52" s="3" t="s">
        <v>261</v>
      </c>
      <c r="Y52" s="70"/>
      <c r="Z52" s="3" t="s">
        <v>261</v>
      </c>
      <c r="AA52" s="3" t="s">
        <v>261</v>
      </c>
      <c r="AB52" s="70"/>
      <c r="AC52" s="3" t="s">
        <v>261</v>
      </c>
      <c r="AD52" s="3" t="s">
        <v>261</v>
      </c>
      <c r="AE52" s="70"/>
      <c r="AF52" s="3" t="s">
        <v>261</v>
      </c>
      <c r="AG52" s="3" t="s">
        <v>261</v>
      </c>
      <c r="AH52" s="70"/>
      <c r="AI52" s="3" t="s">
        <v>261</v>
      </c>
      <c r="AJ52" s="3" t="s">
        <v>261</v>
      </c>
      <c r="AK52" s="70"/>
      <c r="AL52" s="3" t="s">
        <v>261</v>
      </c>
      <c r="AM52" s="3" t="s">
        <v>261</v>
      </c>
      <c r="AN52" s="70"/>
      <c r="AO52" s="3" t="s">
        <v>261</v>
      </c>
      <c r="AP52" s="3" t="s">
        <v>261</v>
      </c>
      <c r="AQ52" s="70"/>
      <c r="AR52" s="3" t="s">
        <v>261</v>
      </c>
      <c r="AS52" s="3" t="s">
        <v>261</v>
      </c>
      <c r="AT52" s="70"/>
      <c r="AU52" s="3" t="s">
        <v>261</v>
      </c>
      <c r="AV52" s="3" t="s">
        <v>261</v>
      </c>
      <c r="AW52" s="70"/>
      <c r="AY52" s="22"/>
    </row>
    <row r="53" spans="1:51" ht="16.899999999999999" customHeight="1">
      <c r="A53" s="105" t="s">
        <v>143</v>
      </c>
      <c r="B53" s="3" t="s">
        <v>262</v>
      </c>
      <c r="C53" s="3" t="s">
        <v>262</v>
      </c>
      <c r="D53" s="70"/>
      <c r="E53" s="3" t="s">
        <v>262</v>
      </c>
      <c r="F53" s="3" t="s">
        <v>262</v>
      </c>
      <c r="G53" s="70"/>
      <c r="H53" s="3" t="s">
        <v>262</v>
      </c>
      <c r="I53" s="3" t="s">
        <v>262</v>
      </c>
      <c r="J53" s="70"/>
      <c r="K53" s="3" t="s">
        <v>262</v>
      </c>
      <c r="L53" s="3" t="s">
        <v>262</v>
      </c>
      <c r="M53" s="70"/>
      <c r="N53" s="3" t="s">
        <v>262</v>
      </c>
      <c r="O53" s="3" t="s">
        <v>262</v>
      </c>
      <c r="P53" s="70"/>
      <c r="Q53" s="3" t="s">
        <v>262</v>
      </c>
      <c r="R53" s="3" t="s">
        <v>262</v>
      </c>
      <c r="S53" s="70"/>
      <c r="T53" s="3" t="s">
        <v>262</v>
      </c>
      <c r="U53" s="3" t="s">
        <v>262</v>
      </c>
      <c r="V53" s="70"/>
      <c r="W53" s="3" t="s">
        <v>262</v>
      </c>
      <c r="X53" s="3" t="s">
        <v>262</v>
      </c>
      <c r="Y53" s="70"/>
      <c r="Z53" s="3" t="s">
        <v>262</v>
      </c>
      <c r="AA53" s="3" t="s">
        <v>262</v>
      </c>
      <c r="AB53" s="70"/>
      <c r="AC53" s="3" t="s">
        <v>262</v>
      </c>
      <c r="AD53" s="3" t="s">
        <v>262</v>
      </c>
      <c r="AE53" s="70"/>
      <c r="AF53" s="3" t="s">
        <v>262</v>
      </c>
      <c r="AG53" s="3" t="s">
        <v>262</v>
      </c>
      <c r="AH53" s="70"/>
      <c r="AI53" s="3" t="s">
        <v>262</v>
      </c>
      <c r="AJ53" s="3" t="s">
        <v>262</v>
      </c>
      <c r="AK53" s="70"/>
      <c r="AL53" s="3" t="s">
        <v>262</v>
      </c>
      <c r="AM53" s="3" t="s">
        <v>262</v>
      </c>
      <c r="AN53" s="70"/>
      <c r="AO53" s="3" t="s">
        <v>262</v>
      </c>
      <c r="AP53" s="3" t="s">
        <v>262</v>
      </c>
      <c r="AQ53" s="70"/>
      <c r="AR53" s="3" t="s">
        <v>262</v>
      </c>
      <c r="AS53" s="3" t="s">
        <v>262</v>
      </c>
      <c r="AT53" s="70"/>
      <c r="AU53" s="3" t="s">
        <v>262</v>
      </c>
      <c r="AV53" s="3" t="s">
        <v>262</v>
      </c>
      <c r="AW53" s="70"/>
    </row>
    <row r="54" spans="1:51" ht="16.899999999999999" customHeight="1">
      <c r="A54" s="105" t="s">
        <v>143</v>
      </c>
      <c r="B54" s="3" t="s">
        <v>263</v>
      </c>
      <c r="C54" s="3" t="s">
        <v>263</v>
      </c>
      <c r="D54" s="70"/>
      <c r="E54" s="3" t="s">
        <v>263</v>
      </c>
      <c r="F54" s="3" t="s">
        <v>263</v>
      </c>
      <c r="G54" s="70"/>
      <c r="H54" s="3" t="s">
        <v>263</v>
      </c>
      <c r="I54" s="3" t="s">
        <v>263</v>
      </c>
      <c r="J54" s="70"/>
      <c r="K54" s="3" t="s">
        <v>263</v>
      </c>
      <c r="L54" s="3" t="s">
        <v>263</v>
      </c>
      <c r="M54" s="70"/>
      <c r="N54" s="3" t="s">
        <v>263</v>
      </c>
      <c r="O54" s="3" t="s">
        <v>263</v>
      </c>
      <c r="P54" s="70"/>
      <c r="Q54" s="3" t="s">
        <v>263</v>
      </c>
      <c r="R54" s="3" t="s">
        <v>263</v>
      </c>
      <c r="S54" s="70"/>
      <c r="T54" s="3" t="s">
        <v>263</v>
      </c>
      <c r="U54" s="3" t="s">
        <v>263</v>
      </c>
      <c r="V54" s="70"/>
      <c r="W54" s="3" t="s">
        <v>263</v>
      </c>
      <c r="X54" s="3" t="s">
        <v>263</v>
      </c>
      <c r="Y54" s="70"/>
      <c r="Z54" s="3" t="s">
        <v>263</v>
      </c>
      <c r="AA54" s="3" t="s">
        <v>263</v>
      </c>
      <c r="AB54" s="70"/>
      <c r="AC54" s="3" t="s">
        <v>263</v>
      </c>
      <c r="AD54" s="3" t="s">
        <v>263</v>
      </c>
      <c r="AE54" s="70"/>
      <c r="AF54" s="3" t="s">
        <v>263</v>
      </c>
      <c r="AG54" s="3" t="s">
        <v>263</v>
      </c>
      <c r="AH54" s="70"/>
      <c r="AI54" s="3" t="s">
        <v>263</v>
      </c>
      <c r="AJ54" s="3" t="s">
        <v>263</v>
      </c>
      <c r="AK54" s="70"/>
      <c r="AL54" s="3" t="s">
        <v>263</v>
      </c>
      <c r="AM54" s="3" t="s">
        <v>263</v>
      </c>
      <c r="AN54" s="70"/>
      <c r="AO54" s="3" t="s">
        <v>263</v>
      </c>
      <c r="AP54" s="3" t="s">
        <v>263</v>
      </c>
      <c r="AQ54" s="70"/>
      <c r="AR54" s="3" t="s">
        <v>263</v>
      </c>
      <c r="AS54" s="3" t="s">
        <v>263</v>
      </c>
      <c r="AT54" s="70"/>
      <c r="AU54" s="3" t="s">
        <v>263</v>
      </c>
      <c r="AV54" s="3" t="s">
        <v>263</v>
      </c>
      <c r="AW54" s="70"/>
    </row>
    <row r="55" spans="1:51" ht="16.899999999999999" customHeight="1">
      <c r="A55" s="105" t="s">
        <v>144</v>
      </c>
      <c r="B55" s="3" t="s">
        <v>264</v>
      </c>
      <c r="C55" s="3" t="s">
        <v>264</v>
      </c>
      <c r="D55" s="70"/>
      <c r="E55" s="3" t="s">
        <v>264</v>
      </c>
      <c r="F55" s="3" t="s">
        <v>264</v>
      </c>
      <c r="G55" s="70"/>
      <c r="H55" s="3" t="s">
        <v>264</v>
      </c>
      <c r="I55" s="3" t="s">
        <v>264</v>
      </c>
      <c r="J55" s="70"/>
      <c r="K55" s="3" t="s">
        <v>264</v>
      </c>
      <c r="L55" s="3" t="s">
        <v>264</v>
      </c>
      <c r="M55" s="70"/>
      <c r="N55" s="3" t="s">
        <v>264</v>
      </c>
      <c r="O55" s="3" t="s">
        <v>264</v>
      </c>
      <c r="P55" s="70"/>
      <c r="Q55" s="3" t="s">
        <v>264</v>
      </c>
      <c r="R55" s="3" t="s">
        <v>264</v>
      </c>
      <c r="S55" s="70"/>
      <c r="T55" s="3" t="s">
        <v>264</v>
      </c>
      <c r="U55" s="3" t="s">
        <v>264</v>
      </c>
      <c r="V55" s="70"/>
      <c r="W55" s="3" t="s">
        <v>264</v>
      </c>
      <c r="X55" s="3" t="s">
        <v>264</v>
      </c>
      <c r="Y55" s="70"/>
      <c r="Z55" s="3" t="s">
        <v>264</v>
      </c>
      <c r="AA55" s="3" t="s">
        <v>264</v>
      </c>
      <c r="AB55" s="70"/>
      <c r="AC55" s="3" t="s">
        <v>264</v>
      </c>
      <c r="AD55" s="3" t="s">
        <v>264</v>
      </c>
      <c r="AE55" s="70"/>
      <c r="AF55" s="3" t="s">
        <v>264</v>
      </c>
      <c r="AG55" s="3" t="s">
        <v>264</v>
      </c>
      <c r="AH55" s="70"/>
      <c r="AI55" s="3" t="s">
        <v>264</v>
      </c>
      <c r="AJ55" s="3" t="s">
        <v>264</v>
      </c>
      <c r="AK55" s="70"/>
      <c r="AL55" s="3" t="s">
        <v>264</v>
      </c>
      <c r="AM55" s="3" t="s">
        <v>264</v>
      </c>
      <c r="AN55" s="70"/>
      <c r="AO55" s="3" t="s">
        <v>264</v>
      </c>
      <c r="AP55" s="3" t="s">
        <v>264</v>
      </c>
      <c r="AQ55" s="70"/>
      <c r="AR55" s="3" t="s">
        <v>264</v>
      </c>
      <c r="AS55" s="3" t="s">
        <v>264</v>
      </c>
      <c r="AT55" s="70"/>
      <c r="AU55" s="3" t="s">
        <v>264</v>
      </c>
      <c r="AV55" s="3" t="s">
        <v>264</v>
      </c>
      <c r="AW55" s="70"/>
    </row>
    <row r="56" spans="1:51" ht="16.899999999999999" customHeight="1">
      <c r="A56" s="105" t="s">
        <v>144</v>
      </c>
      <c r="B56" s="3" t="s">
        <v>265</v>
      </c>
      <c r="C56" s="3" t="s">
        <v>265</v>
      </c>
      <c r="D56" s="70"/>
      <c r="E56" s="3" t="s">
        <v>265</v>
      </c>
      <c r="F56" s="3" t="s">
        <v>265</v>
      </c>
      <c r="G56" s="70"/>
      <c r="H56" s="3" t="s">
        <v>265</v>
      </c>
      <c r="I56" s="3" t="s">
        <v>265</v>
      </c>
      <c r="J56" s="70"/>
      <c r="K56" s="3" t="s">
        <v>265</v>
      </c>
      <c r="L56" s="3" t="s">
        <v>265</v>
      </c>
      <c r="M56" s="70"/>
      <c r="N56" s="3" t="s">
        <v>265</v>
      </c>
      <c r="O56" s="3" t="s">
        <v>265</v>
      </c>
      <c r="P56" s="70"/>
      <c r="Q56" s="3" t="s">
        <v>265</v>
      </c>
      <c r="R56" s="3" t="s">
        <v>265</v>
      </c>
      <c r="S56" s="70"/>
      <c r="T56" s="3" t="s">
        <v>265</v>
      </c>
      <c r="U56" s="3" t="s">
        <v>265</v>
      </c>
      <c r="V56" s="70"/>
      <c r="W56" s="3" t="s">
        <v>265</v>
      </c>
      <c r="X56" s="3" t="s">
        <v>265</v>
      </c>
      <c r="Y56" s="70"/>
      <c r="Z56" s="3" t="s">
        <v>265</v>
      </c>
      <c r="AA56" s="3" t="s">
        <v>265</v>
      </c>
      <c r="AB56" s="70"/>
      <c r="AC56" s="3" t="s">
        <v>265</v>
      </c>
      <c r="AD56" s="3" t="s">
        <v>265</v>
      </c>
      <c r="AE56" s="70"/>
      <c r="AF56" s="3" t="s">
        <v>265</v>
      </c>
      <c r="AG56" s="3" t="s">
        <v>265</v>
      </c>
      <c r="AH56" s="70"/>
      <c r="AI56" s="3" t="s">
        <v>265</v>
      </c>
      <c r="AJ56" s="3" t="s">
        <v>265</v>
      </c>
      <c r="AK56" s="70"/>
      <c r="AL56" s="3" t="s">
        <v>265</v>
      </c>
      <c r="AM56" s="3" t="s">
        <v>265</v>
      </c>
      <c r="AN56" s="70"/>
      <c r="AO56" s="3" t="s">
        <v>265</v>
      </c>
      <c r="AP56" s="3" t="s">
        <v>265</v>
      </c>
      <c r="AQ56" s="70"/>
      <c r="AR56" s="3" t="s">
        <v>265</v>
      </c>
      <c r="AS56" s="3" t="s">
        <v>265</v>
      </c>
      <c r="AT56" s="70"/>
      <c r="AU56" s="3" t="s">
        <v>265</v>
      </c>
      <c r="AV56" s="3" t="s">
        <v>265</v>
      </c>
      <c r="AW56" s="70"/>
    </row>
    <row r="57" spans="1:51" ht="16.899999999999999" customHeight="1">
      <c r="A57" s="105" t="s">
        <v>144</v>
      </c>
      <c r="B57" s="3" t="s">
        <v>266</v>
      </c>
      <c r="C57" s="3" t="s">
        <v>266</v>
      </c>
      <c r="D57" s="70"/>
      <c r="E57" s="3" t="s">
        <v>266</v>
      </c>
      <c r="F57" s="3" t="s">
        <v>266</v>
      </c>
      <c r="G57" s="70"/>
      <c r="H57" s="3" t="s">
        <v>266</v>
      </c>
      <c r="I57" s="3" t="s">
        <v>266</v>
      </c>
      <c r="J57" s="70"/>
      <c r="K57" s="3" t="s">
        <v>266</v>
      </c>
      <c r="L57" s="3" t="s">
        <v>266</v>
      </c>
      <c r="M57" s="70"/>
      <c r="N57" s="3" t="s">
        <v>266</v>
      </c>
      <c r="O57" s="3" t="s">
        <v>266</v>
      </c>
      <c r="P57" s="70"/>
      <c r="Q57" s="3" t="s">
        <v>266</v>
      </c>
      <c r="R57" s="3" t="s">
        <v>266</v>
      </c>
      <c r="S57" s="70"/>
      <c r="T57" s="3" t="s">
        <v>266</v>
      </c>
      <c r="U57" s="3" t="s">
        <v>266</v>
      </c>
      <c r="V57" s="70"/>
      <c r="W57" s="3" t="s">
        <v>266</v>
      </c>
      <c r="X57" s="3" t="s">
        <v>266</v>
      </c>
      <c r="Y57" s="70"/>
      <c r="Z57" s="3" t="s">
        <v>266</v>
      </c>
      <c r="AA57" s="3" t="s">
        <v>266</v>
      </c>
      <c r="AB57" s="70"/>
      <c r="AC57" s="3" t="s">
        <v>266</v>
      </c>
      <c r="AD57" s="3" t="s">
        <v>266</v>
      </c>
      <c r="AE57" s="70"/>
      <c r="AF57" s="3" t="s">
        <v>266</v>
      </c>
      <c r="AG57" s="3" t="s">
        <v>266</v>
      </c>
      <c r="AH57" s="70"/>
      <c r="AI57" s="3" t="s">
        <v>266</v>
      </c>
      <c r="AJ57" s="3" t="s">
        <v>266</v>
      </c>
      <c r="AK57" s="70"/>
      <c r="AL57" s="3" t="s">
        <v>266</v>
      </c>
      <c r="AM57" s="3" t="s">
        <v>266</v>
      </c>
      <c r="AN57" s="70"/>
      <c r="AO57" s="3" t="s">
        <v>266</v>
      </c>
      <c r="AP57" s="3" t="s">
        <v>266</v>
      </c>
      <c r="AQ57" s="70"/>
      <c r="AR57" s="3" t="s">
        <v>266</v>
      </c>
      <c r="AS57" s="3" t="s">
        <v>266</v>
      </c>
      <c r="AT57" s="70"/>
      <c r="AU57" s="3" t="s">
        <v>266</v>
      </c>
      <c r="AV57" s="3" t="s">
        <v>266</v>
      </c>
      <c r="AW57" s="70"/>
    </row>
    <row r="58" spans="1:51" ht="16.899999999999999" customHeight="1">
      <c r="A58" s="105" t="s">
        <v>145</v>
      </c>
      <c r="B58" s="3" t="s">
        <v>267</v>
      </c>
      <c r="C58" s="3" t="s">
        <v>267</v>
      </c>
      <c r="D58" s="70"/>
      <c r="E58" s="3" t="s">
        <v>267</v>
      </c>
      <c r="F58" s="3" t="s">
        <v>267</v>
      </c>
      <c r="G58" s="70"/>
      <c r="H58" s="3" t="s">
        <v>267</v>
      </c>
      <c r="I58" s="3" t="s">
        <v>267</v>
      </c>
      <c r="J58" s="70"/>
      <c r="K58" s="3" t="s">
        <v>267</v>
      </c>
      <c r="L58" s="3" t="s">
        <v>267</v>
      </c>
      <c r="M58" s="70"/>
      <c r="N58" s="3" t="s">
        <v>267</v>
      </c>
      <c r="O58" s="3" t="s">
        <v>267</v>
      </c>
      <c r="P58" s="70"/>
      <c r="Q58" s="3" t="s">
        <v>267</v>
      </c>
      <c r="R58" s="3" t="s">
        <v>267</v>
      </c>
      <c r="S58" s="70"/>
      <c r="T58" s="3" t="s">
        <v>267</v>
      </c>
      <c r="U58" s="3" t="s">
        <v>267</v>
      </c>
      <c r="V58" s="70"/>
      <c r="W58" s="3" t="s">
        <v>267</v>
      </c>
      <c r="X58" s="3" t="s">
        <v>267</v>
      </c>
      <c r="Y58" s="70"/>
      <c r="Z58" s="3" t="s">
        <v>267</v>
      </c>
      <c r="AA58" s="3" t="s">
        <v>267</v>
      </c>
      <c r="AB58" s="70"/>
      <c r="AC58" s="3" t="s">
        <v>267</v>
      </c>
      <c r="AD58" s="3" t="s">
        <v>267</v>
      </c>
      <c r="AE58" s="70"/>
      <c r="AF58" s="3" t="s">
        <v>267</v>
      </c>
      <c r="AG58" s="3" t="s">
        <v>267</v>
      </c>
      <c r="AH58" s="70"/>
      <c r="AI58" s="3" t="s">
        <v>267</v>
      </c>
      <c r="AJ58" s="3" t="s">
        <v>267</v>
      </c>
      <c r="AK58" s="70"/>
      <c r="AL58" s="3" t="s">
        <v>267</v>
      </c>
      <c r="AM58" s="3" t="s">
        <v>267</v>
      </c>
      <c r="AN58" s="70"/>
      <c r="AO58" s="3" t="s">
        <v>267</v>
      </c>
      <c r="AP58" s="3" t="s">
        <v>267</v>
      </c>
      <c r="AQ58" s="70"/>
      <c r="AR58" s="3" t="s">
        <v>267</v>
      </c>
      <c r="AS58" s="3" t="s">
        <v>267</v>
      </c>
      <c r="AT58" s="70"/>
      <c r="AU58" s="3" t="s">
        <v>267</v>
      </c>
      <c r="AV58" s="3" t="s">
        <v>267</v>
      </c>
      <c r="AW58" s="70"/>
    </row>
    <row r="59" spans="1:51" ht="16.899999999999999" customHeight="1">
      <c r="A59" s="105" t="s">
        <v>145</v>
      </c>
      <c r="B59" s="3" t="s">
        <v>268</v>
      </c>
      <c r="C59" s="3" t="s">
        <v>268</v>
      </c>
      <c r="D59" s="70"/>
      <c r="E59" s="3" t="s">
        <v>268</v>
      </c>
      <c r="F59" s="3" t="s">
        <v>268</v>
      </c>
      <c r="G59" s="70"/>
      <c r="H59" s="3" t="s">
        <v>268</v>
      </c>
      <c r="I59" s="3" t="s">
        <v>268</v>
      </c>
      <c r="J59" s="70"/>
      <c r="K59" s="3" t="s">
        <v>268</v>
      </c>
      <c r="L59" s="3" t="s">
        <v>268</v>
      </c>
      <c r="M59" s="70"/>
      <c r="N59" s="3" t="s">
        <v>268</v>
      </c>
      <c r="O59" s="3" t="s">
        <v>268</v>
      </c>
      <c r="P59" s="70"/>
      <c r="Q59" s="3" t="s">
        <v>268</v>
      </c>
      <c r="R59" s="3" t="s">
        <v>268</v>
      </c>
      <c r="S59" s="70"/>
      <c r="T59" s="3" t="s">
        <v>268</v>
      </c>
      <c r="U59" s="3" t="s">
        <v>268</v>
      </c>
      <c r="V59" s="70"/>
      <c r="W59" s="3" t="s">
        <v>268</v>
      </c>
      <c r="X59" s="3" t="s">
        <v>268</v>
      </c>
      <c r="Y59" s="70"/>
      <c r="Z59" s="3" t="s">
        <v>268</v>
      </c>
      <c r="AA59" s="3" t="s">
        <v>268</v>
      </c>
      <c r="AB59" s="70"/>
      <c r="AC59" s="3" t="s">
        <v>268</v>
      </c>
      <c r="AD59" s="3" t="s">
        <v>268</v>
      </c>
      <c r="AE59" s="70"/>
      <c r="AF59" s="3" t="s">
        <v>268</v>
      </c>
      <c r="AG59" s="3" t="s">
        <v>268</v>
      </c>
      <c r="AH59" s="70"/>
      <c r="AI59" s="3" t="s">
        <v>268</v>
      </c>
      <c r="AJ59" s="3" t="s">
        <v>268</v>
      </c>
      <c r="AK59" s="70"/>
      <c r="AL59" s="3" t="s">
        <v>268</v>
      </c>
      <c r="AM59" s="3" t="s">
        <v>268</v>
      </c>
      <c r="AN59" s="70"/>
      <c r="AO59" s="3" t="s">
        <v>268</v>
      </c>
      <c r="AP59" s="3" t="s">
        <v>268</v>
      </c>
      <c r="AQ59" s="70"/>
      <c r="AR59" s="3" t="s">
        <v>268</v>
      </c>
      <c r="AS59" s="3" t="s">
        <v>268</v>
      </c>
      <c r="AT59" s="70"/>
      <c r="AU59" s="3" t="s">
        <v>268</v>
      </c>
      <c r="AV59" s="3" t="s">
        <v>268</v>
      </c>
      <c r="AW59" s="70"/>
    </row>
    <row r="60" spans="1:51" ht="16.899999999999999" customHeight="1">
      <c r="A60" s="105" t="s">
        <v>145</v>
      </c>
      <c r="B60" s="3" t="s">
        <v>269</v>
      </c>
      <c r="C60" s="3" t="s">
        <v>269</v>
      </c>
      <c r="D60" s="70"/>
      <c r="E60" s="3" t="s">
        <v>269</v>
      </c>
      <c r="F60" s="3" t="s">
        <v>269</v>
      </c>
      <c r="G60" s="70"/>
      <c r="H60" s="3" t="s">
        <v>269</v>
      </c>
      <c r="I60" s="3" t="s">
        <v>269</v>
      </c>
      <c r="J60" s="70"/>
      <c r="K60" s="3" t="s">
        <v>269</v>
      </c>
      <c r="L60" s="3" t="s">
        <v>269</v>
      </c>
      <c r="M60" s="70"/>
      <c r="N60" s="3" t="s">
        <v>269</v>
      </c>
      <c r="O60" s="3" t="s">
        <v>269</v>
      </c>
      <c r="P60" s="70"/>
      <c r="Q60" s="3" t="s">
        <v>269</v>
      </c>
      <c r="R60" s="3" t="s">
        <v>269</v>
      </c>
      <c r="S60" s="70"/>
      <c r="T60" s="3" t="s">
        <v>269</v>
      </c>
      <c r="U60" s="3" t="s">
        <v>269</v>
      </c>
      <c r="V60" s="70"/>
      <c r="W60" s="3" t="s">
        <v>269</v>
      </c>
      <c r="X60" s="3" t="s">
        <v>269</v>
      </c>
      <c r="Y60" s="70"/>
      <c r="Z60" s="3" t="s">
        <v>269</v>
      </c>
      <c r="AA60" s="3" t="s">
        <v>269</v>
      </c>
      <c r="AB60" s="70"/>
      <c r="AC60" s="3" t="s">
        <v>269</v>
      </c>
      <c r="AD60" s="3" t="s">
        <v>269</v>
      </c>
      <c r="AE60" s="70"/>
      <c r="AF60" s="3" t="s">
        <v>269</v>
      </c>
      <c r="AG60" s="3" t="s">
        <v>269</v>
      </c>
      <c r="AH60" s="70"/>
      <c r="AI60" s="3" t="s">
        <v>269</v>
      </c>
      <c r="AJ60" s="3" t="s">
        <v>269</v>
      </c>
      <c r="AK60" s="70"/>
      <c r="AL60" s="3" t="s">
        <v>269</v>
      </c>
      <c r="AM60" s="3" t="s">
        <v>269</v>
      </c>
      <c r="AN60" s="70"/>
      <c r="AO60" s="3" t="s">
        <v>269</v>
      </c>
      <c r="AP60" s="3" t="s">
        <v>269</v>
      </c>
      <c r="AQ60" s="70"/>
      <c r="AR60" s="3" t="s">
        <v>269</v>
      </c>
      <c r="AS60" s="3" t="s">
        <v>269</v>
      </c>
      <c r="AT60" s="70"/>
      <c r="AU60" s="3" t="s">
        <v>269</v>
      </c>
      <c r="AV60" s="3" t="s">
        <v>269</v>
      </c>
      <c r="AW60" s="70"/>
    </row>
    <row r="61" spans="1:51" ht="16.899999999999999" customHeight="1">
      <c r="A61" s="105" t="s">
        <v>146</v>
      </c>
      <c r="B61" s="3" t="s">
        <v>270</v>
      </c>
      <c r="C61" s="3" t="s">
        <v>270</v>
      </c>
      <c r="D61" s="70"/>
      <c r="E61" s="3" t="s">
        <v>270</v>
      </c>
      <c r="F61" s="3" t="s">
        <v>270</v>
      </c>
      <c r="G61" s="70"/>
      <c r="H61" s="3" t="s">
        <v>270</v>
      </c>
      <c r="I61" s="3" t="s">
        <v>270</v>
      </c>
      <c r="J61" s="70"/>
      <c r="K61" s="3" t="s">
        <v>270</v>
      </c>
      <c r="L61" s="3" t="s">
        <v>270</v>
      </c>
      <c r="M61" s="70"/>
      <c r="N61" s="3" t="s">
        <v>270</v>
      </c>
      <c r="O61" s="3" t="s">
        <v>270</v>
      </c>
      <c r="P61" s="70"/>
      <c r="Q61" s="3" t="s">
        <v>270</v>
      </c>
      <c r="R61" s="3" t="s">
        <v>270</v>
      </c>
      <c r="S61" s="70"/>
      <c r="T61" s="3" t="s">
        <v>270</v>
      </c>
      <c r="U61" s="3" t="s">
        <v>270</v>
      </c>
      <c r="V61" s="70"/>
      <c r="W61" s="3" t="s">
        <v>270</v>
      </c>
      <c r="X61" s="3" t="s">
        <v>270</v>
      </c>
      <c r="Y61" s="70"/>
      <c r="Z61" s="3" t="s">
        <v>270</v>
      </c>
      <c r="AA61" s="3" t="s">
        <v>270</v>
      </c>
      <c r="AB61" s="70"/>
      <c r="AC61" s="3" t="s">
        <v>270</v>
      </c>
      <c r="AD61" s="3" t="s">
        <v>270</v>
      </c>
      <c r="AE61" s="70"/>
      <c r="AF61" s="3" t="s">
        <v>270</v>
      </c>
      <c r="AG61" s="3" t="s">
        <v>270</v>
      </c>
      <c r="AH61" s="70"/>
      <c r="AI61" s="3" t="s">
        <v>270</v>
      </c>
      <c r="AJ61" s="3" t="s">
        <v>270</v>
      </c>
      <c r="AK61" s="70"/>
      <c r="AL61" s="3" t="s">
        <v>270</v>
      </c>
      <c r="AM61" s="3" t="s">
        <v>270</v>
      </c>
      <c r="AN61" s="70"/>
      <c r="AO61" s="3" t="s">
        <v>270</v>
      </c>
      <c r="AP61" s="3" t="s">
        <v>270</v>
      </c>
      <c r="AQ61" s="70"/>
      <c r="AR61" s="3" t="s">
        <v>270</v>
      </c>
      <c r="AS61" s="3" t="s">
        <v>270</v>
      </c>
      <c r="AT61" s="70"/>
      <c r="AU61" s="3" t="s">
        <v>270</v>
      </c>
      <c r="AV61" s="3" t="s">
        <v>270</v>
      </c>
      <c r="AW61" s="70"/>
    </row>
    <row r="62" spans="1:51" ht="16.899999999999999" customHeight="1">
      <c r="A62" s="105" t="s">
        <v>146</v>
      </c>
      <c r="B62" s="3" t="s">
        <v>271</v>
      </c>
      <c r="C62" s="3" t="s">
        <v>271</v>
      </c>
      <c r="D62" s="70"/>
      <c r="E62" s="3" t="s">
        <v>271</v>
      </c>
      <c r="F62" s="3" t="s">
        <v>271</v>
      </c>
      <c r="G62" s="70"/>
      <c r="H62" s="3" t="s">
        <v>271</v>
      </c>
      <c r="I62" s="3" t="s">
        <v>271</v>
      </c>
      <c r="J62" s="70"/>
      <c r="K62" s="3" t="s">
        <v>271</v>
      </c>
      <c r="L62" s="3" t="s">
        <v>271</v>
      </c>
      <c r="M62" s="70"/>
      <c r="N62" s="3" t="s">
        <v>271</v>
      </c>
      <c r="O62" s="3" t="s">
        <v>271</v>
      </c>
      <c r="P62" s="70"/>
      <c r="Q62" s="3" t="s">
        <v>271</v>
      </c>
      <c r="R62" s="3" t="s">
        <v>271</v>
      </c>
      <c r="S62" s="70"/>
      <c r="T62" s="3" t="s">
        <v>271</v>
      </c>
      <c r="U62" s="3" t="s">
        <v>271</v>
      </c>
      <c r="V62" s="70"/>
      <c r="W62" s="3" t="s">
        <v>271</v>
      </c>
      <c r="X62" s="3" t="s">
        <v>271</v>
      </c>
      <c r="Y62" s="70"/>
      <c r="Z62" s="3" t="s">
        <v>271</v>
      </c>
      <c r="AA62" s="3" t="s">
        <v>271</v>
      </c>
      <c r="AB62" s="70"/>
      <c r="AC62" s="3" t="s">
        <v>271</v>
      </c>
      <c r="AD62" s="3" t="s">
        <v>271</v>
      </c>
      <c r="AE62" s="70"/>
      <c r="AF62" s="3" t="s">
        <v>271</v>
      </c>
      <c r="AG62" s="3" t="s">
        <v>271</v>
      </c>
      <c r="AH62" s="70"/>
      <c r="AI62" s="3" t="s">
        <v>271</v>
      </c>
      <c r="AJ62" s="3" t="s">
        <v>271</v>
      </c>
      <c r="AK62" s="70"/>
      <c r="AL62" s="3" t="s">
        <v>271</v>
      </c>
      <c r="AM62" s="3" t="s">
        <v>271</v>
      </c>
      <c r="AN62" s="70"/>
      <c r="AO62" s="3" t="s">
        <v>271</v>
      </c>
      <c r="AP62" s="3" t="s">
        <v>271</v>
      </c>
      <c r="AQ62" s="70"/>
      <c r="AR62" s="3" t="s">
        <v>271</v>
      </c>
      <c r="AS62" s="3" t="s">
        <v>271</v>
      </c>
      <c r="AT62" s="70"/>
      <c r="AU62" s="3" t="s">
        <v>271</v>
      </c>
      <c r="AV62" s="3" t="s">
        <v>271</v>
      </c>
      <c r="AW62" s="70"/>
    </row>
    <row r="63" spans="1:51" ht="16.899999999999999" customHeight="1">
      <c r="A63" s="105" t="s">
        <v>146</v>
      </c>
      <c r="B63" s="3" t="s">
        <v>272</v>
      </c>
      <c r="C63" s="3" t="s">
        <v>272</v>
      </c>
      <c r="D63" s="70"/>
      <c r="E63" s="3" t="s">
        <v>272</v>
      </c>
      <c r="F63" s="3" t="s">
        <v>272</v>
      </c>
      <c r="G63" s="70"/>
      <c r="H63" s="3" t="s">
        <v>272</v>
      </c>
      <c r="I63" s="3" t="s">
        <v>272</v>
      </c>
      <c r="J63" s="70"/>
      <c r="K63" s="3" t="s">
        <v>272</v>
      </c>
      <c r="L63" s="3" t="s">
        <v>272</v>
      </c>
      <c r="M63" s="70"/>
      <c r="N63" s="3" t="s">
        <v>272</v>
      </c>
      <c r="O63" s="3" t="s">
        <v>272</v>
      </c>
      <c r="P63" s="70"/>
      <c r="Q63" s="3" t="s">
        <v>272</v>
      </c>
      <c r="R63" s="3" t="s">
        <v>272</v>
      </c>
      <c r="S63" s="70"/>
      <c r="T63" s="3" t="s">
        <v>272</v>
      </c>
      <c r="U63" s="3" t="s">
        <v>272</v>
      </c>
      <c r="V63" s="70"/>
      <c r="W63" s="3" t="s">
        <v>272</v>
      </c>
      <c r="X63" s="3" t="s">
        <v>272</v>
      </c>
      <c r="Y63" s="70"/>
      <c r="Z63" s="3" t="s">
        <v>272</v>
      </c>
      <c r="AA63" s="3" t="s">
        <v>272</v>
      </c>
      <c r="AB63" s="70"/>
      <c r="AC63" s="3" t="s">
        <v>272</v>
      </c>
      <c r="AD63" s="3" t="s">
        <v>272</v>
      </c>
      <c r="AE63" s="70"/>
      <c r="AF63" s="3" t="s">
        <v>272</v>
      </c>
      <c r="AG63" s="3" t="s">
        <v>272</v>
      </c>
      <c r="AH63" s="70"/>
      <c r="AI63" s="3" t="s">
        <v>272</v>
      </c>
      <c r="AJ63" s="3" t="s">
        <v>272</v>
      </c>
      <c r="AK63" s="70"/>
      <c r="AL63" s="3" t="s">
        <v>272</v>
      </c>
      <c r="AM63" s="3" t="s">
        <v>272</v>
      </c>
      <c r="AN63" s="70"/>
      <c r="AO63" s="3" t="s">
        <v>272</v>
      </c>
      <c r="AP63" s="3" t="s">
        <v>272</v>
      </c>
      <c r="AQ63" s="70"/>
      <c r="AR63" s="3" t="s">
        <v>272</v>
      </c>
      <c r="AS63" s="3" t="s">
        <v>272</v>
      </c>
      <c r="AT63" s="70"/>
      <c r="AU63" s="3" t="s">
        <v>272</v>
      </c>
      <c r="AV63" s="3" t="s">
        <v>272</v>
      </c>
      <c r="AW63" s="70"/>
    </row>
    <row r="64" spans="1:51" ht="16.899999999999999" customHeight="1">
      <c r="A64" s="105" t="s">
        <v>147</v>
      </c>
      <c r="B64" s="3" t="s">
        <v>273</v>
      </c>
      <c r="C64" s="3" t="s">
        <v>273</v>
      </c>
      <c r="D64" s="71"/>
      <c r="E64" s="3" t="s">
        <v>273</v>
      </c>
      <c r="F64" s="3" t="s">
        <v>273</v>
      </c>
      <c r="G64" s="71"/>
      <c r="H64" s="3" t="s">
        <v>273</v>
      </c>
      <c r="I64" s="3" t="s">
        <v>273</v>
      </c>
      <c r="J64" s="71"/>
      <c r="K64" s="3" t="s">
        <v>273</v>
      </c>
      <c r="L64" s="3" t="s">
        <v>273</v>
      </c>
      <c r="M64" s="71"/>
      <c r="N64" s="3" t="s">
        <v>273</v>
      </c>
      <c r="O64" s="3" t="s">
        <v>273</v>
      </c>
      <c r="P64" s="71"/>
      <c r="Q64" s="3" t="s">
        <v>273</v>
      </c>
      <c r="R64" s="3" t="s">
        <v>273</v>
      </c>
      <c r="S64" s="71"/>
      <c r="T64" s="3" t="s">
        <v>273</v>
      </c>
      <c r="U64" s="3" t="s">
        <v>273</v>
      </c>
      <c r="V64" s="71"/>
      <c r="W64" s="3" t="s">
        <v>273</v>
      </c>
      <c r="X64" s="3" t="s">
        <v>273</v>
      </c>
      <c r="Y64" s="71"/>
      <c r="Z64" s="3" t="s">
        <v>273</v>
      </c>
      <c r="AA64" s="3" t="s">
        <v>273</v>
      </c>
      <c r="AB64" s="71"/>
      <c r="AC64" s="3" t="s">
        <v>273</v>
      </c>
      <c r="AD64" s="3" t="s">
        <v>273</v>
      </c>
      <c r="AE64" s="71"/>
      <c r="AF64" s="3" t="s">
        <v>273</v>
      </c>
      <c r="AG64" s="3" t="s">
        <v>273</v>
      </c>
      <c r="AH64" s="71"/>
      <c r="AI64" s="3" t="s">
        <v>273</v>
      </c>
      <c r="AJ64" s="3" t="s">
        <v>273</v>
      </c>
      <c r="AK64" s="71"/>
      <c r="AL64" s="3" t="s">
        <v>273</v>
      </c>
      <c r="AM64" s="3" t="s">
        <v>273</v>
      </c>
      <c r="AN64" s="71"/>
      <c r="AO64" s="3" t="s">
        <v>273</v>
      </c>
      <c r="AP64" s="3" t="s">
        <v>273</v>
      </c>
      <c r="AQ64" s="71"/>
      <c r="AR64" s="3" t="s">
        <v>273</v>
      </c>
      <c r="AS64" s="3" t="s">
        <v>273</v>
      </c>
      <c r="AT64" s="71"/>
      <c r="AU64" s="3" t="s">
        <v>273</v>
      </c>
      <c r="AV64" s="3" t="s">
        <v>273</v>
      </c>
      <c r="AW64" s="71"/>
      <c r="AY64" s="22"/>
    </row>
    <row r="65" spans="1:51" ht="16.899999999999999" customHeight="1">
      <c r="A65" s="105" t="s">
        <v>147</v>
      </c>
      <c r="B65" s="3" t="s">
        <v>274</v>
      </c>
      <c r="C65" s="3" t="s">
        <v>274</v>
      </c>
      <c r="D65" s="72"/>
      <c r="E65" s="3" t="s">
        <v>274</v>
      </c>
      <c r="F65" s="3" t="s">
        <v>274</v>
      </c>
      <c r="G65" s="72"/>
      <c r="H65" s="3" t="s">
        <v>274</v>
      </c>
      <c r="I65" s="3" t="s">
        <v>274</v>
      </c>
      <c r="J65" s="72"/>
      <c r="K65" s="3" t="s">
        <v>274</v>
      </c>
      <c r="L65" s="3" t="s">
        <v>274</v>
      </c>
      <c r="M65" s="72"/>
      <c r="N65" s="3" t="s">
        <v>274</v>
      </c>
      <c r="O65" s="3" t="s">
        <v>274</v>
      </c>
      <c r="P65" s="72"/>
      <c r="Q65" s="3" t="s">
        <v>274</v>
      </c>
      <c r="R65" s="3" t="s">
        <v>274</v>
      </c>
      <c r="S65" s="72"/>
      <c r="T65" s="3" t="s">
        <v>274</v>
      </c>
      <c r="U65" s="3" t="s">
        <v>274</v>
      </c>
      <c r="V65" s="72"/>
      <c r="W65" s="3" t="s">
        <v>274</v>
      </c>
      <c r="X65" s="3" t="s">
        <v>274</v>
      </c>
      <c r="Y65" s="72"/>
      <c r="Z65" s="3" t="s">
        <v>274</v>
      </c>
      <c r="AA65" s="3" t="s">
        <v>274</v>
      </c>
      <c r="AB65" s="72"/>
      <c r="AC65" s="3" t="s">
        <v>274</v>
      </c>
      <c r="AD65" s="3" t="s">
        <v>274</v>
      </c>
      <c r="AE65" s="72"/>
      <c r="AF65" s="3" t="s">
        <v>274</v>
      </c>
      <c r="AG65" s="3" t="s">
        <v>274</v>
      </c>
      <c r="AH65" s="72"/>
      <c r="AI65" s="3" t="s">
        <v>274</v>
      </c>
      <c r="AJ65" s="3" t="s">
        <v>274</v>
      </c>
      <c r="AK65" s="72"/>
      <c r="AL65" s="3" t="s">
        <v>274</v>
      </c>
      <c r="AM65" s="3" t="s">
        <v>274</v>
      </c>
      <c r="AN65" s="72"/>
      <c r="AO65" s="3" t="s">
        <v>274</v>
      </c>
      <c r="AP65" s="3" t="s">
        <v>274</v>
      </c>
      <c r="AQ65" s="72"/>
      <c r="AR65" s="3" t="s">
        <v>274</v>
      </c>
      <c r="AS65" s="3" t="s">
        <v>274</v>
      </c>
      <c r="AT65" s="72"/>
      <c r="AU65" s="3" t="s">
        <v>274</v>
      </c>
      <c r="AV65" s="3" t="s">
        <v>274</v>
      </c>
      <c r="AW65" s="72"/>
    </row>
    <row r="66" spans="1:51" ht="16.899999999999999" customHeight="1">
      <c r="A66" s="105" t="s">
        <v>147</v>
      </c>
      <c r="B66" s="3" t="s">
        <v>275</v>
      </c>
      <c r="C66" s="3" t="s">
        <v>275</v>
      </c>
      <c r="D66" s="72"/>
      <c r="E66" s="3" t="s">
        <v>275</v>
      </c>
      <c r="F66" s="3" t="s">
        <v>275</v>
      </c>
      <c r="G66" s="72"/>
      <c r="H66" s="3" t="s">
        <v>275</v>
      </c>
      <c r="I66" s="3" t="s">
        <v>275</v>
      </c>
      <c r="J66" s="72"/>
      <c r="K66" s="3" t="s">
        <v>275</v>
      </c>
      <c r="L66" s="3" t="s">
        <v>275</v>
      </c>
      <c r="M66" s="72"/>
      <c r="N66" s="3" t="s">
        <v>275</v>
      </c>
      <c r="O66" s="3" t="s">
        <v>275</v>
      </c>
      <c r="P66" s="72"/>
      <c r="Q66" s="3" t="s">
        <v>275</v>
      </c>
      <c r="R66" s="3" t="s">
        <v>275</v>
      </c>
      <c r="S66" s="72"/>
      <c r="T66" s="3" t="s">
        <v>275</v>
      </c>
      <c r="U66" s="3" t="s">
        <v>275</v>
      </c>
      <c r="V66" s="72"/>
      <c r="W66" s="3" t="s">
        <v>275</v>
      </c>
      <c r="X66" s="3" t="s">
        <v>275</v>
      </c>
      <c r="Y66" s="72"/>
      <c r="Z66" s="3" t="s">
        <v>275</v>
      </c>
      <c r="AA66" s="3" t="s">
        <v>275</v>
      </c>
      <c r="AB66" s="72"/>
      <c r="AC66" s="3" t="s">
        <v>275</v>
      </c>
      <c r="AD66" s="3" t="s">
        <v>275</v>
      </c>
      <c r="AE66" s="72"/>
      <c r="AF66" s="3" t="s">
        <v>275</v>
      </c>
      <c r="AG66" s="3" t="s">
        <v>275</v>
      </c>
      <c r="AH66" s="72"/>
      <c r="AI66" s="3" t="s">
        <v>275</v>
      </c>
      <c r="AJ66" s="3" t="s">
        <v>275</v>
      </c>
      <c r="AK66" s="72"/>
      <c r="AL66" s="3" t="s">
        <v>275</v>
      </c>
      <c r="AM66" s="3" t="s">
        <v>275</v>
      </c>
      <c r="AN66" s="72"/>
      <c r="AO66" s="3" t="s">
        <v>275</v>
      </c>
      <c r="AP66" s="3" t="s">
        <v>275</v>
      </c>
      <c r="AQ66" s="72"/>
      <c r="AR66" s="3" t="s">
        <v>275</v>
      </c>
      <c r="AS66" s="3" t="s">
        <v>275</v>
      </c>
      <c r="AT66" s="72"/>
      <c r="AU66" s="3" t="s">
        <v>275</v>
      </c>
      <c r="AV66" s="3" t="s">
        <v>275</v>
      </c>
      <c r="AW66" s="72"/>
    </row>
    <row r="67" spans="1:51" ht="16.899999999999999" customHeight="1">
      <c r="A67" s="105" t="s">
        <v>148</v>
      </c>
      <c r="B67" s="3" t="s">
        <v>276</v>
      </c>
      <c r="C67" s="3" t="s">
        <v>276</v>
      </c>
      <c r="D67" s="72"/>
      <c r="E67" s="3" t="s">
        <v>276</v>
      </c>
      <c r="F67" s="3" t="s">
        <v>276</v>
      </c>
      <c r="G67" s="72"/>
      <c r="H67" s="3" t="s">
        <v>276</v>
      </c>
      <c r="I67" s="3" t="s">
        <v>276</v>
      </c>
      <c r="J67" s="72"/>
      <c r="K67" s="3" t="s">
        <v>276</v>
      </c>
      <c r="L67" s="3" t="s">
        <v>276</v>
      </c>
      <c r="M67" s="72"/>
      <c r="N67" s="3" t="s">
        <v>276</v>
      </c>
      <c r="O67" s="3" t="s">
        <v>276</v>
      </c>
      <c r="P67" s="72"/>
      <c r="Q67" s="3" t="s">
        <v>276</v>
      </c>
      <c r="R67" s="3" t="s">
        <v>276</v>
      </c>
      <c r="S67" s="72"/>
      <c r="T67" s="3" t="s">
        <v>276</v>
      </c>
      <c r="U67" s="3" t="s">
        <v>276</v>
      </c>
      <c r="V67" s="72"/>
      <c r="W67" s="3" t="s">
        <v>276</v>
      </c>
      <c r="X67" s="3" t="s">
        <v>276</v>
      </c>
      <c r="Y67" s="72"/>
      <c r="Z67" s="3" t="s">
        <v>276</v>
      </c>
      <c r="AA67" s="3" t="s">
        <v>276</v>
      </c>
      <c r="AB67" s="72"/>
      <c r="AC67" s="3" t="s">
        <v>276</v>
      </c>
      <c r="AD67" s="3" t="s">
        <v>276</v>
      </c>
      <c r="AE67" s="72"/>
      <c r="AF67" s="3" t="s">
        <v>276</v>
      </c>
      <c r="AG67" s="3" t="s">
        <v>276</v>
      </c>
      <c r="AH67" s="72"/>
      <c r="AI67" s="3" t="s">
        <v>276</v>
      </c>
      <c r="AJ67" s="3" t="s">
        <v>276</v>
      </c>
      <c r="AK67" s="72"/>
      <c r="AL67" s="3" t="s">
        <v>276</v>
      </c>
      <c r="AM67" s="3" t="s">
        <v>276</v>
      </c>
      <c r="AN67" s="72"/>
      <c r="AO67" s="3" t="s">
        <v>276</v>
      </c>
      <c r="AP67" s="3" t="s">
        <v>276</v>
      </c>
      <c r="AQ67" s="72"/>
      <c r="AR67" s="3" t="s">
        <v>276</v>
      </c>
      <c r="AS67" s="3" t="s">
        <v>276</v>
      </c>
      <c r="AT67" s="72"/>
      <c r="AU67" s="3" t="s">
        <v>276</v>
      </c>
      <c r="AV67" s="3" t="s">
        <v>276</v>
      </c>
      <c r="AW67" s="72"/>
    </row>
    <row r="68" spans="1:51" ht="16.899999999999999" customHeight="1">
      <c r="A68" s="105" t="s">
        <v>148</v>
      </c>
      <c r="B68" s="3" t="s">
        <v>277</v>
      </c>
      <c r="C68" s="3" t="s">
        <v>277</v>
      </c>
      <c r="D68" s="72"/>
      <c r="E68" s="3" t="s">
        <v>277</v>
      </c>
      <c r="F68" s="3" t="s">
        <v>277</v>
      </c>
      <c r="G68" s="72"/>
      <c r="H68" s="3" t="s">
        <v>277</v>
      </c>
      <c r="I68" s="3" t="s">
        <v>277</v>
      </c>
      <c r="J68" s="72"/>
      <c r="K68" s="3" t="s">
        <v>277</v>
      </c>
      <c r="L68" s="3" t="s">
        <v>277</v>
      </c>
      <c r="M68" s="72"/>
      <c r="N68" s="3" t="s">
        <v>277</v>
      </c>
      <c r="O68" s="3" t="s">
        <v>277</v>
      </c>
      <c r="P68" s="72"/>
      <c r="Q68" s="3" t="s">
        <v>277</v>
      </c>
      <c r="R68" s="3" t="s">
        <v>277</v>
      </c>
      <c r="S68" s="72"/>
      <c r="T68" s="3" t="s">
        <v>277</v>
      </c>
      <c r="U68" s="3" t="s">
        <v>277</v>
      </c>
      <c r="V68" s="72"/>
      <c r="W68" s="3" t="s">
        <v>277</v>
      </c>
      <c r="X68" s="3" t="s">
        <v>277</v>
      </c>
      <c r="Y68" s="72"/>
      <c r="Z68" s="3" t="s">
        <v>277</v>
      </c>
      <c r="AA68" s="3" t="s">
        <v>277</v>
      </c>
      <c r="AB68" s="72"/>
      <c r="AC68" s="3" t="s">
        <v>277</v>
      </c>
      <c r="AD68" s="3" t="s">
        <v>277</v>
      </c>
      <c r="AE68" s="72"/>
      <c r="AF68" s="3" t="s">
        <v>277</v>
      </c>
      <c r="AG68" s="3" t="s">
        <v>277</v>
      </c>
      <c r="AH68" s="72"/>
      <c r="AI68" s="3" t="s">
        <v>277</v>
      </c>
      <c r="AJ68" s="3" t="s">
        <v>277</v>
      </c>
      <c r="AK68" s="72"/>
      <c r="AL68" s="3" t="s">
        <v>277</v>
      </c>
      <c r="AM68" s="3" t="s">
        <v>277</v>
      </c>
      <c r="AN68" s="72"/>
      <c r="AO68" s="3" t="s">
        <v>277</v>
      </c>
      <c r="AP68" s="3" t="s">
        <v>277</v>
      </c>
      <c r="AQ68" s="72"/>
      <c r="AR68" s="3" t="s">
        <v>277</v>
      </c>
      <c r="AS68" s="3" t="s">
        <v>277</v>
      </c>
      <c r="AT68" s="72"/>
      <c r="AU68" s="3" t="s">
        <v>277</v>
      </c>
      <c r="AV68" s="3" t="s">
        <v>277</v>
      </c>
      <c r="AW68" s="72"/>
    </row>
    <row r="69" spans="1:51" ht="16.899999999999999" customHeight="1">
      <c r="A69" s="105" t="s">
        <v>148</v>
      </c>
      <c r="B69" s="3" t="s">
        <v>278</v>
      </c>
      <c r="C69" s="3" t="s">
        <v>278</v>
      </c>
      <c r="D69" s="72"/>
      <c r="E69" s="3" t="s">
        <v>278</v>
      </c>
      <c r="F69" s="3" t="s">
        <v>278</v>
      </c>
      <c r="G69" s="72"/>
      <c r="H69" s="3" t="s">
        <v>278</v>
      </c>
      <c r="I69" s="3" t="s">
        <v>278</v>
      </c>
      <c r="J69" s="72"/>
      <c r="K69" s="3" t="s">
        <v>278</v>
      </c>
      <c r="L69" s="3" t="s">
        <v>278</v>
      </c>
      <c r="M69" s="72"/>
      <c r="N69" s="3" t="s">
        <v>278</v>
      </c>
      <c r="O69" s="3" t="s">
        <v>278</v>
      </c>
      <c r="P69" s="72"/>
      <c r="Q69" s="3" t="s">
        <v>278</v>
      </c>
      <c r="R69" s="3" t="s">
        <v>278</v>
      </c>
      <c r="S69" s="72"/>
      <c r="T69" s="3" t="s">
        <v>278</v>
      </c>
      <c r="U69" s="3" t="s">
        <v>278</v>
      </c>
      <c r="V69" s="72"/>
      <c r="W69" s="3" t="s">
        <v>278</v>
      </c>
      <c r="X69" s="3" t="s">
        <v>278</v>
      </c>
      <c r="Y69" s="72"/>
      <c r="Z69" s="3" t="s">
        <v>278</v>
      </c>
      <c r="AA69" s="3" t="s">
        <v>278</v>
      </c>
      <c r="AB69" s="72"/>
      <c r="AC69" s="3" t="s">
        <v>278</v>
      </c>
      <c r="AD69" s="3" t="s">
        <v>278</v>
      </c>
      <c r="AE69" s="72"/>
      <c r="AF69" s="3" t="s">
        <v>278</v>
      </c>
      <c r="AG69" s="3" t="s">
        <v>278</v>
      </c>
      <c r="AH69" s="72"/>
      <c r="AI69" s="3" t="s">
        <v>278</v>
      </c>
      <c r="AJ69" s="3" t="s">
        <v>278</v>
      </c>
      <c r="AK69" s="72"/>
      <c r="AL69" s="3" t="s">
        <v>278</v>
      </c>
      <c r="AM69" s="3" t="s">
        <v>278</v>
      </c>
      <c r="AN69" s="72"/>
      <c r="AO69" s="3" t="s">
        <v>278</v>
      </c>
      <c r="AP69" s="3" t="s">
        <v>278</v>
      </c>
      <c r="AQ69" s="72"/>
      <c r="AR69" s="3" t="s">
        <v>278</v>
      </c>
      <c r="AS69" s="3" t="s">
        <v>278</v>
      </c>
      <c r="AT69" s="72"/>
      <c r="AU69" s="3" t="s">
        <v>278</v>
      </c>
      <c r="AV69" s="3" t="s">
        <v>278</v>
      </c>
      <c r="AW69" s="72"/>
    </row>
    <row r="70" spans="1:51" ht="16.899999999999999" customHeight="1">
      <c r="A70" s="105" t="s">
        <v>149</v>
      </c>
      <c r="B70" s="3" t="s">
        <v>279</v>
      </c>
      <c r="C70" s="3" t="s">
        <v>279</v>
      </c>
      <c r="D70" s="72"/>
      <c r="E70" s="3" t="s">
        <v>279</v>
      </c>
      <c r="F70" s="3" t="s">
        <v>279</v>
      </c>
      <c r="G70" s="72"/>
      <c r="H70" s="3" t="s">
        <v>279</v>
      </c>
      <c r="I70" s="3" t="s">
        <v>279</v>
      </c>
      <c r="J70" s="72"/>
      <c r="K70" s="3" t="s">
        <v>279</v>
      </c>
      <c r="L70" s="3" t="s">
        <v>279</v>
      </c>
      <c r="M70" s="72"/>
      <c r="N70" s="3" t="s">
        <v>279</v>
      </c>
      <c r="O70" s="3" t="s">
        <v>279</v>
      </c>
      <c r="P70" s="72"/>
      <c r="Q70" s="3" t="s">
        <v>279</v>
      </c>
      <c r="R70" s="3" t="s">
        <v>279</v>
      </c>
      <c r="S70" s="72"/>
      <c r="T70" s="3" t="s">
        <v>279</v>
      </c>
      <c r="U70" s="3" t="s">
        <v>279</v>
      </c>
      <c r="V70" s="72"/>
      <c r="W70" s="3" t="s">
        <v>279</v>
      </c>
      <c r="X70" s="3" t="s">
        <v>279</v>
      </c>
      <c r="Y70" s="72"/>
      <c r="Z70" s="3" t="s">
        <v>279</v>
      </c>
      <c r="AA70" s="3" t="s">
        <v>279</v>
      </c>
      <c r="AB70" s="72"/>
      <c r="AC70" s="3" t="s">
        <v>279</v>
      </c>
      <c r="AD70" s="3" t="s">
        <v>279</v>
      </c>
      <c r="AE70" s="72"/>
      <c r="AF70" s="3" t="s">
        <v>279</v>
      </c>
      <c r="AG70" s="3" t="s">
        <v>279</v>
      </c>
      <c r="AH70" s="72"/>
      <c r="AI70" s="3" t="s">
        <v>279</v>
      </c>
      <c r="AJ70" s="3" t="s">
        <v>279</v>
      </c>
      <c r="AK70" s="72"/>
      <c r="AL70" s="3" t="s">
        <v>279</v>
      </c>
      <c r="AM70" s="3" t="s">
        <v>279</v>
      </c>
      <c r="AN70" s="72"/>
      <c r="AO70" s="3" t="s">
        <v>279</v>
      </c>
      <c r="AP70" s="3" t="s">
        <v>279</v>
      </c>
      <c r="AQ70" s="72"/>
      <c r="AR70" s="3" t="s">
        <v>279</v>
      </c>
      <c r="AS70" s="3" t="s">
        <v>279</v>
      </c>
      <c r="AT70" s="72"/>
      <c r="AU70" s="3" t="s">
        <v>279</v>
      </c>
      <c r="AV70" s="3" t="s">
        <v>279</v>
      </c>
      <c r="AW70" s="72"/>
    </row>
    <row r="71" spans="1:51" ht="16.899999999999999" customHeight="1">
      <c r="A71" s="105" t="s">
        <v>149</v>
      </c>
      <c r="B71" s="3" t="s">
        <v>280</v>
      </c>
      <c r="C71" s="3" t="s">
        <v>280</v>
      </c>
      <c r="D71" s="72"/>
      <c r="E71" s="3" t="s">
        <v>280</v>
      </c>
      <c r="F71" s="3" t="s">
        <v>280</v>
      </c>
      <c r="G71" s="72"/>
      <c r="H71" s="3" t="s">
        <v>280</v>
      </c>
      <c r="I71" s="3" t="s">
        <v>280</v>
      </c>
      <c r="J71" s="72"/>
      <c r="K71" s="3" t="s">
        <v>280</v>
      </c>
      <c r="L71" s="3" t="s">
        <v>280</v>
      </c>
      <c r="M71" s="72"/>
      <c r="N71" s="3" t="s">
        <v>280</v>
      </c>
      <c r="O71" s="3" t="s">
        <v>280</v>
      </c>
      <c r="P71" s="72"/>
      <c r="Q71" s="3" t="s">
        <v>280</v>
      </c>
      <c r="R71" s="3" t="s">
        <v>280</v>
      </c>
      <c r="S71" s="72"/>
      <c r="T71" s="3" t="s">
        <v>280</v>
      </c>
      <c r="U71" s="3" t="s">
        <v>280</v>
      </c>
      <c r="V71" s="72"/>
      <c r="W71" s="3" t="s">
        <v>280</v>
      </c>
      <c r="X71" s="3" t="s">
        <v>280</v>
      </c>
      <c r="Y71" s="72"/>
      <c r="Z71" s="3" t="s">
        <v>280</v>
      </c>
      <c r="AA71" s="3" t="s">
        <v>280</v>
      </c>
      <c r="AB71" s="72"/>
      <c r="AC71" s="3" t="s">
        <v>280</v>
      </c>
      <c r="AD71" s="3" t="s">
        <v>280</v>
      </c>
      <c r="AE71" s="72"/>
      <c r="AF71" s="3" t="s">
        <v>280</v>
      </c>
      <c r="AG71" s="3" t="s">
        <v>280</v>
      </c>
      <c r="AH71" s="72"/>
      <c r="AI71" s="3" t="s">
        <v>280</v>
      </c>
      <c r="AJ71" s="3" t="s">
        <v>280</v>
      </c>
      <c r="AK71" s="72"/>
      <c r="AL71" s="3" t="s">
        <v>280</v>
      </c>
      <c r="AM71" s="3" t="s">
        <v>280</v>
      </c>
      <c r="AN71" s="72"/>
      <c r="AO71" s="3" t="s">
        <v>280</v>
      </c>
      <c r="AP71" s="3" t="s">
        <v>280</v>
      </c>
      <c r="AQ71" s="72"/>
      <c r="AR71" s="3" t="s">
        <v>280</v>
      </c>
      <c r="AS71" s="3" t="s">
        <v>280</v>
      </c>
      <c r="AT71" s="72"/>
      <c r="AU71" s="3" t="s">
        <v>280</v>
      </c>
      <c r="AV71" s="3" t="s">
        <v>280</v>
      </c>
      <c r="AW71" s="72"/>
    </row>
    <row r="72" spans="1:51" ht="16.899999999999999" customHeight="1">
      <c r="A72" s="105" t="s">
        <v>149</v>
      </c>
      <c r="B72" s="3" t="s">
        <v>281</v>
      </c>
      <c r="C72" s="3" t="s">
        <v>281</v>
      </c>
      <c r="D72" s="72"/>
      <c r="E72" s="3" t="s">
        <v>281</v>
      </c>
      <c r="F72" s="3" t="s">
        <v>281</v>
      </c>
      <c r="G72" s="72"/>
      <c r="H72" s="3" t="s">
        <v>281</v>
      </c>
      <c r="I72" s="3" t="s">
        <v>281</v>
      </c>
      <c r="J72" s="72"/>
      <c r="K72" s="3" t="s">
        <v>281</v>
      </c>
      <c r="L72" s="3" t="s">
        <v>281</v>
      </c>
      <c r="M72" s="72"/>
      <c r="N72" s="3" t="s">
        <v>281</v>
      </c>
      <c r="O72" s="3" t="s">
        <v>281</v>
      </c>
      <c r="P72" s="72"/>
      <c r="Q72" s="3" t="s">
        <v>281</v>
      </c>
      <c r="R72" s="3" t="s">
        <v>281</v>
      </c>
      <c r="S72" s="72"/>
      <c r="T72" s="3" t="s">
        <v>281</v>
      </c>
      <c r="U72" s="3" t="s">
        <v>281</v>
      </c>
      <c r="V72" s="72"/>
      <c r="W72" s="3" t="s">
        <v>281</v>
      </c>
      <c r="X72" s="3" t="s">
        <v>281</v>
      </c>
      <c r="Y72" s="72"/>
      <c r="Z72" s="3" t="s">
        <v>281</v>
      </c>
      <c r="AA72" s="3" t="s">
        <v>281</v>
      </c>
      <c r="AB72" s="72"/>
      <c r="AC72" s="3" t="s">
        <v>281</v>
      </c>
      <c r="AD72" s="3" t="s">
        <v>281</v>
      </c>
      <c r="AE72" s="72"/>
      <c r="AF72" s="3" t="s">
        <v>281</v>
      </c>
      <c r="AG72" s="3" t="s">
        <v>281</v>
      </c>
      <c r="AH72" s="72"/>
      <c r="AI72" s="3" t="s">
        <v>281</v>
      </c>
      <c r="AJ72" s="3" t="s">
        <v>281</v>
      </c>
      <c r="AK72" s="72"/>
      <c r="AL72" s="3" t="s">
        <v>281</v>
      </c>
      <c r="AM72" s="3" t="s">
        <v>281</v>
      </c>
      <c r="AN72" s="72"/>
      <c r="AO72" s="3" t="s">
        <v>281</v>
      </c>
      <c r="AP72" s="3" t="s">
        <v>281</v>
      </c>
      <c r="AQ72" s="72"/>
      <c r="AR72" s="3" t="s">
        <v>281</v>
      </c>
      <c r="AS72" s="3" t="s">
        <v>281</v>
      </c>
      <c r="AT72" s="72"/>
      <c r="AU72" s="3" t="s">
        <v>281</v>
      </c>
      <c r="AV72" s="3" t="s">
        <v>281</v>
      </c>
      <c r="AW72" s="72"/>
    </row>
    <row r="73" spans="1:51" ht="16.899999999999999" customHeight="1">
      <c r="A73" s="105" t="s">
        <v>150</v>
      </c>
      <c r="B73" s="3" t="s">
        <v>282</v>
      </c>
      <c r="C73" s="3" t="s">
        <v>282</v>
      </c>
      <c r="D73" s="72"/>
      <c r="E73" s="3" t="s">
        <v>282</v>
      </c>
      <c r="F73" s="3" t="s">
        <v>282</v>
      </c>
      <c r="G73" s="72"/>
      <c r="H73" s="3" t="s">
        <v>282</v>
      </c>
      <c r="I73" s="3" t="s">
        <v>282</v>
      </c>
      <c r="J73" s="72"/>
      <c r="K73" s="3" t="s">
        <v>282</v>
      </c>
      <c r="L73" s="3" t="s">
        <v>282</v>
      </c>
      <c r="M73" s="72"/>
      <c r="N73" s="3" t="s">
        <v>282</v>
      </c>
      <c r="O73" s="3" t="s">
        <v>282</v>
      </c>
      <c r="P73" s="72"/>
      <c r="Q73" s="3" t="s">
        <v>282</v>
      </c>
      <c r="R73" s="3" t="s">
        <v>282</v>
      </c>
      <c r="S73" s="72"/>
      <c r="T73" s="3" t="s">
        <v>282</v>
      </c>
      <c r="U73" s="3" t="s">
        <v>282</v>
      </c>
      <c r="V73" s="72"/>
      <c r="W73" s="3" t="s">
        <v>282</v>
      </c>
      <c r="X73" s="3" t="s">
        <v>282</v>
      </c>
      <c r="Y73" s="72"/>
      <c r="Z73" s="3" t="s">
        <v>282</v>
      </c>
      <c r="AA73" s="3" t="s">
        <v>282</v>
      </c>
      <c r="AB73" s="72"/>
      <c r="AC73" s="3" t="s">
        <v>282</v>
      </c>
      <c r="AD73" s="3" t="s">
        <v>282</v>
      </c>
      <c r="AE73" s="72"/>
      <c r="AF73" s="3" t="s">
        <v>282</v>
      </c>
      <c r="AG73" s="3" t="s">
        <v>282</v>
      </c>
      <c r="AH73" s="72"/>
      <c r="AI73" s="3" t="s">
        <v>282</v>
      </c>
      <c r="AJ73" s="3" t="s">
        <v>282</v>
      </c>
      <c r="AK73" s="72"/>
      <c r="AL73" s="3" t="s">
        <v>282</v>
      </c>
      <c r="AM73" s="3" t="s">
        <v>282</v>
      </c>
      <c r="AN73" s="72"/>
      <c r="AO73" s="3" t="s">
        <v>282</v>
      </c>
      <c r="AP73" s="3" t="s">
        <v>282</v>
      </c>
      <c r="AQ73" s="72"/>
      <c r="AR73" s="3" t="s">
        <v>282</v>
      </c>
      <c r="AS73" s="3" t="s">
        <v>282</v>
      </c>
      <c r="AT73" s="72"/>
      <c r="AU73" s="3" t="s">
        <v>282</v>
      </c>
      <c r="AV73" s="3" t="s">
        <v>282</v>
      </c>
      <c r="AW73" s="72"/>
    </row>
    <row r="74" spans="1:51" ht="16.899999999999999" customHeight="1">
      <c r="A74" s="105" t="s">
        <v>150</v>
      </c>
      <c r="B74" s="3" t="s">
        <v>283</v>
      </c>
      <c r="C74" s="3" t="s">
        <v>283</v>
      </c>
      <c r="D74" s="72"/>
      <c r="E74" s="3" t="s">
        <v>283</v>
      </c>
      <c r="F74" s="3" t="s">
        <v>283</v>
      </c>
      <c r="G74" s="72"/>
      <c r="H74" s="3" t="s">
        <v>283</v>
      </c>
      <c r="I74" s="3" t="s">
        <v>283</v>
      </c>
      <c r="J74" s="72"/>
      <c r="K74" s="3" t="s">
        <v>283</v>
      </c>
      <c r="L74" s="3" t="s">
        <v>283</v>
      </c>
      <c r="M74" s="72"/>
      <c r="N74" s="3" t="s">
        <v>283</v>
      </c>
      <c r="O74" s="3" t="s">
        <v>283</v>
      </c>
      <c r="P74" s="72"/>
      <c r="Q74" s="3" t="s">
        <v>283</v>
      </c>
      <c r="R74" s="3" t="s">
        <v>283</v>
      </c>
      <c r="S74" s="72"/>
      <c r="T74" s="3" t="s">
        <v>283</v>
      </c>
      <c r="U74" s="3" t="s">
        <v>283</v>
      </c>
      <c r="V74" s="72"/>
      <c r="W74" s="3" t="s">
        <v>283</v>
      </c>
      <c r="X74" s="3" t="s">
        <v>283</v>
      </c>
      <c r="Y74" s="72"/>
      <c r="Z74" s="3" t="s">
        <v>283</v>
      </c>
      <c r="AA74" s="3" t="s">
        <v>283</v>
      </c>
      <c r="AB74" s="72"/>
      <c r="AC74" s="3" t="s">
        <v>283</v>
      </c>
      <c r="AD74" s="3" t="s">
        <v>283</v>
      </c>
      <c r="AE74" s="72"/>
      <c r="AF74" s="3" t="s">
        <v>283</v>
      </c>
      <c r="AG74" s="3" t="s">
        <v>283</v>
      </c>
      <c r="AH74" s="72"/>
      <c r="AI74" s="3" t="s">
        <v>283</v>
      </c>
      <c r="AJ74" s="3" t="s">
        <v>283</v>
      </c>
      <c r="AK74" s="72"/>
      <c r="AL74" s="3" t="s">
        <v>283</v>
      </c>
      <c r="AM74" s="3" t="s">
        <v>283</v>
      </c>
      <c r="AN74" s="72"/>
      <c r="AO74" s="3" t="s">
        <v>283</v>
      </c>
      <c r="AP74" s="3" t="s">
        <v>283</v>
      </c>
      <c r="AQ74" s="72"/>
      <c r="AR74" s="3" t="s">
        <v>283</v>
      </c>
      <c r="AS74" s="3" t="s">
        <v>283</v>
      </c>
      <c r="AT74" s="72"/>
      <c r="AU74" s="3" t="s">
        <v>283</v>
      </c>
      <c r="AV74" s="3" t="s">
        <v>283</v>
      </c>
      <c r="AW74" s="72"/>
    </row>
    <row r="75" spans="1:51" ht="16.899999999999999" customHeight="1">
      <c r="A75" s="105" t="s">
        <v>150</v>
      </c>
      <c r="B75" s="3" t="s">
        <v>284</v>
      </c>
      <c r="C75" s="3" t="s">
        <v>284</v>
      </c>
      <c r="D75" s="72"/>
      <c r="E75" s="3" t="s">
        <v>284</v>
      </c>
      <c r="F75" s="3" t="s">
        <v>284</v>
      </c>
      <c r="G75" s="72"/>
      <c r="H75" s="3" t="s">
        <v>284</v>
      </c>
      <c r="I75" s="3" t="s">
        <v>284</v>
      </c>
      <c r="J75" s="72"/>
      <c r="K75" s="3" t="s">
        <v>284</v>
      </c>
      <c r="L75" s="3" t="s">
        <v>284</v>
      </c>
      <c r="M75" s="72"/>
      <c r="N75" s="3" t="s">
        <v>284</v>
      </c>
      <c r="O75" s="3" t="s">
        <v>284</v>
      </c>
      <c r="P75" s="72"/>
      <c r="Q75" s="3" t="s">
        <v>284</v>
      </c>
      <c r="R75" s="3" t="s">
        <v>284</v>
      </c>
      <c r="S75" s="72"/>
      <c r="T75" s="3" t="s">
        <v>284</v>
      </c>
      <c r="U75" s="3" t="s">
        <v>284</v>
      </c>
      <c r="V75" s="72"/>
      <c r="W75" s="3" t="s">
        <v>284</v>
      </c>
      <c r="X75" s="3" t="s">
        <v>284</v>
      </c>
      <c r="Y75" s="72"/>
      <c r="Z75" s="3" t="s">
        <v>284</v>
      </c>
      <c r="AA75" s="3" t="s">
        <v>284</v>
      </c>
      <c r="AB75" s="72"/>
      <c r="AC75" s="3" t="s">
        <v>284</v>
      </c>
      <c r="AD75" s="3" t="s">
        <v>284</v>
      </c>
      <c r="AE75" s="72"/>
      <c r="AF75" s="3" t="s">
        <v>284</v>
      </c>
      <c r="AG75" s="3" t="s">
        <v>284</v>
      </c>
      <c r="AH75" s="72"/>
      <c r="AI75" s="3" t="s">
        <v>284</v>
      </c>
      <c r="AJ75" s="3" t="s">
        <v>284</v>
      </c>
      <c r="AK75" s="72"/>
      <c r="AL75" s="3" t="s">
        <v>284</v>
      </c>
      <c r="AM75" s="3" t="s">
        <v>284</v>
      </c>
      <c r="AN75" s="72"/>
      <c r="AO75" s="3" t="s">
        <v>284</v>
      </c>
      <c r="AP75" s="3" t="s">
        <v>284</v>
      </c>
      <c r="AQ75" s="72"/>
      <c r="AR75" s="3" t="s">
        <v>284</v>
      </c>
      <c r="AS75" s="3" t="s">
        <v>284</v>
      </c>
      <c r="AT75" s="72"/>
      <c r="AU75" s="3" t="s">
        <v>284</v>
      </c>
      <c r="AV75" s="3" t="s">
        <v>284</v>
      </c>
      <c r="AW75" s="72"/>
    </row>
    <row r="76" spans="1:51" ht="16.899999999999999" customHeight="1">
      <c r="A76" s="105" t="s">
        <v>151</v>
      </c>
      <c r="B76" s="3" t="s">
        <v>285</v>
      </c>
      <c r="C76" s="3" t="s">
        <v>285</v>
      </c>
      <c r="D76" s="72"/>
      <c r="E76" s="3" t="s">
        <v>285</v>
      </c>
      <c r="F76" s="3" t="s">
        <v>285</v>
      </c>
      <c r="G76" s="72"/>
      <c r="H76" s="3" t="s">
        <v>285</v>
      </c>
      <c r="I76" s="3" t="s">
        <v>285</v>
      </c>
      <c r="J76" s="72"/>
      <c r="K76" s="3" t="s">
        <v>285</v>
      </c>
      <c r="L76" s="3" t="s">
        <v>285</v>
      </c>
      <c r="M76" s="72"/>
      <c r="N76" s="3" t="s">
        <v>285</v>
      </c>
      <c r="O76" s="3" t="s">
        <v>285</v>
      </c>
      <c r="P76" s="72"/>
      <c r="Q76" s="3" t="s">
        <v>285</v>
      </c>
      <c r="R76" s="3" t="s">
        <v>285</v>
      </c>
      <c r="S76" s="72"/>
      <c r="T76" s="3" t="s">
        <v>285</v>
      </c>
      <c r="U76" s="3" t="s">
        <v>285</v>
      </c>
      <c r="V76" s="72"/>
      <c r="W76" s="3" t="s">
        <v>285</v>
      </c>
      <c r="X76" s="3" t="s">
        <v>285</v>
      </c>
      <c r="Y76" s="72"/>
      <c r="Z76" s="3" t="s">
        <v>285</v>
      </c>
      <c r="AA76" s="3" t="s">
        <v>285</v>
      </c>
      <c r="AB76" s="72"/>
      <c r="AC76" s="3" t="s">
        <v>285</v>
      </c>
      <c r="AD76" s="3" t="s">
        <v>285</v>
      </c>
      <c r="AE76" s="72"/>
      <c r="AF76" s="3" t="s">
        <v>285</v>
      </c>
      <c r="AG76" s="3" t="s">
        <v>285</v>
      </c>
      <c r="AH76" s="72"/>
      <c r="AI76" s="3" t="s">
        <v>285</v>
      </c>
      <c r="AJ76" s="3" t="s">
        <v>285</v>
      </c>
      <c r="AK76" s="72"/>
      <c r="AL76" s="3" t="s">
        <v>285</v>
      </c>
      <c r="AM76" s="3" t="s">
        <v>285</v>
      </c>
      <c r="AN76" s="72"/>
      <c r="AO76" s="3" t="s">
        <v>285</v>
      </c>
      <c r="AP76" s="3" t="s">
        <v>285</v>
      </c>
      <c r="AQ76" s="72"/>
      <c r="AR76" s="3" t="s">
        <v>285</v>
      </c>
      <c r="AS76" s="3" t="s">
        <v>285</v>
      </c>
      <c r="AT76" s="72"/>
      <c r="AU76" s="3" t="s">
        <v>285</v>
      </c>
      <c r="AV76" s="3" t="s">
        <v>285</v>
      </c>
      <c r="AW76" s="72"/>
    </row>
    <row r="77" spans="1:51" ht="16.899999999999999" customHeight="1">
      <c r="A77" s="105" t="s">
        <v>151</v>
      </c>
      <c r="B77" s="3" t="s">
        <v>286</v>
      </c>
      <c r="C77" s="3" t="s">
        <v>286</v>
      </c>
      <c r="D77" s="71"/>
      <c r="E77" s="3" t="s">
        <v>286</v>
      </c>
      <c r="F77" s="3" t="s">
        <v>286</v>
      </c>
      <c r="G77" s="71"/>
      <c r="H77" s="3" t="s">
        <v>286</v>
      </c>
      <c r="I77" s="3" t="s">
        <v>286</v>
      </c>
      <c r="J77" s="71"/>
      <c r="K77" s="3" t="s">
        <v>286</v>
      </c>
      <c r="L77" s="3" t="s">
        <v>286</v>
      </c>
      <c r="M77" s="71"/>
      <c r="N77" s="3" t="s">
        <v>286</v>
      </c>
      <c r="O77" s="3" t="s">
        <v>286</v>
      </c>
      <c r="P77" s="71"/>
      <c r="Q77" s="3" t="s">
        <v>286</v>
      </c>
      <c r="R77" s="3" t="s">
        <v>286</v>
      </c>
      <c r="S77" s="71"/>
      <c r="T77" s="3" t="s">
        <v>286</v>
      </c>
      <c r="U77" s="3" t="s">
        <v>286</v>
      </c>
      <c r="V77" s="71"/>
      <c r="W77" s="3" t="s">
        <v>286</v>
      </c>
      <c r="X77" s="3" t="s">
        <v>286</v>
      </c>
      <c r="Y77" s="71"/>
      <c r="Z77" s="3" t="s">
        <v>286</v>
      </c>
      <c r="AA77" s="3" t="s">
        <v>286</v>
      </c>
      <c r="AB77" s="71"/>
      <c r="AC77" s="3" t="s">
        <v>286</v>
      </c>
      <c r="AD77" s="3" t="s">
        <v>286</v>
      </c>
      <c r="AE77" s="71"/>
      <c r="AF77" s="3" t="s">
        <v>286</v>
      </c>
      <c r="AG77" s="3" t="s">
        <v>286</v>
      </c>
      <c r="AH77" s="71"/>
      <c r="AI77" s="3" t="s">
        <v>286</v>
      </c>
      <c r="AJ77" s="3" t="s">
        <v>286</v>
      </c>
      <c r="AK77" s="71"/>
      <c r="AL77" s="3" t="s">
        <v>286</v>
      </c>
      <c r="AM77" s="3" t="s">
        <v>286</v>
      </c>
      <c r="AN77" s="71"/>
      <c r="AO77" s="3" t="s">
        <v>286</v>
      </c>
      <c r="AP77" s="3" t="s">
        <v>286</v>
      </c>
      <c r="AQ77" s="71"/>
      <c r="AR77" s="3" t="s">
        <v>286</v>
      </c>
      <c r="AS77" s="3" t="s">
        <v>286</v>
      </c>
      <c r="AT77" s="71"/>
      <c r="AU77" s="3" t="s">
        <v>286</v>
      </c>
      <c r="AV77" s="3" t="s">
        <v>286</v>
      </c>
      <c r="AW77" s="71"/>
      <c r="AY77" s="22"/>
    </row>
    <row r="78" spans="1:51" ht="16.899999999999999" customHeight="1">
      <c r="A78" s="105" t="s">
        <v>151</v>
      </c>
      <c r="B78" s="3" t="s">
        <v>287</v>
      </c>
      <c r="C78" s="3" t="s">
        <v>287</v>
      </c>
      <c r="D78" s="72"/>
      <c r="E78" s="3" t="s">
        <v>287</v>
      </c>
      <c r="F78" s="3" t="s">
        <v>287</v>
      </c>
      <c r="G78" s="72"/>
      <c r="H78" s="3" t="s">
        <v>287</v>
      </c>
      <c r="I78" s="3" t="s">
        <v>287</v>
      </c>
      <c r="J78" s="72"/>
      <c r="K78" s="3" t="s">
        <v>287</v>
      </c>
      <c r="L78" s="3" t="s">
        <v>287</v>
      </c>
      <c r="M78" s="72"/>
      <c r="N78" s="3" t="s">
        <v>287</v>
      </c>
      <c r="O78" s="3" t="s">
        <v>287</v>
      </c>
      <c r="P78" s="72"/>
      <c r="Q78" s="3" t="s">
        <v>287</v>
      </c>
      <c r="R78" s="3" t="s">
        <v>287</v>
      </c>
      <c r="S78" s="72"/>
      <c r="T78" s="3" t="s">
        <v>287</v>
      </c>
      <c r="U78" s="3" t="s">
        <v>287</v>
      </c>
      <c r="V78" s="72"/>
      <c r="W78" s="3" t="s">
        <v>287</v>
      </c>
      <c r="X78" s="3" t="s">
        <v>287</v>
      </c>
      <c r="Y78" s="72"/>
      <c r="Z78" s="3" t="s">
        <v>287</v>
      </c>
      <c r="AA78" s="3" t="s">
        <v>287</v>
      </c>
      <c r="AB78" s="72"/>
      <c r="AC78" s="3" t="s">
        <v>287</v>
      </c>
      <c r="AD78" s="3" t="s">
        <v>287</v>
      </c>
      <c r="AE78" s="72"/>
      <c r="AF78" s="3" t="s">
        <v>287</v>
      </c>
      <c r="AG78" s="3" t="s">
        <v>287</v>
      </c>
      <c r="AH78" s="72"/>
      <c r="AI78" s="3" t="s">
        <v>287</v>
      </c>
      <c r="AJ78" s="3" t="s">
        <v>287</v>
      </c>
      <c r="AK78" s="72"/>
      <c r="AL78" s="3" t="s">
        <v>287</v>
      </c>
      <c r="AM78" s="3" t="s">
        <v>287</v>
      </c>
      <c r="AN78" s="72"/>
      <c r="AO78" s="3" t="s">
        <v>287</v>
      </c>
      <c r="AP78" s="3" t="s">
        <v>287</v>
      </c>
      <c r="AQ78" s="72"/>
      <c r="AR78" s="3" t="s">
        <v>287</v>
      </c>
      <c r="AS78" s="3" t="s">
        <v>287</v>
      </c>
      <c r="AT78" s="72"/>
      <c r="AU78" s="3" t="s">
        <v>287</v>
      </c>
      <c r="AV78" s="3" t="s">
        <v>287</v>
      </c>
      <c r="AW78" s="72"/>
    </row>
    <row r="79" spans="1:51" ht="16.899999999999999" customHeight="1">
      <c r="A79" s="105" t="s">
        <v>152</v>
      </c>
      <c r="B79" s="3" t="s">
        <v>288</v>
      </c>
      <c r="C79" s="3" t="s">
        <v>288</v>
      </c>
      <c r="D79" s="72"/>
      <c r="E79" s="3" t="s">
        <v>288</v>
      </c>
      <c r="F79" s="3" t="s">
        <v>288</v>
      </c>
      <c r="G79" s="72"/>
      <c r="H79" s="3" t="s">
        <v>288</v>
      </c>
      <c r="I79" s="3" t="s">
        <v>288</v>
      </c>
      <c r="J79" s="72"/>
      <c r="K79" s="3" t="s">
        <v>288</v>
      </c>
      <c r="L79" s="3" t="s">
        <v>288</v>
      </c>
      <c r="M79" s="72"/>
      <c r="N79" s="3" t="s">
        <v>288</v>
      </c>
      <c r="O79" s="3" t="s">
        <v>288</v>
      </c>
      <c r="P79" s="72"/>
      <c r="Q79" s="3" t="s">
        <v>288</v>
      </c>
      <c r="R79" s="3" t="s">
        <v>288</v>
      </c>
      <c r="S79" s="72"/>
      <c r="T79" s="3" t="s">
        <v>288</v>
      </c>
      <c r="U79" s="3" t="s">
        <v>288</v>
      </c>
      <c r="V79" s="72"/>
      <c r="W79" s="3" t="s">
        <v>288</v>
      </c>
      <c r="X79" s="3" t="s">
        <v>288</v>
      </c>
      <c r="Y79" s="72"/>
      <c r="Z79" s="3" t="s">
        <v>288</v>
      </c>
      <c r="AA79" s="3" t="s">
        <v>288</v>
      </c>
      <c r="AB79" s="72"/>
      <c r="AC79" s="3" t="s">
        <v>288</v>
      </c>
      <c r="AD79" s="3" t="s">
        <v>288</v>
      </c>
      <c r="AE79" s="72"/>
      <c r="AF79" s="3" t="s">
        <v>288</v>
      </c>
      <c r="AG79" s="3" t="s">
        <v>288</v>
      </c>
      <c r="AH79" s="72"/>
      <c r="AI79" s="3" t="s">
        <v>288</v>
      </c>
      <c r="AJ79" s="3" t="s">
        <v>288</v>
      </c>
      <c r="AK79" s="72"/>
      <c r="AL79" s="3" t="s">
        <v>288</v>
      </c>
      <c r="AM79" s="3" t="s">
        <v>288</v>
      </c>
      <c r="AN79" s="72"/>
      <c r="AO79" s="3" t="s">
        <v>288</v>
      </c>
      <c r="AP79" s="3" t="s">
        <v>288</v>
      </c>
      <c r="AQ79" s="72"/>
      <c r="AR79" s="3" t="s">
        <v>288</v>
      </c>
      <c r="AS79" s="3" t="s">
        <v>288</v>
      </c>
      <c r="AT79" s="72"/>
      <c r="AU79" s="3" t="s">
        <v>288</v>
      </c>
      <c r="AV79" s="3" t="s">
        <v>288</v>
      </c>
      <c r="AW79" s="72"/>
    </row>
    <row r="80" spans="1:51" ht="16.899999999999999" customHeight="1">
      <c r="A80" s="105" t="s">
        <v>152</v>
      </c>
      <c r="B80" s="3" t="s">
        <v>289</v>
      </c>
      <c r="C80" s="3" t="s">
        <v>289</v>
      </c>
      <c r="D80" s="72"/>
      <c r="E80" s="3" t="s">
        <v>289</v>
      </c>
      <c r="F80" s="3" t="s">
        <v>289</v>
      </c>
      <c r="G80" s="72"/>
      <c r="H80" s="3" t="s">
        <v>289</v>
      </c>
      <c r="I80" s="3" t="s">
        <v>289</v>
      </c>
      <c r="J80" s="72"/>
      <c r="K80" s="3" t="s">
        <v>289</v>
      </c>
      <c r="L80" s="3" t="s">
        <v>289</v>
      </c>
      <c r="M80" s="72"/>
      <c r="N80" s="3" t="s">
        <v>289</v>
      </c>
      <c r="O80" s="3" t="s">
        <v>289</v>
      </c>
      <c r="P80" s="72"/>
      <c r="Q80" s="3" t="s">
        <v>289</v>
      </c>
      <c r="R80" s="3" t="s">
        <v>289</v>
      </c>
      <c r="S80" s="72"/>
      <c r="T80" s="3" t="s">
        <v>289</v>
      </c>
      <c r="U80" s="3" t="s">
        <v>289</v>
      </c>
      <c r="V80" s="72"/>
      <c r="W80" s="3" t="s">
        <v>289</v>
      </c>
      <c r="X80" s="3" t="s">
        <v>289</v>
      </c>
      <c r="Y80" s="72"/>
      <c r="Z80" s="3" t="s">
        <v>289</v>
      </c>
      <c r="AA80" s="3" t="s">
        <v>289</v>
      </c>
      <c r="AB80" s="72"/>
      <c r="AC80" s="3" t="s">
        <v>289</v>
      </c>
      <c r="AD80" s="3" t="s">
        <v>289</v>
      </c>
      <c r="AE80" s="72"/>
      <c r="AF80" s="3" t="s">
        <v>289</v>
      </c>
      <c r="AG80" s="3" t="s">
        <v>289</v>
      </c>
      <c r="AH80" s="72"/>
      <c r="AI80" s="3" t="s">
        <v>289</v>
      </c>
      <c r="AJ80" s="3" t="s">
        <v>289</v>
      </c>
      <c r="AK80" s="72"/>
      <c r="AL80" s="3" t="s">
        <v>289</v>
      </c>
      <c r="AM80" s="3" t="s">
        <v>289</v>
      </c>
      <c r="AN80" s="72"/>
      <c r="AO80" s="3" t="s">
        <v>289</v>
      </c>
      <c r="AP80" s="3" t="s">
        <v>289</v>
      </c>
      <c r="AQ80" s="72"/>
      <c r="AR80" s="3" t="s">
        <v>289</v>
      </c>
      <c r="AS80" s="3" t="s">
        <v>289</v>
      </c>
      <c r="AT80" s="72"/>
      <c r="AU80" s="3" t="s">
        <v>289</v>
      </c>
      <c r="AV80" s="3" t="s">
        <v>289</v>
      </c>
      <c r="AW80" s="72"/>
    </row>
    <row r="81" spans="1:51" ht="16.899999999999999" customHeight="1">
      <c r="A81" s="105" t="s">
        <v>152</v>
      </c>
      <c r="B81" s="3" t="s">
        <v>290</v>
      </c>
      <c r="C81" s="3" t="s">
        <v>290</v>
      </c>
      <c r="D81" s="72"/>
      <c r="E81" s="3" t="s">
        <v>290</v>
      </c>
      <c r="F81" s="3" t="s">
        <v>290</v>
      </c>
      <c r="G81" s="72"/>
      <c r="H81" s="3" t="s">
        <v>290</v>
      </c>
      <c r="I81" s="3" t="s">
        <v>290</v>
      </c>
      <c r="J81" s="72"/>
      <c r="K81" s="3" t="s">
        <v>290</v>
      </c>
      <c r="L81" s="3" t="s">
        <v>290</v>
      </c>
      <c r="M81" s="72"/>
      <c r="N81" s="3" t="s">
        <v>290</v>
      </c>
      <c r="O81" s="3" t="s">
        <v>290</v>
      </c>
      <c r="P81" s="72"/>
      <c r="Q81" s="3" t="s">
        <v>290</v>
      </c>
      <c r="R81" s="3" t="s">
        <v>290</v>
      </c>
      <c r="S81" s="72"/>
      <c r="T81" s="3" t="s">
        <v>290</v>
      </c>
      <c r="U81" s="3" t="s">
        <v>290</v>
      </c>
      <c r="V81" s="72"/>
      <c r="W81" s="3" t="s">
        <v>290</v>
      </c>
      <c r="X81" s="3" t="s">
        <v>290</v>
      </c>
      <c r="Y81" s="72"/>
      <c r="Z81" s="3" t="s">
        <v>290</v>
      </c>
      <c r="AA81" s="3" t="s">
        <v>290</v>
      </c>
      <c r="AB81" s="72"/>
      <c r="AC81" s="3" t="s">
        <v>290</v>
      </c>
      <c r="AD81" s="3" t="s">
        <v>290</v>
      </c>
      <c r="AE81" s="72"/>
      <c r="AF81" s="3" t="s">
        <v>290</v>
      </c>
      <c r="AG81" s="3" t="s">
        <v>290</v>
      </c>
      <c r="AH81" s="72"/>
      <c r="AI81" s="3" t="s">
        <v>290</v>
      </c>
      <c r="AJ81" s="3" t="s">
        <v>290</v>
      </c>
      <c r="AK81" s="72"/>
      <c r="AL81" s="3" t="s">
        <v>290</v>
      </c>
      <c r="AM81" s="3" t="s">
        <v>290</v>
      </c>
      <c r="AN81" s="72"/>
      <c r="AO81" s="3" t="s">
        <v>290</v>
      </c>
      <c r="AP81" s="3" t="s">
        <v>290</v>
      </c>
      <c r="AQ81" s="72"/>
      <c r="AR81" s="3" t="s">
        <v>290</v>
      </c>
      <c r="AS81" s="3" t="s">
        <v>290</v>
      </c>
      <c r="AT81" s="72"/>
      <c r="AU81" s="3" t="s">
        <v>290</v>
      </c>
      <c r="AV81" s="3" t="s">
        <v>290</v>
      </c>
      <c r="AW81" s="72"/>
    </row>
    <row r="82" spans="1:51" ht="16.899999999999999" customHeight="1">
      <c r="A82" s="105" t="s">
        <v>153</v>
      </c>
      <c r="B82" s="3" t="s">
        <v>291</v>
      </c>
      <c r="C82" s="3" t="s">
        <v>291</v>
      </c>
      <c r="D82" s="72"/>
      <c r="E82" s="3" t="s">
        <v>291</v>
      </c>
      <c r="F82" s="3" t="s">
        <v>291</v>
      </c>
      <c r="G82" s="72"/>
      <c r="H82" s="3" t="s">
        <v>291</v>
      </c>
      <c r="I82" s="3" t="s">
        <v>291</v>
      </c>
      <c r="J82" s="72"/>
      <c r="K82" s="3" t="s">
        <v>291</v>
      </c>
      <c r="L82" s="3" t="s">
        <v>291</v>
      </c>
      <c r="M82" s="72"/>
      <c r="N82" s="3" t="s">
        <v>291</v>
      </c>
      <c r="O82" s="3" t="s">
        <v>291</v>
      </c>
      <c r="P82" s="72"/>
      <c r="Q82" s="3" t="s">
        <v>291</v>
      </c>
      <c r="R82" s="3" t="s">
        <v>291</v>
      </c>
      <c r="S82" s="72"/>
      <c r="T82" s="3" t="s">
        <v>291</v>
      </c>
      <c r="U82" s="3" t="s">
        <v>291</v>
      </c>
      <c r="V82" s="72"/>
      <c r="W82" s="3" t="s">
        <v>291</v>
      </c>
      <c r="X82" s="3" t="s">
        <v>291</v>
      </c>
      <c r="Y82" s="72"/>
      <c r="Z82" s="3" t="s">
        <v>291</v>
      </c>
      <c r="AA82" s="3" t="s">
        <v>291</v>
      </c>
      <c r="AB82" s="72"/>
      <c r="AC82" s="3" t="s">
        <v>291</v>
      </c>
      <c r="AD82" s="3" t="s">
        <v>291</v>
      </c>
      <c r="AE82" s="72"/>
      <c r="AF82" s="3" t="s">
        <v>291</v>
      </c>
      <c r="AG82" s="3" t="s">
        <v>291</v>
      </c>
      <c r="AH82" s="72"/>
      <c r="AI82" s="3" t="s">
        <v>291</v>
      </c>
      <c r="AJ82" s="3" t="s">
        <v>291</v>
      </c>
      <c r="AK82" s="72"/>
      <c r="AL82" s="3" t="s">
        <v>291</v>
      </c>
      <c r="AM82" s="3" t="s">
        <v>291</v>
      </c>
      <c r="AN82" s="72"/>
      <c r="AO82" s="3" t="s">
        <v>291</v>
      </c>
      <c r="AP82" s="3" t="s">
        <v>291</v>
      </c>
      <c r="AQ82" s="72"/>
      <c r="AR82" s="3" t="s">
        <v>291</v>
      </c>
      <c r="AS82" s="3" t="s">
        <v>291</v>
      </c>
      <c r="AT82" s="72"/>
      <c r="AU82" s="3" t="s">
        <v>291</v>
      </c>
      <c r="AV82" s="3" t="s">
        <v>291</v>
      </c>
      <c r="AW82" s="72"/>
    </row>
    <row r="83" spans="1:51" ht="16.899999999999999" customHeight="1">
      <c r="A83" s="105" t="s">
        <v>153</v>
      </c>
      <c r="B83" s="3" t="s">
        <v>292</v>
      </c>
      <c r="C83" s="3" t="s">
        <v>292</v>
      </c>
      <c r="D83" s="72"/>
      <c r="E83" s="3" t="s">
        <v>292</v>
      </c>
      <c r="F83" s="3" t="s">
        <v>292</v>
      </c>
      <c r="G83" s="72"/>
      <c r="H83" s="3" t="s">
        <v>292</v>
      </c>
      <c r="I83" s="3" t="s">
        <v>292</v>
      </c>
      <c r="J83" s="72"/>
      <c r="K83" s="3" t="s">
        <v>292</v>
      </c>
      <c r="L83" s="3" t="s">
        <v>292</v>
      </c>
      <c r="M83" s="72"/>
      <c r="N83" s="3" t="s">
        <v>292</v>
      </c>
      <c r="O83" s="3" t="s">
        <v>292</v>
      </c>
      <c r="P83" s="72"/>
      <c r="Q83" s="3" t="s">
        <v>292</v>
      </c>
      <c r="R83" s="3" t="s">
        <v>292</v>
      </c>
      <c r="S83" s="72"/>
      <c r="T83" s="3" t="s">
        <v>292</v>
      </c>
      <c r="U83" s="3" t="s">
        <v>292</v>
      </c>
      <c r="V83" s="72"/>
      <c r="W83" s="3" t="s">
        <v>292</v>
      </c>
      <c r="X83" s="3" t="s">
        <v>292</v>
      </c>
      <c r="Y83" s="72"/>
      <c r="Z83" s="3" t="s">
        <v>292</v>
      </c>
      <c r="AA83" s="3" t="s">
        <v>292</v>
      </c>
      <c r="AB83" s="72"/>
      <c r="AC83" s="3" t="s">
        <v>292</v>
      </c>
      <c r="AD83" s="3" t="s">
        <v>292</v>
      </c>
      <c r="AE83" s="72"/>
      <c r="AF83" s="3" t="s">
        <v>292</v>
      </c>
      <c r="AG83" s="3" t="s">
        <v>292</v>
      </c>
      <c r="AH83" s="72"/>
      <c r="AI83" s="3" t="s">
        <v>292</v>
      </c>
      <c r="AJ83" s="3" t="s">
        <v>292</v>
      </c>
      <c r="AK83" s="72"/>
      <c r="AL83" s="3" t="s">
        <v>292</v>
      </c>
      <c r="AM83" s="3" t="s">
        <v>292</v>
      </c>
      <c r="AN83" s="72"/>
      <c r="AO83" s="3" t="s">
        <v>292</v>
      </c>
      <c r="AP83" s="3" t="s">
        <v>292</v>
      </c>
      <c r="AQ83" s="72"/>
      <c r="AR83" s="3" t="s">
        <v>292</v>
      </c>
      <c r="AS83" s="3" t="s">
        <v>292</v>
      </c>
      <c r="AT83" s="72"/>
      <c r="AU83" s="3" t="s">
        <v>292</v>
      </c>
      <c r="AV83" s="3" t="s">
        <v>292</v>
      </c>
      <c r="AW83" s="72"/>
    </row>
    <row r="84" spans="1:51" ht="16.899999999999999" customHeight="1">
      <c r="A84" s="105" t="s">
        <v>153</v>
      </c>
      <c r="B84" s="3" t="s">
        <v>293</v>
      </c>
      <c r="C84" s="3" t="s">
        <v>293</v>
      </c>
      <c r="D84" s="72"/>
      <c r="E84" s="3" t="s">
        <v>293</v>
      </c>
      <c r="F84" s="3" t="s">
        <v>293</v>
      </c>
      <c r="G84" s="72"/>
      <c r="H84" s="3" t="s">
        <v>293</v>
      </c>
      <c r="I84" s="3" t="s">
        <v>293</v>
      </c>
      <c r="J84" s="72"/>
      <c r="K84" s="3" t="s">
        <v>293</v>
      </c>
      <c r="L84" s="3" t="s">
        <v>293</v>
      </c>
      <c r="M84" s="72"/>
      <c r="N84" s="3" t="s">
        <v>293</v>
      </c>
      <c r="O84" s="3" t="s">
        <v>293</v>
      </c>
      <c r="P84" s="72"/>
      <c r="Q84" s="3" t="s">
        <v>293</v>
      </c>
      <c r="R84" s="3" t="s">
        <v>293</v>
      </c>
      <c r="S84" s="72"/>
      <c r="T84" s="3" t="s">
        <v>293</v>
      </c>
      <c r="U84" s="3" t="s">
        <v>293</v>
      </c>
      <c r="V84" s="72"/>
      <c r="W84" s="3" t="s">
        <v>293</v>
      </c>
      <c r="X84" s="3" t="s">
        <v>293</v>
      </c>
      <c r="Y84" s="72"/>
      <c r="Z84" s="3" t="s">
        <v>293</v>
      </c>
      <c r="AA84" s="3" t="s">
        <v>293</v>
      </c>
      <c r="AB84" s="72"/>
      <c r="AC84" s="3" t="s">
        <v>293</v>
      </c>
      <c r="AD84" s="3" t="s">
        <v>293</v>
      </c>
      <c r="AE84" s="72"/>
      <c r="AF84" s="3" t="s">
        <v>293</v>
      </c>
      <c r="AG84" s="3" t="s">
        <v>293</v>
      </c>
      <c r="AH84" s="72"/>
      <c r="AI84" s="3" t="s">
        <v>293</v>
      </c>
      <c r="AJ84" s="3" t="s">
        <v>293</v>
      </c>
      <c r="AK84" s="72"/>
      <c r="AL84" s="3" t="s">
        <v>293</v>
      </c>
      <c r="AM84" s="3" t="s">
        <v>293</v>
      </c>
      <c r="AN84" s="72"/>
      <c r="AO84" s="3" t="s">
        <v>293</v>
      </c>
      <c r="AP84" s="3" t="s">
        <v>293</v>
      </c>
      <c r="AQ84" s="72"/>
      <c r="AR84" s="3" t="s">
        <v>293</v>
      </c>
      <c r="AS84" s="3" t="s">
        <v>293</v>
      </c>
      <c r="AT84" s="72"/>
      <c r="AU84" s="3" t="s">
        <v>293</v>
      </c>
      <c r="AV84" s="3" t="s">
        <v>293</v>
      </c>
      <c r="AW84" s="72"/>
    </row>
    <row r="85" spans="1:51" ht="16.899999999999999" customHeight="1">
      <c r="A85" s="105" t="s">
        <v>154</v>
      </c>
      <c r="B85" s="3" t="s">
        <v>294</v>
      </c>
      <c r="C85" s="3" t="s">
        <v>294</v>
      </c>
      <c r="D85" s="72"/>
      <c r="E85" s="3" t="s">
        <v>294</v>
      </c>
      <c r="F85" s="3" t="s">
        <v>294</v>
      </c>
      <c r="G85" s="72"/>
      <c r="H85" s="3" t="s">
        <v>294</v>
      </c>
      <c r="I85" s="3" t="s">
        <v>294</v>
      </c>
      <c r="J85" s="72"/>
      <c r="K85" s="3" t="s">
        <v>294</v>
      </c>
      <c r="L85" s="3" t="s">
        <v>294</v>
      </c>
      <c r="M85" s="72"/>
      <c r="N85" s="3" t="s">
        <v>294</v>
      </c>
      <c r="O85" s="3" t="s">
        <v>294</v>
      </c>
      <c r="P85" s="72"/>
      <c r="Q85" s="3" t="s">
        <v>294</v>
      </c>
      <c r="R85" s="3" t="s">
        <v>294</v>
      </c>
      <c r="S85" s="72"/>
      <c r="T85" s="3" t="s">
        <v>294</v>
      </c>
      <c r="U85" s="3" t="s">
        <v>294</v>
      </c>
      <c r="V85" s="72"/>
      <c r="W85" s="3" t="s">
        <v>294</v>
      </c>
      <c r="X85" s="3" t="s">
        <v>294</v>
      </c>
      <c r="Y85" s="72"/>
      <c r="Z85" s="3" t="s">
        <v>294</v>
      </c>
      <c r="AA85" s="3" t="s">
        <v>294</v>
      </c>
      <c r="AB85" s="72"/>
      <c r="AC85" s="3" t="s">
        <v>294</v>
      </c>
      <c r="AD85" s="3" t="s">
        <v>294</v>
      </c>
      <c r="AE85" s="72"/>
      <c r="AF85" s="3" t="s">
        <v>294</v>
      </c>
      <c r="AG85" s="3" t="s">
        <v>294</v>
      </c>
      <c r="AH85" s="72"/>
      <c r="AI85" s="3" t="s">
        <v>294</v>
      </c>
      <c r="AJ85" s="3" t="s">
        <v>294</v>
      </c>
      <c r="AK85" s="72"/>
      <c r="AL85" s="3" t="s">
        <v>294</v>
      </c>
      <c r="AM85" s="3" t="s">
        <v>294</v>
      </c>
      <c r="AN85" s="72"/>
      <c r="AO85" s="3" t="s">
        <v>294</v>
      </c>
      <c r="AP85" s="3" t="s">
        <v>294</v>
      </c>
      <c r="AQ85" s="72"/>
      <c r="AR85" s="3" t="s">
        <v>294</v>
      </c>
      <c r="AS85" s="3" t="s">
        <v>294</v>
      </c>
      <c r="AT85" s="72"/>
      <c r="AU85" s="3" t="s">
        <v>294</v>
      </c>
      <c r="AV85" s="3" t="s">
        <v>294</v>
      </c>
      <c r="AW85" s="72"/>
    </row>
    <row r="86" spans="1:51" ht="16.899999999999999" customHeight="1">
      <c r="A86" s="105" t="s">
        <v>154</v>
      </c>
      <c r="B86" s="3" t="s">
        <v>295</v>
      </c>
      <c r="C86" s="3" t="s">
        <v>295</v>
      </c>
      <c r="D86" s="72"/>
      <c r="E86" s="3" t="s">
        <v>295</v>
      </c>
      <c r="F86" s="3" t="s">
        <v>295</v>
      </c>
      <c r="G86" s="72"/>
      <c r="H86" s="3" t="s">
        <v>295</v>
      </c>
      <c r="I86" s="3" t="s">
        <v>295</v>
      </c>
      <c r="J86" s="72"/>
      <c r="K86" s="3" t="s">
        <v>295</v>
      </c>
      <c r="L86" s="3" t="s">
        <v>295</v>
      </c>
      <c r="M86" s="72"/>
      <c r="N86" s="3" t="s">
        <v>295</v>
      </c>
      <c r="O86" s="3" t="s">
        <v>295</v>
      </c>
      <c r="P86" s="72"/>
      <c r="Q86" s="3" t="s">
        <v>295</v>
      </c>
      <c r="R86" s="3" t="s">
        <v>295</v>
      </c>
      <c r="S86" s="72"/>
      <c r="T86" s="3" t="s">
        <v>295</v>
      </c>
      <c r="U86" s="3" t="s">
        <v>295</v>
      </c>
      <c r="V86" s="72"/>
      <c r="W86" s="3" t="s">
        <v>295</v>
      </c>
      <c r="X86" s="3" t="s">
        <v>295</v>
      </c>
      <c r="Y86" s="72"/>
      <c r="Z86" s="3" t="s">
        <v>295</v>
      </c>
      <c r="AA86" s="3" t="s">
        <v>295</v>
      </c>
      <c r="AB86" s="72"/>
      <c r="AC86" s="3" t="s">
        <v>295</v>
      </c>
      <c r="AD86" s="3" t="s">
        <v>295</v>
      </c>
      <c r="AE86" s="72"/>
      <c r="AF86" s="3" t="s">
        <v>295</v>
      </c>
      <c r="AG86" s="3" t="s">
        <v>295</v>
      </c>
      <c r="AH86" s="72"/>
      <c r="AI86" s="3" t="s">
        <v>295</v>
      </c>
      <c r="AJ86" s="3" t="s">
        <v>295</v>
      </c>
      <c r="AK86" s="72"/>
      <c r="AL86" s="3" t="s">
        <v>295</v>
      </c>
      <c r="AM86" s="3" t="s">
        <v>295</v>
      </c>
      <c r="AN86" s="72"/>
      <c r="AO86" s="3" t="s">
        <v>295</v>
      </c>
      <c r="AP86" s="3" t="s">
        <v>295</v>
      </c>
      <c r="AQ86" s="72"/>
      <c r="AR86" s="3" t="s">
        <v>295</v>
      </c>
      <c r="AS86" s="3" t="s">
        <v>295</v>
      </c>
      <c r="AT86" s="72"/>
      <c r="AU86" s="3" t="s">
        <v>295</v>
      </c>
      <c r="AV86" s="3" t="s">
        <v>295</v>
      </c>
      <c r="AW86" s="72"/>
    </row>
    <row r="87" spans="1:51" ht="16.899999999999999" customHeight="1">
      <c r="A87" s="105" t="s">
        <v>154</v>
      </c>
      <c r="B87" s="3" t="s">
        <v>296</v>
      </c>
      <c r="C87" s="3" t="s">
        <v>296</v>
      </c>
      <c r="D87" s="72"/>
      <c r="E87" s="3" t="s">
        <v>296</v>
      </c>
      <c r="F87" s="3" t="s">
        <v>296</v>
      </c>
      <c r="G87" s="72"/>
      <c r="H87" s="3" t="s">
        <v>296</v>
      </c>
      <c r="I87" s="3" t="s">
        <v>296</v>
      </c>
      <c r="J87" s="72"/>
      <c r="K87" s="3" t="s">
        <v>296</v>
      </c>
      <c r="L87" s="3" t="s">
        <v>296</v>
      </c>
      <c r="M87" s="72"/>
      <c r="N87" s="3" t="s">
        <v>296</v>
      </c>
      <c r="O87" s="3" t="s">
        <v>296</v>
      </c>
      <c r="P87" s="72"/>
      <c r="Q87" s="3" t="s">
        <v>296</v>
      </c>
      <c r="R87" s="3" t="s">
        <v>296</v>
      </c>
      <c r="S87" s="72"/>
      <c r="T87" s="3" t="s">
        <v>296</v>
      </c>
      <c r="U87" s="3" t="s">
        <v>296</v>
      </c>
      <c r="V87" s="72"/>
      <c r="W87" s="3" t="s">
        <v>296</v>
      </c>
      <c r="X87" s="3" t="s">
        <v>296</v>
      </c>
      <c r="Y87" s="72"/>
      <c r="Z87" s="3" t="s">
        <v>296</v>
      </c>
      <c r="AA87" s="3" t="s">
        <v>296</v>
      </c>
      <c r="AB87" s="72"/>
      <c r="AC87" s="3" t="s">
        <v>296</v>
      </c>
      <c r="AD87" s="3" t="s">
        <v>296</v>
      </c>
      <c r="AE87" s="72"/>
      <c r="AF87" s="3" t="s">
        <v>296</v>
      </c>
      <c r="AG87" s="3" t="s">
        <v>296</v>
      </c>
      <c r="AH87" s="72"/>
      <c r="AI87" s="3" t="s">
        <v>296</v>
      </c>
      <c r="AJ87" s="3" t="s">
        <v>296</v>
      </c>
      <c r="AK87" s="72"/>
      <c r="AL87" s="3" t="s">
        <v>296</v>
      </c>
      <c r="AM87" s="3" t="s">
        <v>296</v>
      </c>
      <c r="AN87" s="72"/>
      <c r="AO87" s="3" t="s">
        <v>296</v>
      </c>
      <c r="AP87" s="3" t="s">
        <v>296</v>
      </c>
      <c r="AQ87" s="72"/>
      <c r="AR87" s="3" t="s">
        <v>296</v>
      </c>
      <c r="AS87" s="3" t="s">
        <v>296</v>
      </c>
      <c r="AT87" s="72"/>
      <c r="AU87" s="3" t="s">
        <v>296</v>
      </c>
      <c r="AV87" s="3" t="s">
        <v>296</v>
      </c>
      <c r="AW87" s="72"/>
    </row>
    <row r="88" spans="1:51" ht="16.899999999999999" customHeight="1">
      <c r="A88" s="105" t="s">
        <v>155</v>
      </c>
      <c r="B88" s="3" t="s">
        <v>297</v>
      </c>
      <c r="C88" s="3" t="s">
        <v>297</v>
      </c>
      <c r="D88" s="72"/>
      <c r="E88" s="3" t="s">
        <v>297</v>
      </c>
      <c r="F88" s="3" t="s">
        <v>297</v>
      </c>
      <c r="G88" s="72"/>
      <c r="H88" s="3" t="s">
        <v>297</v>
      </c>
      <c r="I88" s="3" t="s">
        <v>297</v>
      </c>
      <c r="J88" s="72"/>
      <c r="K88" s="3" t="s">
        <v>297</v>
      </c>
      <c r="L88" s="3" t="s">
        <v>297</v>
      </c>
      <c r="M88" s="72"/>
      <c r="N88" s="3" t="s">
        <v>297</v>
      </c>
      <c r="O88" s="3" t="s">
        <v>297</v>
      </c>
      <c r="P88" s="72"/>
      <c r="Q88" s="3" t="s">
        <v>297</v>
      </c>
      <c r="R88" s="3" t="s">
        <v>297</v>
      </c>
      <c r="S88" s="72"/>
      <c r="T88" s="3" t="s">
        <v>297</v>
      </c>
      <c r="U88" s="3" t="s">
        <v>297</v>
      </c>
      <c r="V88" s="72"/>
      <c r="W88" s="3" t="s">
        <v>297</v>
      </c>
      <c r="X88" s="3" t="s">
        <v>297</v>
      </c>
      <c r="Y88" s="72"/>
      <c r="Z88" s="3" t="s">
        <v>297</v>
      </c>
      <c r="AA88" s="3" t="s">
        <v>297</v>
      </c>
      <c r="AB88" s="72"/>
      <c r="AC88" s="3" t="s">
        <v>297</v>
      </c>
      <c r="AD88" s="3" t="s">
        <v>297</v>
      </c>
      <c r="AE88" s="72"/>
      <c r="AF88" s="3" t="s">
        <v>297</v>
      </c>
      <c r="AG88" s="3" t="s">
        <v>297</v>
      </c>
      <c r="AH88" s="72"/>
      <c r="AI88" s="3" t="s">
        <v>297</v>
      </c>
      <c r="AJ88" s="3" t="s">
        <v>297</v>
      </c>
      <c r="AK88" s="72"/>
      <c r="AL88" s="3" t="s">
        <v>297</v>
      </c>
      <c r="AM88" s="3" t="s">
        <v>297</v>
      </c>
      <c r="AN88" s="72"/>
      <c r="AO88" s="3" t="s">
        <v>297</v>
      </c>
      <c r="AP88" s="3" t="s">
        <v>297</v>
      </c>
      <c r="AQ88" s="72"/>
      <c r="AR88" s="3" t="s">
        <v>297</v>
      </c>
      <c r="AS88" s="3" t="s">
        <v>297</v>
      </c>
      <c r="AT88" s="72"/>
      <c r="AU88" s="3" t="s">
        <v>297</v>
      </c>
      <c r="AV88" s="3" t="s">
        <v>297</v>
      </c>
      <c r="AW88" s="72"/>
    </row>
    <row r="89" spans="1:51" ht="16.899999999999999" customHeight="1">
      <c r="A89" s="105" t="s">
        <v>155</v>
      </c>
      <c r="B89" s="3" t="s">
        <v>298</v>
      </c>
      <c r="C89" s="3" t="s">
        <v>298</v>
      </c>
      <c r="D89" s="72"/>
      <c r="E89" s="3" t="s">
        <v>298</v>
      </c>
      <c r="F89" s="3" t="s">
        <v>298</v>
      </c>
      <c r="G89" s="72"/>
      <c r="H89" s="3" t="s">
        <v>298</v>
      </c>
      <c r="I89" s="3" t="s">
        <v>298</v>
      </c>
      <c r="J89" s="72"/>
      <c r="K89" s="3" t="s">
        <v>298</v>
      </c>
      <c r="L89" s="3" t="s">
        <v>298</v>
      </c>
      <c r="M89" s="72"/>
      <c r="N89" s="3" t="s">
        <v>298</v>
      </c>
      <c r="O89" s="3" t="s">
        <v>298</v>
      </c>
      <c r="P89" s="72"/>
      <c r="Q89" s="3" t="s">
        <v>298</v>
      </c>
      <c r="R89" s="3" t="s">
        <v>298</v>
      </c>
      <c r="S89" s="72"/>
      <c r="T89" s="3" t="s">
        <v>298</v>
      </c>
      <c r="U89" s="3" t="s">
        <v>298</v>
      </c>
      <c r="V89" s="72"/>
      <c r="W89" s="3" t="s">
        <v>298</v>
      </c>
      <c r="X89" s="3" t="s">
        <v>298</v>
      </c>
      <c r="Y89" s="72"/>
      <c r="Z89" s="3" t="s">
        <v>298</v>
      </c>
      <c r="AA89" s="3" t="s">
        <v>298</v>
      </c>
      <c r="AB89" s="72"/>
      <c r="AC89" s="3" t="s">
        <v>298</v>
      </c>
      <c r="AD89" s="3" t="s">
        <v>298</v>
      </c>
      <c r="AE89" s="72"/>
      <c r="AF89" s="3" t="s">
        <v>298</v>
      </c>
      <c r="AG89" s="3" t="s">
        <v>298</v>
      </c>
      <c r="AH89" s="72"/>
      <c r="AI89" s="3" t="s">
        <v>298</v>
      </c>
      <c r="AJ89" s="3" t="s">
        <v>298</v>
      </c>
      <c r="AK89" s="72"/>
      <c r="AL89" s="3" t="s">
        <v>298</v>
      </c>
      <c r="AM89" s="3" t="s">
        <v>298</v>
      </c>
      <c r="AN89" s="72"/>
      <c r="AO89" s="3" t="s">
        <v>298</v>
      </c>
      <c r="AP89" s="3" t="s">
        <v>298</v>
      </c>
      <c r="AQ89" s="72"/>
      <c r="AR89" s="3" t="s">
        <v>298</v>
      </c>
      <c r="AS89" s="3" t="s">
        <v>298</v>
      </c>
      <c r="AT89" s="72"/>
      <c r="AU89" s="3" t="s">
        <v>298</v>
      </c>
      <c r="AV89" s="3" t="s">
        <v>298</v>
      </c>
      <c r="AW89" s="72"/>
    </row>
    <row r="90" spans="1:51" ht="16.899999999999999" customHeight="1">
      <c r="A90" s="105" t="s">
        <v>155</v>
      </c>
      <c r="B90" s="3" t="s">
        <v>299</v>
      </c>
      <c r="C90" s="3" t="s">
        <v>299</v>
      </c>
      <c r="D90" s="71"/>
      <c r="E90" s="3" t="s">
        <v>299</v>
      </c>
      <c r="F90" s="3" t="s">
        <v>299</v>
      </c>
      <c r="G90" s="71"/>
      <c r="H90" s="3" t="s">
        <v>299</v>
      </c>
      <c r="I90" s="3" t="s">
        <v>299</v>
      </c>
      <c r="J90" s="71"/>
      <c r="K90" s="3" t="s">
        <v>299</v>
      </c>
      <c r="L90" s="3" t="s">
        <v>299</v>
      </c>
      <c r="M90" s="71"/>
      <c r="N90" s="3" t="s">
        <v>299</v>
      </c>
      <c r="O90" s="3" t="s">
        <v>299</v>
      </c>
      <c r="P90" s="71"/>
      <c r="Q90" s="3" t="s">
        <v>299</v>
      </c>
      <c r="R90" s="3" t="s">
        <v>299</v>
      </c>
      <c r="S90" s="71"/>
      <c r="T90" s="3" t="s">
        <v>299</v>
      </c>
      <c r="U90" s="3" t="s">
        <v>299</v>
      </c>
      <c r="V90" s="71"/>
      <c r="W90" s="3" t="s">
        <v>299</v>
      </c>
      <c r="X90" s="3" t="s">
        <v>299</v>
      </c>
      <c r="Y90" s="71"/>
      <c r="Z90" s="3" t="s">
        <v>299</v>
      </c>
      <c r="AA90" s="3" t="s">
        <v>299</v>
      </c>
      <c r="AB90" s="71"/>
      <c r="AC90" s="3" t="s">
        <v>299</v>
      </c>
      <c r="AD90" s="3" t="s">
        <v>299</v>
      </c>
      <c r="AE90" s="71"/>
      <c r="AF90" s="3" t="s">
        <v>299</v>
      </c>
      <c r="AG90" s="3" t="s">
        <v>299</v>
      </c>
      <c r="AH90" s="71"/>
      <c r="AI90" s="3" t="s">
        <v>299</v>
      </c>
      <c r="AJ90" s="3" t="s">
        <v>299</v>
      </c>
      <c r="AK90" s="71"/>
      <c r="AL90" s="3" t="s">
        <v>299</v>
      </c>
      <c r="AM90" s="3" t="s">
        <v>299</v>
      </c>
      <c r="AN90" s="71"/>
      <c r="AO90" s="3" t="s">
        <v>299</v>
      </c>
      <c r="AP90" s="3" t="s">
        <v>299</v>
      </c>
      <c r="AQ90" s="71"/>
      <c r="AR90" s="3" t="s">
        <v>299</v>
      </c>
      <c r="AS90" s="3" t="s">
        <v>299</v>
      </c>
      <c r="AT90" s="71"/>
      <c r="AU90" s="3" t="s">
        <v>299</v>
      </c>
      <c r="AV90" s="3" t="s">
        <v>299</v>
      </c>
      <c r="AW90" s="71"/>
      <c r="AY90" s="22"/>
    </row>
    <row r="91" spans="1:51" ht="16.899999999999999" customHeight="1">
      <c r="A91" s="105" t="s">
        <v>156</v>
      </c>
      <c r="B91" s="3" t="s">
        <v>300</v>
      </c>
      <c r="C91" s="3" t="s">
        <v>300</v>
      </c>
      <c r="D91" s="72"/>
      <c r="E91" s="3" t="s">
        <v>300</v>
      </c>
      <c r="F91" s="3" t="s">
        <v>300</v>
      </c>
      <c r="G91" s="72"/>
      <c r="H91" s="3" t="s">
        <v>300</v>
      </c>
      <c r="I91" s="3" t="s">
        <v>300</v>
      </c>
      <c r="J91" s="72"/>
      <c r="K91" s="3" t="s">
        <v>300</v>
      </c>
      <c r="L91" s="3" t="s">
        <v>300</v>
      </c>
      <c r="M91" s="72"/>
      <c r="N91" s="3" t="s">
        <v>300</v>
      </c>
      <c r="O91" s="3" t="s">
        <v>300</v>
      </c>
      <c r="P91" s="72"/>
      <c r="Q91" s="3" t="s">
        <v>300</v>
      </c>
      <c r="R91" s="3" t="s">
        <v>300</v>
      </c>
      <c r="S91" s="72"/>
      <c r="T91" s="3" t="s">
        <v>300</v>
      </c>
      <c r="U91" s="3" t="s">
        <v>300</v>
      </c>
      <c r="V91" s="72"/>
      <c r="W91" s="3" t="s">
        <v>300</v>
      </c>
      <c r="X91" s="3" t="s">
        <v>300</v>
      </c>
      <c r="Y91" s="72"/>
      <c r="Z91" s="3" t="s">
        <v>300</v>
      </c>
      <c r="AA91" s="3" t="s">
        <v>300</v>
      </c>
      <c r="AB91" s="72"/>
      <c r="AC91" s="3" t="s">
        <v>300</v>
      </c>
      <c r="AD91" s="3" t="s">
        <v>300</v>
      </c>
      <c r="AE91" s="72"/>
      <c r="AF91" s="3" t="s">
        <v>300</v>
      </c>
      <c r="AG91" s="3" t="s">
        <v>300</v>
      </c>
      <c r="AH91" s="72"/>
      <c r="AI91" s="3" t="s">
        <v>300</v>
      </c>
      <c r="AJ91" s="3" t="s">
        <v>300</v>
      </c>
      <c r="AK91" s="72"/>
      <c r="AL91" s="3" t="s">
        <v>300</v>
      </c>
      <c r="AM91" s="3" t="s">
        <v>300</v>
      </c>
      <c r="AN91" s="72"/>
      <c r="AO91" s="3" t="s">
        <v>300</v>
      </c>
      <c r="AP91" s="3" t="s">
        <v>300</v>
      </c>
      <c r="AQ91" s="72"/>
      <c r="AR91" s="3" t="s">
        <v>300</v>
      </c>
      <c r="AS91" s="3" t="s">
        <v>300</v>
      </c>
      <c r="AT91" s="72"/>
      <c r="AU91" s="3" t="s">
        <v>300</v>
      </c>
      <c r="AV91" s="3" t="s">
        <v>300</v>
      </c>
      <c r="AW91" s="72"/>
    </row>
    <row r="92" spans="1:51" ht="16.899999999999999" customHeight="1">
      <c r="A92" s="105" t="s">
        <v>156</v>
      </c>
      <c r="B92" s="3" t="s">
        <v>301</v>
      </c>
      <c r="C92" s="3" t="s">
        <v>301</v>
      </c>
      <c r="D92" s="72"/>
      <c r="E92" s="3" t="s">
        <v>301</v>
      </c>
      <c r="F92" s="3" t="s">
        <v>301</v>
      </c>
      <c r="G92" s="72"/>
      <c r="H92" s="3" t="s">
        <v>301</v>
      </c>
      <c r="I92" s="3" t="s">
        <v>301</v>
      </c>
      <c r="J92" s="72"/>
      <c r="K92" s="3" t="s">
        <v>301</v>
      </c>
      <c r="L92" s="3" t="s">
        <v>301</v>
      </c>
      <c r="M92" s="72"/>
      <c r="N92" s="3" t="s">
        <v>301</v>
      </c>
      <c r="O92" s="3" t="s">
        <v>301</v>
      </c>
      <c r="P92" s="72"/>
      <c r="Q92" s="3" t="s">
        <v>301</v>
      </c>
      <c r="R92" s="3" t="s">
        <v>301</v>
      </c>
      <c r="S92" s="72"/>
      <c r="T92" s="3" t="s">
        <v>301</v>
      </c>
      <c r="U92" s="3" t="s">
        <v>301</v>
      </c>
      <c r="V92" s="72"/>
      <c r="W92" s="3" t="s">
        <v>301</v>
      </c>
      <c r="X92" s="3" t="s">
        <v>301</v>
      </c>
      <c r="Y92" s="72"/>
      <c r="Z92" s="3" t="s">
        <v>301</v>
      </c>
      <c r="AA92" s="3" t="s">
        <v>301</v>
      </c>
      <c r="AB92" s="72"/>
      <c r="AC92" s="3" t="s">
        <v>301</v>
      </c>
      <c r="AD92" s="3" t="s">
        <v>301</v>
      </c>
      <c r="AE92" s="72"/>
      <c r="AF92" s="3" t="s">
        <v>301</v>
      </c>
      <c r="AG92" s="3" t="s">
        <v>301</v>
      </c>
      <c r="AH92" s="72"/>
      <c r="AI92" s="3" t="s">
        <v>301</v>
      </c>
      <c r="AJ92" s="3" t="s">
        <v>301</v>
      </c>
      <c r="AK92" s="72"/>
      <c r="AL92" s="3" t="s">
        <v>301</v>
      </c>
      <c r="AM92" s="3" t="s">
        <v>301</v>
      </c>
      <c r="AN92" s="72"/>
      <c r="AO92" s="3" t="s">
        <v>301</v>
      </c>
      <c r="AP92" s="3" t="s">
        <v>301</v>
      </c>
      <c r="AQ92" s="72"/>
      <c r="AR92" s="3" t="s">
        <v>301</v>
      </c>
      <c r="AS92" s="3" t="s">
        <v>301</v>
      </c>
      <c r="AT92" s="72"/>
      <c r="AU92" s="3" t="s">
        <v>301</v>
      </c>
      <c r="AV92" s="3" t="s">
        <v>301</v>
      </c>
      <c r="AW92" s="72"/>
    </row>
    <row r="93" spans="1:51" ht="16.899999999999999" customHeight="1">
      <c r="A93" s="105" t="s">
        <v>156</v>
      </c>
      <c r="B93" s="3" t="s">
        <v>302</v>
      </c>
      <c r="C93" s="3" t="s">
        <v>302</v>
      </c>
      <c r="D93" s="72"/>
      <c r="E93" s="3" t="s">
        <v>302</v>
      </c>
      <c r="F93" s="3" t="s">
        <v>302</v>
      </c>
      <c r="G93" s="72"/>
      <c r="H93" s="3" t="s">
        <v>302</v>
      </c>
      <c r="I93" s="3" t="s">
        <v>302</v>
      </c>
      <c r="J93" s="72"/>
      <c r="K93" s="3" t="s">
        <v>302</v>
      </c>
      <c r="L93" s="3" t="s">
        <v>302</v>
      </c>
      <c r="M93" s="72"/>
      <c r="N93" s="3" t="s">
        <v>302</v>
      </c>
      <c r="O93" s="3" t="s">
        <v>302</v>
      </c>
      <c r="P93" s="72"/>
      <c r="Q93" s="3" t="s">
        <v>302</v>
      </c>
      <c r="R93" s="3" t="s">
        <v>302</v>
      </c>
      <c r="S93" s="72"/>
      <c r="T93" s="3" t="s">
        <v>302</v>
      </c>
      <c r="U93" s="3" t="s">
        <v>302</v>
      </c>
      <c r="V93" s="72"/>
      <c r="W93" s="3" t="s">
        <v>302</v>
      </c>
      <c r="X93" s="3" t="s">
        <v>302</v>
      </c>
      <c r="Y93" s="72"/>
      <c r="Z93" s="3" t="s">
        <v>302</v>
      </c>
      <c r="AA93" s="3" t="s">
        <v>302</v>
      </c>
      <c r="AB93" s="72"/>
      <c r="AC93" s="3" t="s">
        <v>302</v>
      </c>
      <c r="AD93" s="3" t="s">
        <v>302</v>
      </c>
      <c r="AE93" s="72"/>
      <c r="AF93" s="3" t="s">
        <v>302</v>
      </c>
      <c r="AG93" s="3" t="s">
        <v>302</v>
      </c>
      <c r="AH93" s="72"/>
      <c r="AI93" s="3" t="s">
        <v>302</v>
      </c>
      <c r="AJ93" s="3" t="s">
        <v>302</v>
      </c>
      <c r="AK93" s="72"/>
      <c r="AL93" s="3" t="s">
        <v>302</v>
      </c>
      <c r="AM93" s="3" t="s">
        <v>302</v>
      </c>
      <c r="AN93" s="72"/>
      <c r="AO93" s="3" t="s">
        <v>302</v>
      </c>
      <c r="AP93" s="3" t="s">
        <v>302</v>
      </c>
      <c r="AQ93" s="72"/>
      <c r="AR93" s="3" t="s">
        <v>302</v>
      </c>
      <c r="AS93" s="3" t="s">
        <v>302</v>
      </c>
      <c r="AT93" s="72"/>
      <c r="AU93" s="3" t="s">
        <v>302</v>
      </c>
      <c r="AV93" s="3" t="s">
        <v>302</v>
      </c>
      <c r="AW93" s="72"/>
    </row>
    <row r="94" spans="1:51" ht="16.899999999999999" customHeight="1">
      <c r="A94" s="105" t="s">
        <v>157</v>
      </c>
      <c r="B94" s="3" t="s">
        <v>303</v>
      </c>
      <c r="C94" s="3" t="s">
        <v>303</v>
      </c>
      <c r="D94" s="72"/>
      <c r="E94" s="3" t="s">
        <v>303</v>
      </c>
      <c r="F94" s="3" t="s">
        <v>303</v>
      </c>
      <c r="G94" s="72"/>
      <c r="H94" s="3" t="s">
        <v>303</v>
      </c>
      <c r="I94" s="3" t="s">
        <v>303</v>
      </c>
      <c r="J94" s="72"/>
      <c r="K94" s="3" t="s">
        <v>303</v>
      </c>
      <c r="L94" s="3" t="s">
        <v>303</v>
      </c>
      <c r="M94" s="72"/>
      <c r="N94" s="3" t="s">
        <v>303</v>
      </c>
      <c r="O94" s="3" t="s">
        <v>303</v>
      </c>
      <c r="P94" s="72"/>
      <c r="Q94" s="3" t="s">
        <v>303</v>
      </c>
      <c r="R94" s="3" t="s">
        <v>303</v>
      </c>
      <c r="S94" s="72"/>
      <c r="T94" s="3" t="s">
        <v>303</v>
      </c>
      <c r="U94" s="3" t="s">
        <v>303</v>
      </c>
      <c r="V94" s="72"/>
      <c r="W94" s="3" t="s">
        <v>303</v>
      </c>
      <c r="X94" s="3" t="s">
        <v>303</v>
      </c>
      <c r="Y94" s="72"/>
      <c r="Z94" s="3" t="s">
        <v>303</v>
      </c>
      <c r="AA94" s="3" t="s">
        <v>303</v>
      </c>
      <c r="AB94" s="72"/>
      <c r="AC94" s="3" t="s">
        <v>303</v>
      </c>
      <c r="AD94" s="3" t="s">
        <v>303</v>
      </c>
      <c r="AE94" s="72"/>
      <c r="AF94" s="3" t="s">
        <v>303</v>
      </c>
      <c r="AG94" s="3" t="s">
        <v>303</v>
      </c>
      <c r="AH94" s="72"/>
      <c r="AI94" s="3" t="s">
        <v>303</v>
      </c>
      <c r="AJ94" s="3" t="s">
        <v>303</v>
      </c>
      <c r="AK94" s="72"/>
      <c r="AL94" s="3" t="s">
        <v>303</v>
      </c>
      <c r="AM94" s="3" t="s">
        <v>303</v>
      </c>
      <c r="AN94" s="72"/>
      <c r="AO94" s="3" t="s">
        <v>303</v>
      </c>
      <c r="AP94" s="3" t="s">
        <v>303</v>
      </c>
      <c r="AQ94" s="72"/>
      <c r="AR94" s="3" t="s">
        <v>303</v>
      </c>
      <c r="AS94" s="3" t="s">
        <v>303</v>
      </c>
      <c r="AT94" s="72"/>
      <c r="AU94" s="3" t="s">
        <v>303</v>
      </c>
      <c r="AV94" s="3" t="s">
        <v>303</v>
      </c>
      <c r="AW94" s="72"/>
    </row>
    <row r="95" spans="1:51" ht="16.899999999999999" customHeight="1">
      <c r="A95" s="105" t="s">
        <v>157</v>
      </c>
      <c r="B95" s="3" t="s">
        <v>304</v>
      </c>
      <c r="C95" s="3" t="s">
        <v>304</v>
      </c>
      <c r="D95" s="72"/>
      <c r="E95" s="3" t="s">
        <v>304</v>
      </c>
      <c r="F95" s="3" t="s">
        <v>304</v>
      </c>
      <c r="G95" s="72"/>
      <c r="H95" s="3" t="s">
        <v>304</v>
      </c>
      <c r="I95" s="3" t="s">
        <v>304</v>
      </c>
      <c r="J95" s="72"/>
      <c r="K95" s="3" t="s">
        <v>304</v>
      </c>
      <c r="L95" s="3" t="s">
        <v>304</v>
      </c>
      <c r="M95" s="72"/>
      <c r="N95" s="3" t="s">
        <v>304</v>
      </c>
      <c r="O95" s="3" t="s">
        <v>304</v>
      </c>
      <c r="P95" s="72"/>
      <c r="Q95" s="3" t="s">
        <v>304</v>
      </c>
      <c r="R95" s="3" t="s">
        <v>304</v>
      </c>
      <c r="S95" s="72"/>
      <c r="T95" s="3" t="s">
        <v>304</v>
      </c>
      <c r="U95" s="3" t="s">
        <v>304</v>
      </c>
      <c r="V95" s="72"/>
      <c r="W95" s="3" t="s">
        <v>304</v>
      </c>
      <c r="X95" s="3" t="s">
        <v>304</v>
      </c>
      <c r="Y95" s="72"/>
      <c r="Z95" s="3" t="s">
        <v>304</v>
      </c>
      <c r="AA95" s="3" t="s">
        <v>304</v>
      </c>
      <c r="AB95" s="72"/>
      <c r="AC95" s="3" t="s">
        <v>304</v>
      </c>
      <c r="AD95" s="3" t="s">
        <v>304</v>
      </c>
      <c r="AE95" s="72"/>
      <c r="AF95" s="3" t="s">
        <v>304</v>
      </c>
      <c r="AG95" s="3" t="s">
        <v>304</v>
      </c>
      <c r="AH95" s="72"/>
      <c r="AI95" s="3" t="s">
        <v>304</v>
      </c>
      <c r="AJ95" s="3" t="s">
        <v>304</v>
      </c>
      <c r="AK95" s="72"/>
      <c r="AL95" s="3" t="s">
        <v>304</v>
      </c>
      <c r="AM95" s="3" t="s">
        <v>304</v>
      </c>
      <c r="AN95" s="72"/>
      <c r="AO95" s="3" t="s">
        <v>304</v>
      </c>
      <c r="AP95" s="3" t="s">
        <v>304</v>
      </c>
      <c r="AQ95" s="72"/>
      <c r="AR95" s="3" t="s">
        <v>304</v>
      </c>
      <c r="AS95" s="3" t="s">
        <v>304</v>
      </c>
      <c r="AT95" s="72"/>
      <c r="AU95" s="3" t="s">
        <v>304</v>
      </c>
      <c r="AV95" s="3" t="s">
        <v>304</v>
      </c>
      <c r="AW95" s="72"/>
    </row>
    <row r="96" spans="1:51" ht="16.899999999999999" customHeight="1">
      <c r="A96" s="105" t="s">
        <v>157</v>
      </c>
      <c r="B96" s="3" t="s">
        <v>305</v>
      </c>
      <c r="C96" s="3" t="s">
        <v>305</v>
      </c>
      <c r="D96" s="72"/>
      <c r="E96" s="3" t="s">
        <v>305</v>
      </c>
      <c r="F96" s="3" t="s">
        <v>305</v>
      </c>
      <c r="G96" s="72"/>
      <c r="H96" s="3" t="s">
        <v>305</v>
      </c>
      <c r="I96" s="3" t="s">
        <v>305</v>
      </c>
      <c r="J96" s="72"/>
      <c r="K96" s="3" t="s">
        <v>305</v>
      </c>
      <c r="L96" s="3" t="s">
        <v>305</v>
      </c>
      <c r="M96" s="72"/>
      <c r="N96" s="3" t="s">
        <v>305</v>
      </c>
      <c r="O96" s="3" t="s">
        <v>305</v>
      </c>
      <c r="P96" s="72"/>
      <c r="Q96" s="3" t="s">
        <v>305</v>
      </c>
      <c r="R96" s="3" t="s">
        <v>305</v>
      </c>
      <c r="S96" s="72"/>
      <c r="T96" s="3" t="s">
        <v>305</v>
      </c>
      <c r="U96" s="3" t="s">
        <v>305</v>
      </c>
      <c r="V96" s="72"/>
      <c r="W96" s="3" t="s">
        <v>305</v>
      </c>
      <c r="X96" s="3" t="s">
        <v>305</v>
      </c>
      <c r="Y96" s="72"/>
      <c r="Z96" s="3" t="s">
        <v>305</v>
      </c>
      <c r="AA96" s="3" t="s">
        <v>305</v>
      </c>
      <c r="AB96" s="72"/>
      <c r="AC96" s="3" t="s">
        <v>305</v>
      </c>
      <c r="AD96" s="3" t="s">
        <v>305</v>
      </c>
      <c r="AE96" s="72"/>
      <c r="AF96" s="3" t="s">
        <v>305</v>
      </c>
      <c r="AG96" s="3" t="s">
        <v>305</v>
      </c>
      <c r="AH96" s="72"/>
      <c r="AI96" s="3" t="s">
        <v>305</v>
      </c>
      <c r="AJ96" s="3" t="s">
        <v>305</v>
      </c>
      <c r="AK96" s="72"/>
      <c r="AL96" s="3" t="s">
        <v>305</v>
      </c>
      <c r="AM96" s="3" t="s">
        <v>305</v>
      </c>
      <c r="AN96" s="72"/>
      <c r="AO96" s="3" t="s">
        <v>305</v>
      </c>
      <c r="AP96" s="3" t="s">
        <v>305</v>
      </c>
      <c r="AQ96" s="72"/>
      <c r="AR96" s="3" t="s">
        <v>305</v>
      </c>
      <c r="AS96" s="3" t="s">
        <v>305</v>
      </c>
      <c r="AT96" s="72"/>
      <c r="AU96" s="3" t="s">
        <v>305</v>
      </c>
      <c r="AV96" s="3" t="s">
        <v>305</v>
      </c>
      <c r="AW96" s="72"/>
    </row>
    <row r="97" spans="1:51" ht="16.899999999999999" customHeight="1">
      <c r="A97" s="105" t="s">
        <v>158</v>
      </c>
      <c r="B97" s="3" t="s">
        <v>306</v>
      </c>
      <c r="C97" s="3" t="s">
        <v>306</v>
      </c>
      <c r="D97" s="72"/>
      <c r="E97" s="3" t="s">
        <v>306</v>
      </c>
      <c r="F97" s="3" t="s">
        <v>306</v>
      </c>
      <c r="G97" s="72"/>
      <c r="H97" s="3" t="s">
        <v>306</v>
      </c>
      <c r="I97" s="3" t="s">
        <v>306</v>
      </c>
      <c r="J97" s="72"/>
      <c r="K97" s="3" t="s">
        <v>306</v>
      </c>
      <c r="L97" s="3" t="s">
        <v>306</v>
      </c>
      <c r="M97" s="72"/>
      <c r="N97" s="3" t="s">
        <v>306</v>
      </c>
      <c r="O97" s="3" t="s">
        <v>306</v>
      </c>
      <c r="P97" s="72"/>
      <c r="Q97" s="3" t="s">
        <v>306</v>
      </c>
      <c r="R97" s="3" t="s">
        <v>306</v>
      </c>
      <c r="S97" s="72"/>
      <c r="T97" s="3" t="s">
        <v>306</v>
      </c>
      <c r="U97" s="3" t="s">
        <v>306</v>
      </c>
      <c r="V97" s="72"/>
      <c r="W97" s="3" t="s">
        <v>306</v>
      </c>
      <c r="X97" s="3" t="s">
        <v>306</v>
      </c>
      <c r="Y97" s="72"/>
      <c r="Z97" s="3" t="s">
        <v>306</v>
      </c>
      <c r="AA97" s="3" t="s">
        <v>306</v>
      </c>
      <c r="AB97" s="72"/>
      <c r="AC97" s="3" t="s">
        <v>306</v>
      </c>
      <c r="AD97" s="3" t="s">
        <v>306</v>
      </c>
      <c r="AE97" s="72"/>
      <c r="AF97" s="3" t="s">
        <v>306</v>
      </c>
      <c r="AG97" s="3" t="s">
        <v>306</v>
      </c>
      <c r="AH97" s="72"/>
      <c r="AI97" s="3" t="s">
        <v>306</v>
      </c>
      <c r="AJ97" s="3" t="s">
        <v>306</v>
      </c>
      <c r="AK97" s="72"/>
      <c r="AL97" s="3" t="s">
        <v>306</v>
      </c>
      <c r="AM97" s="3" t="s">
        <v>306</v>
      </c>
      <c r="AN97" s="72"/>
      <c r="AO97" s="3" t="s">
        <v>306</v>
      </c>
      <c r="AP97" s="3" t="s">
        <v>306</v>
      </c>
      <c r="AQ97" s="72"/>
      <c r="AR97" s="3" t="s">
        <v>306</v>
      </c>
      <c r="AS97" s="3" t="s">
        <v>306</v>
      </c>
      <c r="AT97" s="72"/>
      <c r="AU97" s="3" t="s">
        <v>306</v>
      </c>
      <c r="AV97" s="3" t="s">
        <v>306</v>
      </c>
      <c r="AW97" s="72"/>
    </row>
    <row r="98" spans="1:51" ht="16.899999999999999" customHeight="1">
      <c r="A98" s="105" t="s">
        <v>158</v>
      </c>
      <c r="B98" s="3" t="s">
        <v>307</v>
      </c>
      <c r="C98" s="3" t="s">
        <v>307</v>
      </c>
      <c r="D98" s="72"/>
      <c r="E98" s="3" t="s">
        <v>307</v>
      </c>
      <c r="F98" s="3" t="s">
        <v>307</v>
      </c>
      <c r="G98" s="72"/>
      <c r="H98" s="3" t="s">
        <v>307</v>
      </c>
      <c r="I98" s="3" t="s">
        <v>307</v>
      </c>
      <c r="J98" s="72"/>
      <c r="K98" s="3" t="s">
        <v>307</v>
      </c>
      <c r="L98" s="3" t="s">
        <v>307</v>
      </c>
      <c r="M98" s="72"/>
      <c r="N98" s="3" t="s">
        <v>307</v>
      </c>
      <c r="O98" s="3" t="s">
        <v>307</v>
      </c>
      <c r="P98" s="72"/>
      <c r="Q98" s="3" t="s">
        <v>307</v>
      </c>
      <c r="R98" s="3" t="s">
        <v>307</v>
      </c>
      <c r="S98" s="72"/>
      <c r="T98" s="3" t="s">
        <v>307</v>
      </c>
      <c r="U98" s="3" t="s">
        <v>307</v>
      </c>
      <c r="V98" s="72"/>
      <c r="W98" s="3" t="s">
        <v>307</v>
      </c>
      <c r="X98" s="3" t="s">
        <v>307</v>
      </c>
      <c r="Y98" s="72"/>
      <c r="Z98" s="3" t="s">
        <v>307</v>
      </c>
      <c r="AA98" s="3" t="s">
        <v>307</v>
      </c>
      <c r="AB98" s="72"/>
      <c r="AC98" s="3" t="s">
        <v>307</v>
      </c>
      <c r="AD98" s="3" t="s">
        <v>307</v>
      </c>
      <c r="AE98" s="72"/>
      <c r="AF98" s="3" t="s">
        <v>307</v>
      </c>
      <c r="AG98" s="3" t="s">
        <v>307</v>
      </c>
      <c r="AH98" s="72"/>
      <c r="AI98" s="3" t="s">
        <v>307</v>
      </c>
      <c r="AJ98" s="3" t="s">
        <v>307</v>
      </c>
      <c r="AK98" s="72"/>
      <c r="AL98" s="3" t="s">
        <v>307</v>
      </c>
      <c r="AM98" s="3" t="s">
        <v>307</v>
      </c>
      <c r="AN98" s="72"/>
      <c r="AO98" s="3" t="s">
        <v>307</v>
      </c>
      <c r="AP98" s="3" t="s">
        <v>307</v>
      </c>
      <c r="AQ98" s="72"/>
      <c r="AR98" s="3" t="s">
        <v>307</v>
      </c>
      <c r="AS98" s="3" t="s">
        <v>307</v>
      </c>
      <c r="AT98" s="72"/>
      <c r="AU98" s="3" t="s">
        <v>307</v>
      </c>
      <c r="AV98" s="3" t="s">
        <v>307</v>
      </c>
      <c r="AW98" s="72"/>
    </row>
    <row r="99" spans="1:51" ht="16.899999999999999" customHeight="1">
      <c r="A99" s="105" t="s">
        <v>158</v>
      </c>
      <c r="B99" s="3" t="s">
        <v>308</v>
      </c>
      <c r="C99" s="3" t="s">
        <v>308</v>
      </c>
      <c r="D99" s="72"/>
      <c r="E99" s="3" t="s">
        <v>308</v>
      </c>
      <c r="F99" s="3" t="s">
        <v>308</v>
      </c>
      <c r="G99" s="72"/>
      <c r="H99" s="3" t="s">
        <v>308</v>
      </c>
      <c r="I99" s="3" t="s">
        <v>308</v>
      </c>
      <c r="J99" s="72"/>
      <c r="K99" s="3" t="s">
        <v>308</v>
      </c>
      <c r="L99" s="3" t="s">
        <v>308</v>
      </c>
      <c r="M99" s="72"/>
      <c r="N99" s="3" t="s">
        <v>308</v>
      </c>
      <c r="O99" s="3" t="s">
        <v>308</v>
      </c>
      <c r="P99" s="72"/>
      <c r="Q99" s="3" t="s">
        <v>308</v>
      </c>
      <c r="R99" s="3" t="s">
        <v>308</v>
      </c>
      <c r="S99" s="72"/>
      <c r="T99" s="3" t="s">
        <v>308</v>
      </c>
      <c r="U99" s="3" t="s">
        <v>308</v>
      </c>
      <c r="V99" s="72"/>
      <c r="W99" s="3" t="s">
        <v>308</v>
      </c>
      <c r="X99" s="3" t="s">
        <v>308</v>
      </c>
      <c r="Y99" s="72"/>
      <c r="Z99" s="3" t="s">
        <v>308</v>
      </c>
      <c r="AA99" s="3" t="s">
        <v>308</v>
      </c>
      <c r="AB99" s="72"/>
      <c r="AC99" s="3" t="s">
        <v>308</v>
      </c>
      <c r="AD99" s="3" t="s">
        <v>308</v>
      </c>
      <c r="AE99" s="72"/>
      <c r="AF99" s="3" t="s">
        <v>308</v>
      </c>
      <c r="AG99" s="3" t="s">
        <v>308</v>
      </c>
      <c r="AH99" s="72"/>
      <c r="AI99" s="3" t="s">
        <v>308</v>
      </c>
      <c r="AJ99" s="3" t="s">
        <v>308</v>
      </c>
      <c r="AK99" s="72"/>
      <c r="AL99" s="3" t="s">
        <v>308</v>
      </c>
      <c r="AM99" s="3" t="s">
        <v>308</v>
      </c>
      <c r="AN99" s="72"/>
      <c r="AO99" s="3" t="s">
        <v>308</v>
      </c>
      <c r="AP99" s="3" t="s">
        <v>308</v>
      </c>
      <c r="AQ99" s="72"/>
      <c r="AR99" s="3" t="s">
        <v>308</v>
      </c>
      <c r="AS99" s="3" t="s">
        <v>308</v>
      </c>
      <c r="AT99" s="72"/>
      <c r="AU99" s="3" t="s">
        <v>308</v>
      </c>
      <c r="AV99" s="3" t="s">
        <v>308</v>
      </c>
      <c r="AW99" s="72"/>
    </row>
    <row r="100" spans="1:51" ht="16.899999999999999" customHeight="1">
      <c r="A100" s="105" t="s">
        <v>159</v>
      </c>
      <c r="B100" s="3" t="s">
        <v>309</v>
      </c>
      <c r="C100" s="3" t="s">
        <v>309</v>
      </c>
      <c r="D100" s="72"/>
      <c r="E100" s="3" t="s">
        <v>309</v>
      </c>
      <c r="F100" s="3" t="s">
        <v>309</v>
      </c>
      <c r="G100" s="72"/>
      <c r="H100" s="3" t="s">
        <v>309</v>
      </c>
      <c r="I100" s="3" t="s">
        <v>309</v>
      </c>
      <c r="J100" s="72"/>
      <c r="K100" s="3" t="s">
        <v>309</v>
      </c>
      <c r="L100" s="3" t="s">
        <v>309</v>
      </c>
      <c r="M100" s="72"/>
      <c r="N100" s="3" t="s">
        <v>309</v>
      </c>
      <c r="O100" s="3" t="s">
        <v>309</v>
      </c>
      <c r="P100" s="72"/>
      <c r="Q100" s="3" t="s">
        <v>309</v>
      </c>
      <c r="R100" s="3" t="s">
        <v>309</v>
      </c>
      <c r="S100" s="72"/>
      <c r="T100" s="3" t="s">
        <v>309</v>
      </c>
      <c r="U100" s="3" t="s">
        <v>309</v>
      </c>
      <c r="V100" s="72"/>
      <c r="W100" s="3" t="s">
        <v>309</v>
      </c>
      <c r="X100" s="3" t="s">
        <v>309</v>
      </c>
      <c r="Y100" s="72"/>
      <c r="Z100" s="3" t="s">
        <v>309</v>
      </c>
      <c r="AA100" s="3" t="s">
        <v>309</v>
      </c>
      <c r="AB100" s="72"/>
      <c r="AC100" s="3" t="s">
        <v>309</v>
      </c>
      <c r="AD100" s="3" t="s">
        <v>309</v>
      </c>
      <c r="AE100" s="72"/>
      <c r="AF100" s="3" t="s">
        <v>309</v>
      </c>
      <c r="AG100" s="3" t="s">
        <v>309</v>
      </c>
      <c r="AH100" s="72"/>
      <c r="AI100" s="3" t="s">
        <v>309</v>
      </c>
      <c r="AJ100" s="3" t="s">
        <v>309</v>
      </c>
      <c r="AK100" s="72"/>
      <c r="AL100" s="3" t="s">
        <v>309</v>
      </c>
      <c r="AM100" s="3" t="s">
        <v>309</v>
      </c>
      <c r="AN100" s="72"/>
      <c r="AO100" s="3" t="s">
        <v>309</v>
      </c>
      <c r="AP100" s="3" t="s">
        <v>309</v>
      </c>
      <c r="AQ100" s="72"/>
      <c r="AR100" s="3" t="s">
        <v>309</v>
      </c>
      <c r="AS100" s="3" t="s">
        <v>309</v>
      </c>
      <c r="AT100" s="72"/>
      <c r="AU100" s="3" t="s">
        <v>309</v>
      </c>
      <c r="AV100" s="3" t="s">
        <v>309</v>
      </c>
      <c r="AW100" s="72"/>
    </row>
    <row r="101" spans="1:51" ht="16.899999999999999" customHeight="1">
      <c r="A101" s="105" t="s">
        <v>159</v>
      </c>
      <c r="B101" s="3" t="s">
        <v>310</v>
      </c>
      <c r="C101" s="3" t="s">
        <v>310</v>
      </c>
      <c r="D101" s="72"/>
      <c r="E101" s="3" t="s">
        <v>310</v>
      </c>
      <c r="F101" s="3" t="s">
        <v>310</v>
      </c>
      <c r="G101" s="72"/>
      <c r="H101" s="3" t="s">
        <v>310</v>
      </c>
      <c r="I101" s="3" t="s">
        <v>310</v>
      </c>
      <c r="J101" s="72"/>
      <c r="K101" s="3" t="s">
        <v>310</v>
      </c>
      <c r="L101" s="3" t="s">
        <v>310</v>
      </c>
      <c r="M101" s="72"/>
      <c r="N101" s="3" t="s">
        <v>310</v>
      </c>
      <c r="O101" s="3" t="s">
        <v>310</v>
      </c>
      <c r="P101" s="72"/>
      <c r="Q101" s="3" t="s">
        <v>310</v>
      </c>
      <c r="R101" s="3" t="s">
        <v>310</v>
      </c>
      <c r="S101" s="72"/>
      <c r="T101" s="3" t="s">
        <v>310</v>
      </c>
      <c r="U101" s="3" t="s">
        <v>310</v>
      </c>
      <c r="V101" s="72"/>
      <c r="W101" s="3" t="s">
        <v>310</v>
      </c>
      <c r="X101" s="3" t="s">
        <v>310</v>
      </c>
      <c r="Y101" s="72"/>
      <c r="Z101" s="3" t="s">
        <v>310</v>
      </c>
      <c r="AA101" s="3" t="s">
        <v>310</v>
      </c>
      <c r="AB101" s="72"/>
      <c r="AC101" s="3" t="s">
        <v>310</v>
      </c>
      <c r="AD101" s="3" t="s">
        <v>310</v>
      </c>
      <c r="AE101" s="72"/>
      <c r="AF101" s="3" t="s">
        <v>310</v>
      </c>
      <c r="AG101" s="3" t="s">
        <v>310</v>
      </c>
      <c r="AH101" s="72"/>
      <c r="AI101" s="3" t="s">
        <v>310</v>
      </c>
      <c r="AJ101" s="3" t="s">
        <v>310</v>
      </c>
      <c r="AK101" s="72"/>
      <c r="AL101" s="3" t="s">
        <v>310</v>
      </c>
      <c r="AM101" s="3" t="s">
        <v>310</v>
      </c>
      <c r="AN101" s="72"/>
      <c r="AO101" s="3" t="s">
        <v>310</v>
      </c>
      <c r="AP101" s="3" t="s">
        <v>310</v>
      </c>
      <c r="AQ101" s="72"/>
      <c r="AR101" s="3" t="s">
        <v>310</v>
      </c>
      <c r="AS101" s="3" t="s">
        <v>310</v>
      </c>
      <c r="AT101" s="72"/>
      <c r="AU101" s="3" t="s">
        <v>310</v>
      </c>
      <c r="AV101" s="3" t="s">
        <v>310</v>
      </c>
      <c r="AW101" s="72"/>
    </row>
    <row r="102" spans="1:51" ht="16.899999999999999" customHeight="1">
      <c r="A102" s="105" t="s">
        <v>159</v>
      </c>
      <c r="B102" s="3" t="s">
        <v>311</v>
      </c>
      <c r="C102" s="3" t="s">
        <v>311</v>
      </c>
      <c r="D102" s="72"/>
      <c r="E102" s="3" t="s">
        <v>311</v>
      </c>
      <c r="F102" s="3" t="s">
        <v>311</v>
      </c>
      <c r="G102" s="72"/>
      <c r="H102" s="3" t="s">
        <v>311</v>
      </c>
      <c r="I102" s="3" t="s">
        <v>311</v>
      </c>
      <c r="J102" s="72"/>
      <c r="K102" s="3" t="s">
        <v>311</v>
      </c>
      <c r="L102" s="3" t="s">
        <v>311</v>
      </c>
      <c r="M102" s="72"/>
      <c r="N102" s="3" t="s">
        <v>311</v>
      </c>
      <c r="O102" s="3" t="s">
        <v>311</v>
      </c>
      <c r="P102" s="72"/>
      <c r="Q102" s="3" t="s">
        <v>311</v>
      </c>
      <c r="R102" s="3" t="s">
        <v>311</v>
      </c>
      <c r="S102" s="72"/>
      <c r="T102" s="3" t="s">
        <v>311</v>
      </c>
      <c r="U102" s="3" t="s">
        <v>311</v>
      </c>
      <c r="V102" s="72"/>
      <c r="W102" s="3" t="s">
        <v>311</v>
      </c>
      <c r="X102" s="3" t="s">
        <v>311</v>
      </c>
      <c r="Y102" s="72"/>
      <c r="Z102" s="3" t="s">
        <v>311</v>
      </c>
      <c r="AA102" s="3" t="s">
        <v>311</v>
      </c>
      <c r="AB102" s="72"/>
      <c r="AC102" s="3" t="s">
        <v>311</v>
      </c>
      <c r="AD102" s="3" t="s">
        <v>311</v>
      </c>
      <c r="AE102" s="72"/>
      <c r="AF102" s="3" t="s">
        <v>311</v>
      </c>
      <c r="AG102" s="3" t="s">
        <v>311</v>
      </c>
      <c r="AH102" s="72"/>
      <c r="AI102" s="3" t="s">
        <v>311</v>
      </c>
      <c r="AJ102" s="3" t="s">
        <v>311</v>
      </c>
      <c r="AK102" s="72"/>
      <c r="AL102" s="3" t="s">
        <v>311</v>
      </c>
      <c r="AM102" s="3" t="s">
        <v>311</v>
      </c>
      <c r="AN102" s="72"/>
      <c r="AO102" s="3" t="s">
        <v>311</v>
      </c>
      <c r="AP102" s="3" t="s">
        <v>311</v>
      </c>
      <c r="AQ102" s="72"/>
      <c r="AR102" s="3" t="s">
        <v>311</v>
      </c>
      <c r="AS102" s="3" t="s">
        <v>311</v>
      </c>
      <c r="AT102" s="72"/>
      <c r="AU102" s="3" t="s">
        <v>311</v>
      </c>
      <c r="AV102" s="3" t="s">
        <v>311</v>
      </c>
      <c r="AW102" s="72"/>
    </row>
    <row r="103" spans="1:51" ht="16.899999999999999" customHeight="1">
      <c r="A103" s="105" t="s">
        <v>160</v>
      </c>
      <c r="B103" s="3" t="s">
        <v>312</v>
      </c>
      <c r="C103" s="3" t="s">
        <v>312</v>
      </c>
      <c r="D103" s="71"/>
      <c r="E103" s="3" t="s">
        <v>312</v>
      </c>
      <c r="F103" s="3" t="s">
        <v>312</v>
      </c>
      <c r="G103" s="71"/>
      <c r="H103" s="3" t="s">
        <v>312</v>
      </c>
      <c r="I103" s="3" t="s">
        <v>312</v>
      </c>
      <c r="J103" s="71"/>
      <c r="K103" s="3" t="s">
        <v>312</v>
      </c>
      <c r="L103" s="3" t="s">
        <v>312</v>
      </c>
      <c r="M103" s="71"/>
      <c r="N103" s="3" t="s">
        <v>312</v>
      </c>
      <c r="O103" s="3" t="s">
        <v>312</v>
      </c>
      <c r="P103" s="71"/>
      <c r="Q103" s="3" t="s">
        <v>312</v>
      </c>
      <c r="R103" s="3" t="s">
        <v>312</v>
      </c>
      <c r="S103" s="71"/>
      <c r="T103" s="3" t="s">
        <v>312</v>
      </c>
      <c r="U103" s="3" t="s">
        <v>312</v>
      </c>
      <c r="V103" s="71"/>
      <c r="W103" s="3" t="s">
        <v>312</v>
      </c>
      <c r="X103" s="3" t="s">
        <v>312</v>
      </c>
      <c r="Y103" s="71"/>
      <c r="Z103" s="3" t="s">
        <v>312</v>
      </c>
      <c r="AA103" s="3" t="s">
        <v>312</v>
      </c>
      <c r="AB103" s="71"/>
      <c r="AC103" s="3" t="s">
        <v>312</v>
      </c>
      <c r="AD103" s="3" t="s">
        <v>312</v>
      </c>
      <c r="AE103" s="71"/>
      <c r="AF103" s="3" t="s">
        <v>312</v>
      </c>
      <c r="AG103" s="3" t="s">
        <v>312</v>
      </c>
      <c r="AH103" s="71"/>
      <c r="AI103" s="3" t="s">
        <v>312</v>
      </c>
      <c r="AJ103" s="3" t="s">
        <v>312</v>
      </c>
      <c r="AK103" s="71"/>
      <c r="AL103" s="3" t="s">
        <v>312</v>
      </c>
      <c r="AM103" s="3" t="s">
        <v>312</v>
      </c>
      <c r="AN103" s="71"/>
      <c r="AO103" s="3" t="s">
        <v>312</v>
      </c>
      <c r="AP103" s="3" t="s">
        <v>312</v>
      </c>
      <c r="AQ103" s="71"/>
      <c r="AR103" s="3" t="s">
        <v>312</v>
      </c>
      <c r="AS103" s="3" t="s">
        <v>312</v>
      </c>
      <c r="AT103" s="71"/>
      <c r="AU103" s="3" t="s">
        <v>312</v>
      </c>
      <c r="AV103" s="3" t="s">
        <v>312</v>
      </c>
      <c r="AW103" s="71"/>
      <c r="AY103" s="22"/>
    </row>
    <row r="104" spans="1:51" ht="16.899999999999999" customHeight="1">
      <c r="A104" s="105" t="s">
        <v>160</v>
      </c>
      <c r="B104" s="3" t="s">
        <v>313</v>
      </c>
      <c r="C104" s="3" t="s">
        <v>313</v>
      </c>
      <c r="D104" s="72"/>
      <c r="E104" s="3" t="s">
        <v>313</v>
      </c>
      <c r="F104" s="3" t="s">
        <v>313</v>
      </c>
      <c r="G104" s="72"/>
      <c r="H104" s="3" t="s">
        <v>313</v>
      </c>
      <c r="I104" s="3" t="s">
        <v>313</v>
      </c>
      <c r="J104" s="72"/>
      <c r="K104" s="3" t="s">
        <v>313</v>
      </c>
      <c r="L104" s="3" t="s">
        <v>313</v>
      </c>
      <c r="M104" s="72"/>
      <c r="N104" s="3" t="s">
        <v>313</v>
      </c>
      <c r="O104" s="3" t="s">
        <v>313</v>
      </c>
      <c r="P104" s="72"/>
      <c r="Q104" s="3" t="s">
        <v>313</v>
      </c>
      <c r="R104" s="3" t="s">
        <v>313</v>
      </c>
      <c r="S104" s="72"/>
      <c r="T104" s="3" t="s">
        <v>313</v>
      </c>
      <c r="U104" s="3" t="s">
        <v>313</v>
      </c>
      <c r="V104" s="72"/>
      <c r="W104" s="3" t="s">
        <v>313</v>
      </c>
      <c r="X104" s="3" t="s">
        <v>313</v>
      </c>
      <c r="Y104" s="72"/>
      <c r="Z104" s="3" t="s">
        <v>313</v>
      </c>
      <c r="AA104" s="3" t="s">
        <v>313</v>
      </c>
      <c r="AB104" s="72"/>
      <c r="AC104" s="3" t="s">
        <v>313</v>
      </c>
      <c r="AD104" s="3" t="s">
        <v>313</v>
      </c>
      <c r="AE104" s="72"/>
      <c r="AF104" s="3" t="s">
        <v>313</v>
      </c>
      <c r="AG104" s="3" t="s">
        <v>313</v>
      </c>
      <c r="AH104" s="72"/>
      <c r="AI104" s="3" t="s">
        <v>313</v>
      </c>
      <c r="AJ104" s="3" t="s">
        <v>313</v>
      </c>
      <c r="AK104" s="72"/>
      <c r="AL104" s="3" t="s">
        <v>313</v>
      </c>
      <c r="AM104" s="3" t="s">
        <v>313</v>
      </c>
      <c r="AN104" s="72"/>
      <c r="AO104" s="3" t="s">
        <v>313</v>
      </c>
      <c r="AP104" s="3" t="s">
        <v>313</v>
      </c>
      <c r="AQ104" s="72"/>
      <c r="AR104" s="3" t="s">
        <v>313</v>
      </c>
      <c r="AS104" s="3" t="s">
        <v>313</v>
      </c>
      <c r="AT104" s="72"/>
      <c r="AU104" s="3" t="s">
        <v>313</v>
      </c>
      <c r="AV104" s="3" t="s">
        <v>313</v>
      </c>
      <c r="AW104" s="72"/>
    </row>
    <row r="105" spans="1:51" ht="16.899999999999999" customHeight="1">
      <c r="A105" s="105" t="s">
        <v>160</v>
      </c>
      <c r="B105" s="3" t="s">
        <v>314</v>
      </c>
      <c r="C105" s="3" t="s">
        <v>314</v>
      </c>
      <c r="D105" s="72"/>
      <c r="E105" s="3" t="s">
        <v>314</v>
      </c>
      <c r="F105" s="3" t="s">
        <v>314</v>
      </c>
      <c r="G105" s="72"/>
      <c r="H105" s="3" t="s">
        <v>314</v>
      </c>
      <c r="I105" s="3" t="s">
        <v>314</v>
      </c>
      <c r="J105" s="72"/>
      <c r="K105" s="3" t="s">
        <v>314</v>
      </c>
      <c r="L105" s="3" t="s">
        <v>314</v>
      </c>
      <c r="M105" s="72"/>
      <c r="N105" s="3" t="s">
        <v>314</v>
      </c>
      <c r="O105" s="3" t="s">
        <v>314</v>
      </c>
      <c r="P105" s="72"/>
      <c r="Q105" s="3" t="s">
        <v>314</v>
      </c>
      <c r="R105" s="3" t="s">
        <v>314</v>
      </c>
      <c r="S105" s="72"/>
      <c r="T105" s="3" t="s">
        <v>314</v>
      </c>
      <c r="U105" s="3" t="s">
        <v>314</v>
      </c>
      <c r="V105" s="72"/>
      <c r="W105" s="3" t="s">
        <v>314</v>
      </c>
      <c r="X105" s="3" t="s">
        <v>314</v>
      </c>
      <c r="Y105" s="72"/>
      <c r="Z105" s="3" t="s">
        <v>314</v>
      </c>
      <c r="AA105" s="3" t="s">
        <v>314</v>
      </c>
      <c r="AB105" s="72"/>
      <c r="AC105" s="3" t="s">
        <v>314</v>
      </c>
      <c r="AD105" s="3" t="s">
        <v>314</v>
      </c>
      <c r="AE105" s="72"/>
      <c r="AF105" s="3" t="s">
        <v>314</v>
      </c>
      <c r="AG105" s="3" t="s">
        <v>314</v>
      </c>
      <c r="AH105" s="72"/>
      <c r="AI105" s="3" t="s">
        <v>314</v>
      </c>
      <c r="AJ105" s="3" t="s">
        <v>314</v>
      </c>
      <c r="AK105" s="72"/>
      <c r="AL105" s="3" t="s">
        <v>314</v>
      </c>
      <c r="AM105" s="3" t="s">
        <v>314</v>
      </c>
      <c r="AN105" s="72"/>
      <c r="AO105" s="3" t="s">
        <v>314</v>
      </c>
      <c r="AP105" s="3" t="s">
        <v>314</v>
      </c>
      <c r="AQ105" s="72"/>
      <c r="AR105" s="3" t="s">
        <v>314</v>
      </c>
      <c r="AS105" s="3" t="s">
        <v>314</v>
      </c>
      <c r="AT105" s="72"/>
      <c r="AU105" s="3" t="s">
        <v>314</v>
      </c>
      <c r="AV105" s="3" t="s">
        <v>314</v>
      </c>
      <c r="AW105" s="72"/>
    </row>
    <row r="106" spans="1:51" ht="16.899999999999999" customHeight="1">
      <c r="A106" s="105" t="s">
        <v>161</v>
      </c>
      <c r="B106" s="3" t="s">
        <v>315</v>
      </c>
      <c r="C106" s="3" t="s">
        <v>315</v>
      </c>
      <c r="D106" s="72"/>
      <c r="E106" s="3" t="s">
        <v>315</v>
      </c>
      <c r="F106" s="3" t="s">
        <v>315</v>
      </c>
      <c r="G106" s="72"/>
      <c r="H106" s="3" t="s">
        <v>315</v>
      </c>
      <c r="I106" s="3" t="s">
        <v>315</v>
      </c>
      <c r="J106" s="72"/>
      <c r="K106" s="3" t="s">
        <v>315</v>
      </c>
      <c r="L106" s="3" t="s">
        <v>315</v>
      </c>
      <c r="M106" s="72"/>
      <c r="N106" s="3" t="s">
        <v>315</v>
      </c>
      <c r="O106" s="3" t="s">
        <v>315</v>
      </c>
      <c r="P106" s="72"/>
      <c r="Q106" s="3" t="s">
        <v>315</v>
      </c>
      <c r="R106" s="3" t="s">
        <v>315</v>
      </c>
      <c r="S106" s="72"/>
      <c r="T106" s="3" t="s">
        <v>315</v>
      </c>
      <c r="U106" s="3" t="s">
        <v>315</v>
      </c>
      <c r="V106" s="72"/>
      <c r="W106" s="3" t="s">
        <v>315</v>
      </c>
      <c r="X106" s="3" t="s">
        <v>315</v>
      </c>
      <c r="Y106" s="72"/>
      <c r="Z106" s="3" t="s">
        <v>315</v>
      </c>
      <c r="AA106" s="3" t="s">
        <v>315</v>
      </c>
      <c r="AB106" s="72"/>
      <c r="AC106" s="3" t="s">
        <v>315</v>
      </c>
      <c r="AD106" s="3" t="s">
        <v>315</v>
      </c>
      <c r="AE106" s="72"/>
      <c r="AF106" s="3" t="s">
        <v>315</v>
      </c>
      <c r="AG106" s="3" t="s">
        <v>315</v>
      </c>
      <c r="AH106" s="72"/>
      <c r="AI106" s="3" t="s">
        <v>315</v>
      </c>
      <c r="AJ106" s="3" t="s">
        <v>315</v>
      </c>
      <c r="AK106" s="72"/>
      <c r="AL106" s="3" t="s">
        <v>315</v>
      </c>
      <c r="AM106" s="3" t="s">
        <v>315</v>
      </c>
      <c r="AN106" s="72"/>
      <c r="AO106" s="3" t="s">
        <v>315</v>
      </c>
      <c r="AP106" s="3" t="s">
        <v>315</v>
      </c>
      <c r="AQ106" s="72"/>
      <c r="AR106" s="3" t="s">
        <v>315</v>
      </c>
      <c r="AS106" s="3" t="s">
        <v>315</v>
      </c>
      <c r="AT106" s="72"/>
      <c r="AU106" s="3" t="s">
        <v>315</v>
      </c>
      <c r="AV106" s="3" t="s">
        <v>315</v>
      </c>
      <c r="AW106" s="72"/>
    </row>
    <row r="107" spans="1:51" ht="16.899999999999999" customHeight="1">
      <c r="A107" s="105" t="s">
        <v>161</v>
      </c>
      <c r="B107" s="3" t="s">
        <v>316</v>
      </c>
      <c r="C107" s="3" t="s">
        <v>316</v>
      </c>
      <c r="D107" s="72"/>
      <c r="E107" s="3" t="s">
        <v>316</v>
      </c>
      <c r="F107" s="3" t="s">
        <v>316</v>
      </c>
      <c r="G107" s="72"/>
      <c r="H107" s="3" t="s">
        <v>316</v>
      </c>
      <c r="I107" s="3" t="s">
        <v>316</v>
      </c>
      <c r="J107" s="72"/>
      <c r="K107" s="3" t="s">
        <v>316</v>
      </c>
      <c r="L107" s="3" t="s">
        <v>316</v>
      </c>
      <c r="M107" s="72"/>
      <c r="N107" s="3" t="s">
        <v>316</v>
      </c>
      <c r="O107" s="3" t="s">
        <v>316</v>
      </c>
      <c r="P107" s="72"/>
      <c r="Q107" s="3" t="s">
        <v>316</v>
      </c>
      <c r="R107" s="3" t="s">
        <v>316</v>
      </c>
      <c r="S107" s="72"/>
      <c r="T107" s="3" t="s">
        <v>316</v>
      </c>
      <c r="U107" s="3" t="s">
        <v>316</v>
      </c>
      <c r="V107" s="72"/>
      <c r="W107" s="3" t="s">
        <v>316</v>
      </c>
      <c r="X107" s="3" t="s">
        <v>316</v>
      </c>
      <c r="Y107" s="72"/>
      <c r="Z107" s="3" t="s">
        <v>316</v>
      </c>
      <c r="AA107" s="3" t="s">
        <v>316</v>
      </c>
      <c r="AB107" s="72"/>
      <c r="AC107" s="3" t="s">
        <v>316</v>
      </c>
      <c r="AD107" s="3" t="s">
        <v>316</v>
      </c>
      <c r="AE107" s="72"/>
      <c r="AF107" s="3" t="s">
        <v>316</v>
      </c>
      <c r="AG107" s="3" t="s">
        <v>316</v>
      </c>
      <c r="AH107" s="72"/>
      <c r="AI107" s="3" t="s">
        <v>316</v>
      </c>
      <c r="AJ107" s="3" t="s">
        <v>316</v>
      </c>
      <c r="AK107" s="72"/>
      <c r="AL107" s="3" t="s">
        <v>316</v>
      </c>
      <c r="AM107" s="3" t="s">
        <v>316</v>
      </c>
      <c r="AN107" s="72"/>
      <c r="AO107" s="3" t="s">
        <v>316</v>
      </c>
      <c r="AP107" s="3" t="s">
        <v>316</v>
      </c>
      <c r="AQ107" s="72"/>
      <c r="AR107" s="3" t="s">
        <v>316</v>
      </c>
      <c r="AS107" s="3" t="s">
        <v>316</v>
      </c>
      <c r="AT107" s="72"/>
      <c r="AU107" s="3" t="s">
        <v>316</v>
      </c>
      <c r="AV107" s="3" t="s">
        <v>316</v>
      </c>
      <c r="AW107" s="72"/>
    </row>
    <row r="108" spans="1:51" ht="16.899999999999999" customHeight="1">
      <c r="A108" s="105" t="s">
        <v>161</v>
      </c>
      <c r="B108" s="3" t="s">
        <v>317</v>
      </c>
      <c r="C108" s="3" t="s">
        <v>317</v>
      </c>
      <c r="D108" s="72"/>
      <c r="E108" s="3" t="s">
        <v>317</v>
      </c>
      <c r="F108" s="3" t="s">
        <v>317</v>
      </c>
      <c r="G108" s="72"/>
      <c r="H108" s="3" t="s">
        <v>317</v>
      </c>
      <c r="I108" s="3" t="s">
        <v>317</v>
      </c>
      <c r="J108" s="72"/>
      <c r="K108" s="3" t="s">
        <v>317</v>
      </c>
      <c r="L108" s="3" t="s">
        <v>317</v>
      </c>
      <c r="M108" s="72"/>
      <c r="N108" s="3" t="s">
        <v>317</v>
      </c>
      <c r="O108" s="3" t="s">
        <v>317</v>
      </c>
      <c r="P108" s="72"/>
      <c r="Q108" s="3" t="s">
        <v>317</v>
      </c>
      <c r="R108" s="3" t="s">
        <v>317</v>
      </c>
      <c r="S108" s="72"/>
      <c r="T108" s="3" t="s">
        <v>317</v>
      </c>
      <c r="U108" s="3" t="s">
        <v>317</v>
      </c>
      <c r="V108" s="72"/>
      <c r="W108" s="3" t="s">
        <v>317</v>
      </c>
      <c r="X108" s="3" t="s">
        <v>317</v>
      </c>
      <c r="Y108" s="72"/>
      <c r="Z108" s="3" t="s">
        <v>317</v>
      </c>
      <c r="AA108" s="3" t="s">
        <v>317</v>
      </c>
      <c r="AB108" s="72"/>
      <c r="AC108" s="3" t="s">
        <v>317</v>
      </c>
      <c r="AD108" s="3" t="s">
        <v>317</v>
      </c>
      <c r="AE108" s="72"/>
      <c r="AF108" s="3" t="s">
        <v>317</v>
      </c>
      <c r="AG108" s="3" t="s">
        <v>317</v>
      </c>
      <c r="AH108" s="72"/>
      <c r="AI108" s="3" t="s">
        <v>317</v>
      </c>
      <c r="AJ108" s="3" t="s">
        <v>317</v>
      </c>
      <c r="AK108" s="72"/>
      <c r="AL108" s="3" t="s">
        <v>317</v>
      </c>
      <c r="AM108" s="3" t="s">
        <v>317</v>
      </c>
      <c r="AN108" s="72"/>
      <c r="AO108" s="3" t="s">
        <v>317</v>
      </c>
      <c r="AP108" s="3" t="s">
        <v>317</v>
      </c>
      <c r="AQ108" s="72"/>
      <c r="AR108" s="3" t="s">
        <v>317</v>
      </c>
      <c r="AS108" s="3" t="s">
        <v>317</v>
      </c>
      <c r="AT108" s="72"/>
      <c r="AU108" s="3" t="s">
        <v>317</v>
      </c>
      <c r="AV108" s="3" t="s">
        <v>317</v>
      </c>
      <c r="AW108" s="72"/>
    </row>
    <row r="109" spans="1:51" ht="16.899999999999999" customHeight="1">
      <c r="A109" s="105" t="s">
        <v>162</v>
      </c>
      <c r="B109" s="3" t="s">
        <v>318</v>
      </c>
      <c r="C109" s="3" t="s">
        <v>318</v>
      </c>
      <c r="D109" s="72"/>
      <c r="E109" s="3" t="s">
        <v>318</v>
      </c>
      <c r="F109" s="3" t="s">
        <v>318</v>
      </c>
      <c r="G109" s="72"/>
      <c r="H109" s="3" t="s">
        <v>318</v>
      </c>
      <c r="I109" s="3" t="s">
        <v>318</v>
      </c>
      <c r="J109" s="72"/>
      <c r="K109" s="3" t="s">
        <v>318</v>
      </c>
      <c r="L109" s="3" t="s">
        <v>318</v>
      </c>
      <c r="M109" s="72"/>
      <c r="N109" s="3" t="s">
        <v>318</v>
      </c>
      <c r="O109" s="3" t="s">
        <v>318</v>
      </c>
      <c r="P109" s="72"/>
      <c r="Q109" s="3" t="s">
        <v>318</v>
      </c>
      <c r="R109" s="3" t="s">
        <v>318</v>
      </c>
      <c r="S109" s="72"/>
      <c r="T109" s="3" t="s">
        <v>318</v>
      </c>
      <c r="U109" s="3" t="s">
        <v>318</v>
      </c>
      <c r="V109" s="72"/>
      <c r="W109" s="3" t="s">
        <v>318</v>
      </c>
      <c r="X109" s="3" t="s">
        <v>318</v>
      </c>
      <c r="Y109" s="72"/>
      <c r="Z109" s="3" t="s">
        <v>318</v>
      </c>
      <c r="AA109" s="3" t="s">
        <v>318</v>
      </c>
      <c r="AB109" s="72"/>
      <c r="AC109" s="3" t="s">
        <v>318</v>
      </c>
      <c r="AD109" s="3" t="s">
        <v>318</v>
      </c>
      <c r="AE109" s="72"/>
      <c r="AF109" s="3" t="s">
        <v>318</v>
      </c>
      <c r="AG109" s="3" t="s">
        <v>318</v>
      </c>
      <c r="AH109" s="72"/>
      <c r="AI109" s="3" t="s">
        <v>318</v>
      </c>
      <c r="AJ109" s="3" t="s">
        <v>318</v>
      </c>
      <c r="AK109" s="72"/>
      <c r="AL109" s="3" t="s">
        <v>318</v>
      </c>
      <c r="AM109" s="3" t="s">
        <v>318</v>
      </c>
      <c r="AN109" s="72"/>
      <c r="AO109" s="3" t="s">
        <v>318</v>
      </c>
      <c r="AP109" s="3" t="s">
        <v>318</v>
      </c>
      <c r="AQ109" s="72"/>
      <c r="AR109" s="3" t="s">
        <v>318</v>
      </c>
      <c r="AS109" s="3" t="s">
        <v>318</v>
      </c>
      <c r="AT109" s="72"/>
      <c r="AU109" s="3" t="s">
        <v>318</v>
      </c>
      <c r="AV109" s="3" t="s">
        <v>318</v>
      </c>
      <c r="AW109" s="72"/>
    </row>
    <row r="110" spans="1:51" ht="16.899999999999999" customHeight="1">
      <c r="A110" s="105" t="s">
        <v>162</v>
      </c>
      <c r="B110" s="3" t="s">
        <v>319</v>
      </c>
      <c r="C110" s="3" t="s">
        <v>319</v>
      </c>
      <c r="D110" s="72"/>
      <c r="E110" s="3" t="s">
        <v>319</v>
      </c>
      <c r="F110" s="3" t="s">
        <v>319</v>
      </c>
      <c r="G110" s="72"/>
      <c r="H110" s="3" t="s">
        <v>319</v>
      </c>
      <c r="I110" s="3" t="s">
        <v>319</v>
      </c>
      <c r="J110" s="72"/>
      <c r="K110" s="3" t="s">
        <v>319</v>
      </c>
      <c r="L110" s="3" t="s">
        <v>319</v>
      </c>
      <c r="M110" s="72"/>
      <c r="N110" s="3" t="s">
        <v>319</v>
      </c>
      <c r="O110" s="3" t="s">
        <v>319</v>
      </c>
      <c r="P110" s="72"/>
      <c r="Q110" s="3" t="s">
        <v>319</v>
      </c>
      <c r="R110" s="3" t="s">
        <v>319</v>
      </c>
      <c r="S110" s="72"/>
      <c r="T110" s="3" t="s">
        <v>319</v>
      </c>
      <c r="U110" s="3" t="s">
        <v>319</v>
      </c>
      <c r="V110" s="72"/>
      <c r="W110" s="3" t="s">
        <v>319</v>
      </c>
      <c r="X110" s="3" t="s">
        <v>319</v>
      </c>
      <c r="Y110" s="72"/>
      <c r="Z110" s="3" t="s">
        <v>319</v>
      </c>
      <c r="AA110" s="3" t="s">
        <v>319</v>
      </c>
      <c r="AB110" s="72"/>
      <c r="AC110" s="3" t="s">
        <v>319</v>
      </c>
      <c r="AD110" s="3" t="s">
        <v>319</v>
      </c>
      <c r="AE110" s="72"/>
      <c r="AF110" s="3" t="s">
        <v>319</v>
      </c>
      <c r="AG110" s="3" t="s">
        <v>319</v>
      </c>
      <c r="AH110" s="72"/>
      <c r="AI110" s="3" t="s">
        <v>319</v>
      </c>
      <c r="AJ110" s="3" t="s">
        <v>319</v>
      </c>
      <c r="AK110" s="72"/>
      <c r="AL110" s="3" t="s">
        <v>319</v>
      </c>
      <c r="AM110" s="3" t="s">
        <v>319</v>
      </c>
      <c r="AN110" s="72"/>
      <c r="AO110" s="3" t="s">
        <v>319</v>
      </c>
      <c r="AP110" s="3" t="s">
        <v>319</v>
      </c>
      <c r="AQ110" s="72"/>
      <c r="AR110" s="3" t="s">
        <v>319</v>
      </c>
      <c r="AS110" s="3" t="s">
        <v>319</v>
      </c>
      <c r="AT110" s="72"/>
      <c r="AU110" s="3" t="s">
        <v>319</v>
      </c>
      <c r="AV110" s="3" t="s">
        <v>319</v>
      </c>
      <c r="AW110" s="72"/>
    </row>
    <row r="111" spans="1:51" ht="16.899999999999999" customHeight="1">
      <c r="A111" s="105" t="s">
        <v>162</v>
      </c>
      <c r="B111" s="3" t="s">
        <v>320</v>
      </c>
      <c r="C111" s="3" t="s">
        <v>320</v>
      </c>
      <c r="D111" s="72"/>
      <c r="E111" s="3" t="s">
        <v>320</v>
      </c>
      <c r="F111" s="3" t="s">
        <v>320</v>
      </c>
      <c r="G111" s="72"/>
      <c r="H111" s="3" t="s">
        <v>320</v>
      </c>
      <c r="I111" s="3" t="s">
        <v>320</v>
      </c>
      <c r="J111" s="72"/>
      <c r="K111" s="3" t="s">
        <v>320</v>
      </c>
      <c r="L111" s="3" t="s">
        <v>320</v>
      </c>
      <c r="M111" s="72"/>
      <c r="N111" s="3" t="s">
        <v>320</v>
      </c>
      <c r="O111" s="3" t="s">
        <v>320</v>
      </c>
      <c r="P111" s="72"/>
      <c r="Q111" s="3" t="s">
        <v>320</v>
      </c>
      <c r="R111" s="3" t="s">
        <v>320</v>
      </c>
      <c r="S111" s="72"/>
      <c r="T111" s="3" t="s">
        <v>320</v>
      </c>
      <c r="U111" s="3" t="s">
        <v>320</v>
      </c>
      <c r="V111" s="72"/>
      <c r="W111" s="3" t="s">
        <v>320</v>
      </c>
      <c r="X111" s="3" t="s">
        <v>320</v>
      </c>
      <c r="Y111" s="72"/>
      <c r="Z111" s="3" t="s">
        <v>320</v>
      </c>
      <c r="AA111" s="3" t="s">
        <v>320</v>
      </c>
      <c r="AB111" s="72"/>
      <c r="AC111" s="3" t="s">
        <v>320</v>
      </c>
      <c r="AD111" s="3" t="s">
        <v>320</v>
      </c>
      <c r="AE111" s="72"/>
      <c r="AF111" s="3" t="s">
        <v>320</v>
      </c>
      <c r="AG111" s="3" t="s">
        <v>320</v>
      </c>
      <c r="AH111" s="72"/>
      <c r="AI111" s="3" t="s">
        <v>320</v>
      </c>
      <c r="AJ111" s="3" t="s">
        <v>320</v>
      </c>
      <c r="AK111" s="72"/>
      <c r="AL111" s="3" t="s">
        <v>320</v>
      </c>
      <c r="AM111" s="3" t="s">
        <v>320</v>
      </c>
      <c r="AN111" s="72"/>
      <c r="AO111" s="3" t="s">
        <v>320</v>
      </c>
      <c r="AP111" s="3" t="s">
        <v>320</v>
      </c>
      <c r="AQ111" s="72"/>
      <c r="AR111" s="3" t="s">
        <v>320</v>
      </c>
      <c r="AS111" s="3" t="s">
        <v>320</v>
      </c>
      <c r="AT111" s="72"/>
      <c r="AU111" s="3" t="s">
        <v>320</v>
      </c>
      <c r="AV111" s="3" t="s">
        <v>320</v>
      </c>
      <c r="AW111" s="72"/>
    </row>
    <row r="112" spans="1:51" ht="16.899999999999999" customHeight="1">
      <c r="A112" s="105" t="s">
        <v>163</v>
      </c>
      <c r="B112" s="3" t="s">
        <v>325</v>
      </c>
      <c r="C112" s="3" t="s">
        <v>325</v>
      </c>
      <c r="D112" s="72"/>
      <c r="E112" s="3" t="s">
        <v>325</v>
      </c>
      <c r="F112" s="3" t="s">
        <v>325</v>
      </c>
      <c r="G112" s="72"/>
      <c r="H112" s="3" t="s">
        <v>325</v>
      </c>
      <c r="I112" s="3" t="s">
        <v>325</v>
      </c>
      <c r="J112" s="72"/>
      <c r="K112" s="3" t="s">
        <v>325</v>
      </c>
      <c r="L112" s="3" t="s">
        <v>325</v>
      </c>
      <c r="M112" s="72"/>
      <c r="N112" s="3" t="s">
        <v>325</v>
      </c>
      <c r="O112" s="3" t="s">
        <v>325</v>
      </c>
      <c r="P112" s="72"/>
      <c r="Q112" s="3" t="s">
        <v>325</v>
      </c>
      <c r="R112" s="3" t="s">
        <v>325</v>
      </c>
      <c r="S112" s="72"/>
      <c r="T112" s="3" t="s">
        <v>325</v>
      </c>
      <c r="U112" s="3" t="s">
        <v>325</v>
      </c>
      <c r="V112" s="72"/>
      <c r="W112" s="3" t="s">
        <v>325</v>
      </c>
      <c r="X112" s="3" t="s">
        <v>325</v>
      </c>
      <c r="Y112" s="72"/>
      <c r="Z112" s="3" t="s">
        <v>325</v>
      </c>
      <c r="AA112" s="3" t="s">
        <v>325</v>
      </c>
      <c r="AB112" s="72"/>
      <c r="AC112" s="3" t="s">
        <v>325</v>
      </c>
      <c r="AD112" s="3" t="s">
        <v>325</v>
      </c>
      <c r="AE112" s="72"/>
      <c r="AF112" s="3" t="s">
        <v>325</v>
      </c>
      <c r="AG112" s="3" t="s">
        <v>325</v>
      </c>
      <c r="AH112" s="72"/>
      <c r="AI112" s="3" t="s">
        <v>325</v>
      </c>
      <c r="AJ112" s="3" t="s">
        <v>325</v>
      </c>
      <c r="AK112" s="72"/>
      <c r="AL112" s="3" t="s">
        <v>325</v>
      </c>
      <c r="AM112" s="3" t="s">
        <v>325</v>
      </c>
      <c r="AN112" s="72"/>
      <c r="AO112" s="3" t="s">
        <v>325</v>
      </c>
      <c r="AP112" s="3" t="s">
        <v>325</v>
      </c>
      <c r="AQ112" s="72"/>
      <c r="AR112" s="3" t="s">
        <v>325</v>
      </c>
      <c r="AS112" s="3" t="s">
        <v>325</v>
      </c>
      <c r="AT112" s="72"/>
      <c r="AU112" s="3" t="s">
        <v>325</v>
      </c>
      <c r="AV112" s="3" t="s">
        <v>325</v>
      </c>
      <c r="AW112" s="72"/>
    </row>
    <row r="113" spans="1:49" ht="16.899999999999999" customHeight="1">
      <c r="A113" s="105" t="s">
        <v>163</v>
      </c>
      <c r="B113" s="3" t="s">
        <v>326</v>
      </c>
      <c r="C113" s="3" t="s">
        <v>326</v>
      </c>
      <c r="D113" s="72"/>
      <c r="E113" s="3" t="s">
        <v>326</v>
      </c>
      <c r="F113" s="3" t="s">
        <v>326</v>
      </c>
      <c r="G113" s="72"/>
      <c r="H113" s="3" t="s">
        <v>326</v>
      </c>
      <c r="I113" s="3" t="s">
        <v>326</v>
      </c>
      <c r="J113" s="72"/>
      <c r="K113" s="3" t="s">
        <v>326</v>
      </c>
      <c r="L113" s="3" t="s">
        <v>326</v>
      </c>
      <c r="M113" s="72"/>
      <c r="N113" s="3" t="s">
        <v>326</v>
      </c>
      <c r="O113" s="3" t="s">
        <v>326</v>
      </c>
      <c r="P113" s="72"/>
      <c r="Q113" s="3" t="s">
        <v>326</v>
      </c>
      <c r="R113" s="3" t="s">
        <v>326</v>
      </c>
      <c r="S113" s="72"/>
      <c r="T113" s="3" t="s">
        <v>326</v>
      </c>
      <c r="U113" s="3" t="s">
        <v>326</v>
      </c>
      <c r="V113" s="72"/>
      <c r="W113" s="3" t="s">
        <v>326</v>
      </c>
      <c r="X113" s="3" t="s">
        <v>326</v>
      </c>
      <c r="Y113" s="72"/>
      <c r="Z113" s="3" t="s">
        <v>326</v>
      </c>
      <c r="AA113" s="3" t="s">
        <v>326</v>
      </c>
      <c r="AB113" s="72"/>
      <c r="AC113" s="3" t="s">
        <v>326</v>
      </c>
      <c r="AD113" s="3" t="s">
        <v>326</v>
      </c>
      <c r="AE113" s="72"/>
      <c r="AF113" s="3" t="s">
        <v>326</v>
      </c>
      <c r="AG113" s="3" t="s">
        <v>326</v>
      </c>
      <c r="AH113" s="72"/>
      <c r="AI113" s="3" t="s">
        <v>326</v>
      </c>
      <c r="AJ113" s="3" t="s">
        <v>326</v>
      </c>
      <c r="AK113" s="72"/>
      <c r="AL113" s="3" t="s">
        <v>326</v>
      </c>
      <c r="AM113" s="3" t="s">
        <v>326</v>
      </c>
      <c r="AN113" s="72"/>
      <c r="AO113" s="3" t="s">
        <v>326</v>
      </c>
      <c r="AP113" s="3" t="s">
        <v>326</v>
      </c>
      <c r="AQ113" s="72"/>
      <c r="AR113" s="3" t="s">
        <v>326</v>
      </c>
      <c r="AS113" s="3" t="s">
        <v>326</v>
      </c>
      <c r="AT113" s="72"/>
      <c r="AU113" s="3" t="s">
        <v>326</v>
      </c>
      <c r="AV113" s="3" t="s">
        <v>326</v>
      </c>
      <c r="AW113" s="72"/>
    </row>
    <row r="114" spans="1:49" ht="16.899999999999999" customHeight="1">
      <c r="A114" s="105" t="s">
        <v>163</v>
      </c>
      <c r="B114" s="3" t="s">
        <v>327</v>
      </c>
      <c r="C114" s="3" t="s">
        <v>327</v>
      </c>
      <c r="D114" s="72"/>
      <c r="E114" s="3" t="s">
        <v>327</v>
      </c>
      <c r="F114" s="3" t="s">
        <v>327</v>
      </c>
      <c r="G114" s="72"/>
      <c r="H114" s="3" t="s">
        <v>327</v>
      </c>
      <c r="I114" s="3" t="s">
        <v>327</v>
      </c>
      <c r="J114" s="72"/>
      <c r="K114" s="3" t="s">
        <v>327</v>
      </c>
      <c r="L114" s="3" t="s">
        <v>327</v>
      </c>
      <c r="M114" s="72"/>
      <c r="N114" s="3" t="s">
        <v>327</v>
      </c>
      <c r="O114" s="3" t="s">
        <v>327</v>
      </c>
      <c r="P114" s="72"/>
      <c r="Q114" s="3" t="s">
        <v>327</v>
      </c>
      <c r="R114" s="3" t="s">
        <v>327</v>
      </c>
      <c r="S114" s="72"/>
      <c r="T114" s="3" t="s">
        <v>327</v>
      </c>
      <c r="U114" s="3" t="s">
        <v>327</v>
      </c>
      <c r="V114" s="72"/>
      <c r="W114" s="3" t="s">
        <v>327</v>
      </c>
      <c r="X114" s="3" t="s">
        <v>327</v>
      </c>
      <c r="Y114" s="72"/>
      <c r="Z114" s="3" t="s">
        <v>327</v>
      </c>
      <c r="AA114" s="3" t="s">
        <v>327</v>
      </c>
      <c r="AB114" s="72"/>
      <c r="AC114" s="3" t="s">
        <v>327</v>
      </c>
      <c r="AD114" s="3" t="s">
        <v>327</v>
      </c>
      <c r="AE114" s="72"/>
      <c r="AF114" s="3" t="s">
        <v>327</v>
      </c>
      <c r="AG114" s="3" t="s">
        <v>327</v>
      </c>
      <c r="AH114" s="72"/>
      <c r="AI114" s="3" t="s">
        <v>327</v>
      </c>
      <c r="AJ114" s="3" t="s">
        <v>327</v>
      </c>
      <c r="AK114" s="72"/>
      <c r="AL114" s="3" t="s">
        <v>327</v>
      </c>
      <c r="AM114" s="3" t="s">
        <v>327</v>
      </c>
      <c r="AN114" s="72"/>
      <c r="AO114" s="3" t="s">
        <v>327</v>
      </c>
      <c r="AP114" s="3" t="s">
        <v>327</v>
      </c>
      <c r="AQ114" s="72"/>
      <c r="AR114" s="3" t="s">
        <v>327</v>
      </c>
      <c r="AS114" s="3" t="s">
        <v>327</v>
      </c>
      <c r="AT114" s="72"/>
      <c r="AU114" s="3" t="s">
        <v>327</v>
      </c>
      <c r="AV114" s="3" t="s">
        <v>327</v>
      </c>
      <c r="AW114" s="72"/>
    </row>
    <row r="115" spans="1:49" ht="16.899999999999999" customHeight="1">
      <c r="A115" s="105" t="s">
        <v>164</v>
      </c>
      <c r="B115" s="3" t="s">
        <v>328</v>
      </c>
      <c r="C115" s="3" t="s">
        <v>328</v>
      </c>
      <c r="D115" s="72"/>
      <c r="E115" s="3" t="s">
        <v>328</v>
      </c>
      <c r="F115" s="3" t="s">
        <v>328</v>
      </c>
      <c r="G115" s="72"/>
      <c r="H115" s="3" t="s">
        <v>328</v>
      </c>
      <c r="I115" s="3" t="s">
        <v>328</v>
      </c>
      <c r="J115" s="72"/>
      <c r="K115" s="3" t="s">
        <v>328</v>
      </c>
      <c r="L115" s="3" t="s">
        <v>328</v>
      </c>
      <c r="M115" s="72"/>
      <c r="N115" s="3" t="s">
        <v>328</v>
      </c>
      <c r="O115" s="3" t="s">
        <v>328</v>
      </c>
      <c r="P115" s="72"/>
      <c r="Q115" s="3" t="s">
        <v>328</v>
      </c>
      <c r="R115" s="3" t="s">
        <v>328</v>
      </c>
      <c r="S115" s="72"/>
      <c r="T115" s="3" t="s">
        <v>328</v>
      </c>
      <c r="U115" s="3" t="s">
        <v>328</v>
      </c>
      <c r="V115" s="72"/>
      <c r="W115" s="3" t="s">
        <v>328</v>
      </c>
      <c r="X115" s="3" t="s">
        <v>328</v>
      </c>
      <c r="Y115" s="72"/>
      <c r="Z115" s="3" t="s">
        <v>328</v>
      </c>
      <c r="AA115" s="3" t="s">
        <v>328</v>
      </c>
      <c r="AB115" s="72"/>
      <c r="AC115" s="3" t="s">
        <v>328</v>
      </c>
      <c r="AD115" s="3" t="s">
        <v>328</v>
      </c>
      <c r="AE115" s="72"/>
      <c r="AF115" s="3" t="s">
        <v>328</v>
      </c>
      <c r="AG115" s="3" t="s">
        <v>328</v>
      </c>
      <c r="AH115" s="72"/>
      <c r="AI115" s="3" t="s">
        <v>328</v>
      </c>
      <c r="AJ115" s="3" t="s">
        <v>328</v>
      </c>
      <c r="AK115" s="72"/>
      <c r="AL115" s="3" t="s">
        <v>328</v>
      </c>
      <c r="AM115" s="3" t="s">
        <v>328</v>
      </c>
      <c r="AN115" s="72"/>
      <c r="AO115" s="3" t="s">
        <v>328</v>
      </c>
      <c r="AP115" s="3" t="s">
        <v>328</v>
      </c>
      <c r="AQ115" s="72"/>
      <c r="AR115" s="3" t="s">
        <v>328</v>
      </c>
      <c r="AS115" s="3" t="s">
        <v>328</v>
      </c>
      <c r="AT115" s="72"/>
      <c r="AU115" s="3" t="s">
        <v>328</v>
      </c>
      <c r="AV115" s="3" t="s">
        <v>328</v>
      </c>
      <c r="AW115" s="72"/>
    </row>
    <row r="116" spans="1:49" ht="16.899999999999999" customHeight="1">
      <c r="A116" s="105" t="s">
        <v>164</v>
      </c>
      <c r="B116" s="3" t="s">
        <v>329</v>
      </c>
      <c r="C116" s="3" t="s">
        <v>329</v>
      </c>
      <c r="D116" s="72"/>
      <c r="E116" s="3" t="s">
        <v>329</v>
      </c>
      <c r="F116" s="3" t="s">
        <v>329</v>
      </c>
      <c r="G116" s="72"/>
      <c r="H116" s="3" t="s">
        <v>329</v>
      </c>
      <c r="I116" s="3" t="s">
        <v>329</v>
      </c>
      <c r="J116" s="72"/>
      <c r="K116" s="3" t="s">
        <v>329</v>
      </c>
      <c r="L116" s="3" t="s">
        <v>329</v>
      </c>
      <c r="M116" s="72"/>
      <c r="N116" s="3" t="s">
        <v>329</v>
      </c>
      <c r="O116" s="3" t="s">
        <v>329</v>
      </c>
      <c r="P116" s="72"/>
      <c r="Q116" s="3" t="s">
        <v>329</v>
      </c>
      <c r="R116" s="3" t="s">
        <v>329</v>
      </c>
      <c r="S116" s="72"/>
      <c r="T116" s="3" t="s">
        <v>329</v>
      </c>
      <c r="U116" s="3" t="s">
        <v>329</v>
      </c>
      <c r="V116" s="72"/>
      <c r="W116" s="3" t="s">
        <v>329</v>
      </c>
      <c r="X116" s="3" t="s">
        <v>329</v>
      </c>
      <c r="Y116" s="72"/>
      <c r="Z116" s="3" t="s">
        <v>329</v>
      </c>
      <c r="AA116" s="3" t="s">
        <v>329</v>
      </c>
      <c r="AB116" s="72"/>
      <c r="AC116" s="3" t="s">
        <v>329</v>
      </c>
      <c r="AD116" s="3" t="s">
        <v>329</v>
      </c>
      <c r="AE116" s="72"/>
      <c r="AF116" s="3" t="s">
        <v>329</v>
      </c>
      <c r="AG116" s="3" t="s">
        <v>329</v>
      </c>
      <c r="AH116" s="72"/>
      <c r="AI116" s="3" t="s">
        <v>329</v>
      </c>
      <c r="AJ116" s="3" t="s">
        <v>329</v>
      </c>
      <c r="AK116" s="72"/>
      <c r="AL116" s="3" t="s">
        <v>329</v>
      </c>
      <c r="AM116" s="3" t="s">
        <v>329</v>
      </c>
      <c r="AN116" s="72"/>
      <c r="AO116" s="3" t="s">
        <v>329</v>
      </c>
      <c r="AP116" s="3" t="s">
        <v>329</v>
      </c>
      <c r="AQ116" s="72"/>
      <c r="AR116" s="3" t="s">
        <v>329</v>
      </c>
      <c r="AS116" s="3" t="s">
        <v>329</v>
      </c>
      <c r="AT116" s="72"/>
      <c r="AU116" s="3" t="s">
        <v>329</v>
      </c>
      <c r="AV116" s="3" t="s">
        <v>329</v>
      </c>
      <c r="AW116" s="72"/>
    </row>
    <row r="117" spans="1:49" ht="16.899999999999999" customHeight="1">
      <c r="A117" s="105" t="s">
        <v>164</v>
      </c>
      <c r="B117" s="3" t="s">
        <v>330</v>
      </c>
      <c r="C117" s="3" t="s">
        <v>330</v>
      </c>
      <c r="D117" s="72"/>
      <c r="E117" s="3" t="s">
        <v>330</v>
      </c>
      <c r="F117" s="3" t="s">
        <v>330</v>
      </c>
      <c r="G117" s="72"/>
      <c r="H117" s="3" t="s">
        <v>330</v>
      </c>
      <c r="I117" s="3" t="s">
        <v>330</v>
      </c>
      <c r="J117" s="72"/>
      <c r="K117" s="3" t="s">
        <v>330</v>
      </c>
      <c r="L117" s="3" t="s">
        <v>330</v>
      </c>
      <c r="M117" s="72"/>
      <c r="N117" s="3" t="s">
        <v>330</v>
      </c>
      <c r="O117" s="3" t="s">
        <v>330</v>
      </c>
      <c r="P117" s="72"/>
      <c r="Q117" s="3" t="s">
        <v>330</v>
      </c>
      <c r="R117" s="3" t="s">
        <v>330</v>
      </c>
      <c r="S117" s="72"/>
      <c r="T117" s="3" t="s">
        <v>330</v>
      </c>
      <c r="U117" s="3" t="s">
        <v>330</v>
      </c>
      <c r="V117" s="72"/>
      <c r="W117" s="3" t="s">
        <v>330</v>
      </c>
      <c r="X117" s="3" t="s">
        <v>330</v>
      </c>
      <c r="Y117" s="72"/>
      <c r="Z117" s="3" t="s">
        <v>330</v>
      </c>
      <c r="AA117" s="3" t="s">
        <v>330</v>
      </c>
      <c r="AB117" s="72"/>
      <c r="AC117" s="3" t="s">
        <v>330</v>
      </c>
      <c r="AD117" s="3" t="s">
        <v>330</v>
      </c>
      <c r="AE117" s="72"/>
      <c r="AF117" s="3" t="s">
        <v>330</v>
      </c>
      <c r="AG117" s="3" t="s">
        <v>330</v>
      </c>
      <c r="AH117" s="72"/>
      <c r="AI117" s="3" t="s">
        <v>330</v>
      </c>
      <c r="AJ117" s="3" t="s">
        <v>330</v>
      </c>
      <c r="AK117" s="72"/>
      <c r="AL117" s="3" t="s">
        <v>330</v>
      </c>
      <c r="AM117" s="3" t="s">
        <v>330</v>
      </c>
      <c r="AN117" s="72"/>
      <c r="AO117" s="3" t="s">
        <v>330</v>
      </c>
      <c r="AP117" s="3" t="s">
        <v>330</v>
      </c>
      <c r="AQ117" s="72"/>
      <c r="AR117" s="3" t="s">
        <v>330</v>
      </c>
      <c r="AS117" s="3" t="s">
        <v>330</v>
      </c>
      <c r="AT117" s="72"/>
      <c r="AU117" s="3" t="s">
        <v>330</v>
      </c>
      <c r="AV117" s="3" t="s">
        <v>330</v>
      </c>
      <c r="AW117" s="72"/>
    </row>
    <row r="118" spans="1:49" ht="16.899999999999999" customHeight="1">
      <c r="A118" s="105" t="s">
        <v>165</v>
      </c>
      <c r="B118" s="3" t="s">
        <v>331</v>
      </c>
      <c r="C118" s="3" t="s">
        <v>331</v>
      </c>
      <c r="D118" s="72"/>
      <c r="E118" s="3" t="s">
        <v>331</v>
      </c>
      <c r="F118" s="3" t="s">
        <v>331</v>
      </c>
      <c r="G118" s="72"/>
      <c r="H118" s="3" t="s">
        <v>331</v>
      </c>
      <c r="I118" s="3" t="s">
        <v>331</v>
      </c>
      <c r="J118" s="72"/>
      <c r="K118" s="3" t="s">
        <v>331</v>
      </c>
      <c r="L118" s="3" t="s">
        <v>331</v>
      </c>
      <c r="M118" s="72"/>
      <c r="N118" s="3" t="s">
        <v>331</v>
      </c>
      <c r="O118" s="3" t="s">
        <v>331</v>
      </c>
      <c r="P118" s="72"/>
      <c r="Q118" s="3" t="s">
        <v>331</v>
      </c>
      <c r="R118" s="3" t="s">
        <v>331</v>
      </c>
      <c r="S118" s="72"/>
      <c r="T118" s="3" t="s">
        <v>331</v>
      </c>
      <c r="U118" s="3" t="s">
        <v>331</v>
      </c>
      <c r="V118" s="72"/>
      <c r="W118" s="3" t="s">
        <v>331</v>
      </c>
      <c r="X118" s="3" t="s">
        <v>331</v>
      </c>
      <c r="Y118" s="72"/>
      <c r="Z118" s="3" t="s">
        <v>331</v>
      </c>
      <c r="AA118" s="3" t="s">
        <v>331</v>
      </c>
      <c r="AB118" s="72"/>
      <c r="AC118" s="3" t="s">
        <v>331</v>
      </c>
      <c r="AD118" s="3" t="s">
        <v>331</v>
      </c>
      <c r="AE118" s="72"/>
      <c r="AF118" s="3" t="s">
        <v>331</v>
      </c>
      <c r="AG118" s="3" t="s">
        <v>331</v>
      </c>
      <c r="AH118" s="72"/>
      <c r="AI118" s="3" t="s">
        <v>331</v>
      </c>
      <c r="AJ118" s="3" t="s">
        <v>331</v>
      </c>
      <c r="AK118" s="72"/>
      <c r="AL118" s="3" t="s">
        <v>331</v>
      </c>
      <c r="AM118" s="3" t="s">
        <v>331</v>
      </c>
      <c r="AN118" s="72"/>
      <c r="AO118" s="3" t="s">
        <v>331</v>
      </c>
      <c r="AP118" s="3" t="s">
        <v>331</v>
      </c>
      <c r="AQ118" s="72"/>
      <c r="AR118" s="3" t="s">
        <v>331</v>
      </c>
      <c r="AS118" s="3" t="s">
        <v>331</v>
      </c>
      <c r="AT118" s="72"/>
      <c r="AU118" s="3" t="s">
        <v>331</v>
      </c>
      <c r="AV118" s="3" t="s">
        <v>331</v>
      </c>
      <c r="AW118" s="72"/>
    </row>
    <row r="119" spans="1:49" ht="16.899999999999999" customHeight="1">
      <c r="A119" s="105" t="s">
        <v>165</v>
      </c>
      <c r="B119" s="3" t="s">
        <v>332</v>
      </c>
      <c r="C119" s="3" t="s">
        <v>332</v>
      </c>
      <c r="D119" s="72"/>
      <c r="E119" s="3" t="s">
        <v>332</v>
      </c>
      <c r="F119" s="3" t="s">
        <v>332</v>
      </c>
      <c r="G119" s="72"/>
      <c r="H119" s="3" t="s">
        <v>332</v>
      </c>
      <c r="I119" s="3" t="s">
        <v>332</v>
      </c>
      <c r="J119" s="72"/>
      <c r="K119" s="3" t="s">
        <v>332</v>
      </c>
      <c r="L119" s="3" t="s">
        <v>332</v>
      </c>
      <c r="M119" s="72"/>
      <c r="N119" s="3" t="s">
        <v>332</v>
      </c>
      <c r="O119" s="3" t="s">
        <v>332</v>
      </c>
      <c r="P119" s="72"/>
      <c r="Q119" s="3" t="s">
        <v>332</v>
      </c>
      <c r="R119" s="3" t="s">
        <v>332</v>
      </c>
      <c r="S119" s="72"/>
      <c r="T119" s="3" t="s">
        <v>332</v>
      </c>
      <c r="U119" s="3" t="s">
        <v>332</v>
      </c>
      <c r="V119" s="72"/>
      <c r="W119" s="3" t="s">
        <v>332</v>
      </c>
      <c r="X119" s="3" t="s">
        <v>332</v>
      </c>
      <c r="Y119" s="72"/>
      <c r="Z119" s="3" t="s">
        <v>332</v>
      </c>
      <c r="AA119" s="3" t="s">
        <v>332</v>
      </c>
      <c r="AB119" s="72"/>
      <c r="AC119" s="3" t="s">
        <v>332</v>
      </c>
      <c r="AD119" s="3" t="s">
        <v>332</v>
      </c>
      <c r="AE119" s="72"/>
      <c r="AF119" s="3" t="s">
        <v>332</v>
      </c>
      <c r="AG119" s="3" t="s">
        <v>332</v>
      </c>
      <c r="AH119" s="72"/>
      <c r="AI119" s="3" t="s">
        <v>332</v>
      </c>
      <c r="AJ119" s="3" t="s">
        <v>332</v>
      </c>
      <c r="AK119" s="72"/>
      <c r="AL119" s="3" t="s">
        <v>332</v>
      </c>
      <c r="AM119" s="3" t="s">
        <v>332</v>
      </c>
      <c r="AN119" s="72"/>
      <c r="AO119" s="3" t="s">
        <v>332</v>
      </c>
      <c r="AP119" s="3" t="s">
        <v>332</v>
      </c>
      <c r="AQ119" s="72"/>
      <c r="AR119" s="3" t="s">
        <v>332</v>
      </c>
      <c r="AS119" s="3" t="s">
        <v>332</v>
      </c>
      <c r="AT119" s="72"/>
      <c r="AU119" s="3" t="s">
        <v>332</v>
      </c>
      <c r="AV119" s="3" t="s">
        <v>332</v>
      </c>
      <c r="AW119" s="72"/>
    </row>
    <row r="120" spans="1:49" ht="16.899999999999999" customHeight="1">
      <c r="A120" s="105" t="s">
        <v>165</v>
      </c>
      <c r="B120" s="3" t="s">
        <v>333</v>
      </c>
      <c r="C120" s="3" t="s">
        <v>333</v>
      </c>
      <c r="D120" s="72"/>
      <c r="E120" s="3" t="s">
        <v>333</v>
      </c>
      <c r="F120" s="3" t="s">
        <v>333</v>
      </c>
      <c r="G120" s="72"/>
      <c r="H120" s="3" t="s">
        <v>333</v>
      </c>
      <c r="I120" s="3" t="s">
        <v>333</v>
      </c>
      <c r="J120" s="72"/>
      <c r="K120" s="3" t="s">
        <v>333</v>
      </c>
      <c r="L120" s="3" t="s">
        <v>333</v>
      </c>
      <c r="M120" s="72"/>
      <c r="N120" s="3" t="s">
        <v>333</v>
      </c>
      <c r="O120" s="3" t="s">
        <v>333</v>
      </c>
      <c r="P120" s="72"/>
      <c r="Q120" s="3" t="s">
        <v>333</v>
      </c>
      <c r="R120" s="3" t="s">
        <v>333</v>
      </c>
      <c r="S120" s="72"/>
      <c r="T120" s="3" t="s">
        <v>333</v>
      </c>
      <c r="U120" s="3" t="s">
        <v>333</v>
      </c>
      <c r="V120" s="72"/>
      <c r="W120" s="3" t="s">
        <v>333</v>
      </c>
      <c r="X120" s="3" t="s">
        <v>333</v>
      </c>
      <c r="Y120" s="72"/>
      <c r="Z120" s="3" t="s">
        <v>333</v>
      </c>
      <c r="AA120" s="3" t="s">
        <v>333</v>
      </c>
      <c r="AB120" s="72"/>
      <c r="AC120" s="3" t="s">
        <v>333</v>
      </c>
      <c r="AD120" s="3" t="s">
        <v>333</v>
      </c>
      <c r="AE120" s="72"/>
      <c r="AF120" s="3" t="s">
        <v>333</v>
      </c>
      <c r="AG120" s="3" t="s">
        <v>333</v>
      </c>
      <c r="AH120" s="72"/>
      <c r="AI120" s="3" t="s">
        <v>333</v>
      </c>
      <c r="AJ120" s="3" t="s">
        <v>333</v>
      </c>
      <c r="AK120" s="72"/>
      <c r="AL120" s="3" t="s">
        <v>333</v>
      </c>
      <c r="AM120" s="3" t="s">
        <v>333</v>
      </c>
      <c r="AN120" s="72"/>
      <c r="AO120" s="3" t="s">
        <v>333</v>
      </c>
      <c r="AP120" s="3" t="s">
        <v>333</v>
      </c>
      <c r="AQ120" s="72"/>
      <c r="AR120" s="3" t="s">
        <v>333</v>
      </c>
      <c r="AS120" s="3" t="s">
        <v>333</v>
      </c>
      <c r="AT120" s="72"/>
      <c r="AU120" s="3" t="s">
        <v>333</v>
      </c>
      <c r="AV120" s="3" t="s">
        <v>333</v>
      </c>
      <c r="AW120" s="72"/>
    </row>
    <row r="121" spans="1:49" ht="16.899999999999999" customHeight="1">
      <c r="A121" s="105" t="s">
        <v>166</v>
      </c>
      <c r="B121" s="3" t="s">
        <v>334</v>
      </c>
      <c r="C121" s="3" t="s">
        <v>334</v>
      </c>
      <c r="D121" s="72"/>
      <c r="E121" s="3" t="s">
        <v>334</v>
      </c>
      <c r="F121" s="3" t="s">
        <v>334</v>
      </c>
      <c r="G121" s="72"/>
      <c r="H121" s="3" t="s">
        <v>334</v>
      </c>
      <c r="I121" s="3" t="s">
        <v>334</v>
      </c>
      <c r="J121" s="72"/>
      <c r="K121" s="3" t="s">
        <v>334</v>
      </c>
      <c r="L121" s="3" t="s">
        <v>334</v>
      </c>
      <c r="M121" s="72"/>
      <c r="N121" s="3" t="s">
        <v>334</v>
      </c>
      <c r="O121" s="3" t="s">
        <v>334</v>
      </c>
      <c r="P121" s="72"/>
      <c r="Q121" s="3" t="s">
        <v>334</v>
      </c>
      <c r="R121" s="3" t="s">
        <v>334</v>
      </c>
      <c r="S121" s="72"/>
      <c r="T121" s="3" t="s">
        <v>334</v>
      </c>
      <c r="U121" s="3" t="s">
        <v>334</v>
      </c>
      <c r="V121" s="72"/>
      <c r="W121" s="3" t="s">
        <v>334</v>
      </c>
      <c r="X121" s="3" t="s">
        <v>334</v>
      </c>
      <c r="Y121" s="72"/>
      <c r="Z121" s="3" t="s">
        <v>334</v>
      </c>
      <c r="AA121" s="3" t="s">
        <v>334</v>
      </c>
      <c r="AB121" s="72"/>
      <c r="AC121" s="3" t="s">
        <v>334</v>
      </c>
      <c r="AD121" s="3" t="s">
        <v>334</v>
      </c>
      <c r="AE121" s="72"/>
      <c r="AF121" s="3" t="s">
        <v>334</v>
      </c>
      <c r="AG121" s="3" t="s">
        <v>334</v>
      </c>
      <c r="AH121" s="72"/>
      <c r="AI121" s="3" t="s">
        <v>334</v>
      </c>
      <c r="AJ121" s="3" t="s">
        <v>334</v>
      </c>
      <c r="AK121" s="72"/>
      <c r="AL121" s="3" t="s">
        <v>334</v>
      </c>
      <c r="AM121" s="3" t="s">
        <v>334</v>
      </c>
      <c r="AN121" s="72"/>
      <c r="AO121" s="3" t="s">
        <v>334</v>
      </c>
      <c r="AP121" s="3" t="s">
        <v>334</v>
      </c>
      <c r="AQ121" s="72"/>
      <c r="AR121" s="3" t="s">
        <v>334</v>
      </c>
      <c r="AS121" s="3" t="s">
        <v>334</v>
      </c>
      <c r="AT121" s="72"/>
      <c r="AU121" s="3" t="s">
        <v>334</v>
      </c>
      <c r="AV121" s="3" t="s">
        <v>334</v>
      </c>
      <c r="AW121" s="72"/>
    </row>
    <row r="122" spans="1:49" ht="16.899999999999999" customHeight="1">
      <c r="A122" s="105" t="s">
        <v>166</v>
      </c>
      <c r="B122" s="3" t="s">
        <v>335</v>
      </c>
      <c r="C122" s="3" t="s">
        <v>335</v>
      </c>
      <c r="D122" s="72"/>
      <c r="E122" s="3" t="s">
        <v>335</v>
      </c>
      <c r="F122" s="3" t="s">
        <v>335</v>
      </c>
      <c r="G122" s="72"/>
      <c r="H122" s="3" t="s">
        <v>335</v>
      </c>
      <c r="I122" s="3" t="s">
        <v>335</v>
      </c>
      <c r="J122" s="72"/>
      <c r="K122" s="3" t="s">
        <v>335</v>
      </c>
      <c r="L122" s="3" t="s">
        <v>335</v>
      </c>
      <c r="M122" s="72"/>
      <c r="N122" s="3" t="s">
        <v>335</v>
      </c>
      <c r="O122" s="3" t="s">
        <v>335</v>
      </c>
      <c r="P122" s="72"/>
      <c r="Q122" s="3" t="s">
        <v>335</v>
      </c>
      <c r="R122" s="3" t="s">
        <v>335</v>
      </c>
      <c r="S122" s="72"/>
      <c r="T122" s="3" t="s">
        <v>335</v>
      </c>
      <c r="U122" s="3" t="s">
        <v>335</v>
      </c>
      <c r="V122" s="72"/>
      <c r="W122" s="3" t="s">
        <v>335</v>
      </c>
      <c r="X122" s="3" t="s">
        <v>335</v>
      </c>
      <c r="Y122" s="72"/>
      <c r="Z122" s="3" t="s">
        <v>335</v>
      </c>
      <c r="AA122" s="3" t="s">
        <v>335</v>
      </c>
      <c r="AB122" s="72"/>
      <c r="AC122" s="3" t="s">
        <v>335</v>
      </c>
      <c r="AD122" s="3" t="s">
        <v>335</v>
      </c>
      <c r="AE122" s="72"/>
      <c r="AF122" s="3" t="s">
        <v>335</v>
      </c>
      <c r="AG122" s="3" t="s">
        <v>335</v>
      </c>
      <c r="AH122" s="72"/>
      <c r="AI122" s="3" t="s">
        <v>335</v>
      </c>
      <c r="AJ122" s="3" t="s">
        <v>335</v>
      </c>
      <c r="AK122" s="72"/>
      <c r="AL122" s="3" t="s">
        <v>335</v>
      </c>
      <c r="AM122" s="3" t="s">
        <v>335</v>
      </c>
      <c r="AN122" s="72"/>
      <c r="AO122" s="3" t="s">
        <v>335</v>
      </c>
      <c r="AP122" s="3" t="s">
        <v>335</v>
      </c>
      <c r="AQ122" s="72"/>
      <c r="AR122" s="3" t="s">
        <v>335</v>
      </c>
      <c r="AS122" s="3" t="s">
        <v>335</v>
      </c>
      <c r="AT122" s="72"/>
      <c r="AU122" s="3" t="s">
        <v>335</v>
      </c>
      <c r="AV122" s="3" t="s">
        <v>335</v>
      </c>
      <c r="AW122" s="72"/>
    </row>
    <row r="123" spans="1:49" ht="16.899999999999999" customHeight="1">
      <c r="A123" s="105" t="s">
        <v>166</v>
      </c>
      <c r="B123" s="3" t="s">
        <v>336</v>
      </c>
      <c r="C123" s="3" t="s">
        <v>336</v>
      </c>
      <c r="D123" s="72"/>
      <c r="E123" s="3" t="s">
        <v>336</v>
      </c>
      <c r="F123" s="3" t="s">
        <v>336</v>
      </c>
      <c r="G123" s="72"/>
      <c r="H123" s="3" t="s">
        <v>336</v>
      </c>
      <c r="I123" s="3" t="s">
        <v>336</v>
      </c>
      <c r="J123" s="72"/>
      <c r="K123" s="3" t="s">
        <v>336</v>
      </c>
      <c r="L123" s="3" t="s">
        <v>336</v>
      </c>
      <c r="M123" s="72"/>
      <c r="N123" s="3" t="s">
        <v>336</v>
      </c>
      <c r="O123" s="3" t="s">
        <v>336</v>
      </c>
      <c r="P123" s="72"/>
      <c r="Q123" s="3" t="s">
        <v>336</v>
      </c>
      <c r="R123" s="3" t="s">
        <v>336</v>
      </c>
      <c r="S123" s="72"/>
      <c r="T123" s="3" t="s">
        <v>336</v>
      </c>
      <c r="U123" s="3" t="s">
        <v>336</v>
      </c>
      <c r="V123" s="72"/>
      <c r="W123" s="3" t="s">
        <v>336</v>
      </c>
      <c r="X123" s="3" t="s">
        <v>336</v>
      </c>
      <c r="Y123" s="72"/>
      <c r="Z123" s="3" t="s">
        <v>336</v>
      </c>
      <c r="AA123" s="3" t="s">
        <v>336</v>
      </c>
      <c r="AB123" s="72"/>
      <c r="AC123" s="3" t="s">
        <v>336</v>
      </c>
      <c r="AD123" s="3" t="s">
        <v>336</v>
      </c>
      <c r="AE123" s="72"/>
      <c r="AF123" s="3" t="s">
        <v>336</v>
      </c>
      <c r="AG123" s="3" t="s">
        <v>336</v>
      </c>
      <c r="AH123" s="72"/>
      <c r="AI123" s="3" t="s">
        <v>336</v>
      </c>
      <c r="AJ123" s="3" t="s">
        <v>336</v>
      </c>
      <c r="AK123" s="72"/>
      <c r="AL123" s="3" t="s">
        <v>336</v>
      </c>
      <c r="AM123" s="3" t="s">
        <v>336</v>
      </c>
      <c r="AN123" s="72"/>
      <c r="AO123" s="3" t="s">
        <v>336</v>
      </c>
      <c r="AP123" s="3" t="s">
        <v>336</v>
      </c>
      <c r="AQ123" s="72"/>
      <c r="AR123" s="3" t="s">
        <v>336</v>
      </c>
      <c r="AS123" s="3" t="s">
        <v>336</v>
      </c>
      <c r="AT123" s="72"/>
      <c r="AU123" s="3" t="s">
        <v>336</v>
      </c>
      <c r="AV123" s="3" t="s">
        <v>336</v>
      </c>
      <c r="AW123" s="72"/>
    </row>
    <row r="124" spans="1:49" ht="16.899999999999999" customHeight="1">
      <c r="A124" s="105" t="s">
        <v>167</v>
      </c>
      <c r="B124" s="3" t="s">
        <v>337</v>
      </c>
      <c r="C124" s="3" t="s">
        <v>337</v>
      </c>
      <c r="D124" s="72"/>
      <c r="E124" s="3" t="s">
        <v>337</v>
      </c>
      <c r="F124" s="3" t="s">
        <v>337</v>
      </c>
      <c r="G124" s="72"/>
      <c r="H124" s="3" t="s">
        <v>337</v>
      </c>
      <c r="I124" s="3" t="s">
        <v>337</v>
      </c>
      <c r="J124" s="72"/>
      <c r="K124" s="3" t="s">
        <v>337</v>
      </c>
      <c r="L124" s="3" t="s">
        <v>337</v>
      </c>
      <c r="M124" s="72"/>
      <c r="N124" s="3" t="s">
        <v>337</v>
      </c>
      <c r="O124" s="3" t="s">
        <v>337</v>
      </c>
      <c r="P124" s="72"/>
      <c r="Q124" s="3" t="s">
        <v>337</v>
      </c>
      <c r="R124" s="3" t="s">
        <v>337</v>
      </c>
      <c r="S124" s="72"/>
      <c r="T124" s="3" t="s">
        <v>337</v>
      </c>
      <c r="U124" s="3" t="s">
        <v>337</v>
      </c>
      <c r="V124" s="72"/>
      <c r="W124" s="3" t="s">
        <v>337</v>
      </c>
      <c r="X124" s="3" t="s">
        <v>337</v>
      </c>
      <c r="Y124" s="72"/>
      <c r="Z124" s="3" t="s">
        <v>337</v>
      </c>
      <c r="AA124" s="3" t="s">
        <v>337</v>
      </c>
      <c r="AB124" s="72"/>
      <c r="AC124" s="3" t="s">
        <v>337</v>
      </c>
      <c r="AD124" s="3" t="s">
        <v>337</v>
      </c>
      <c r="AE124" s="72"/>
      <c r="AF124" s="3" t="s">
        <v>337</v>
      </c>
      <c r="AG124" s="3" t="s">
        <v>337</v>
      </c>
      <c r="AH124" s="72"/>
      <c r="AI124" s="3" t="s">
        <v>337</v>
      </c>
      <c r="AJ124" s="3" t="s">
        <v>337</v>
      </c>
      <c r="AK124" s="72"/>
      <c r="AL124" s="3" t="s">
        <v>337</v>
      </c>
      <c r="AM124" s="3" t="s">
        <v>337</v>
      </c>
      <c r="AN124" s="72"/>
      <c r="AO124" s="3" t="s">
        <v>337</v>
      </c>
      <c r="AP124" s="3" t="s">
        <v>337</v>
      </c>
      <c r="AQ124" s="72"/>
      <c r="AR124" s="3" t="s">
        <v>337</v>
      </c>
      <c r="AS124" s="3" t="s">
        <v>337</v>
      </c>
      <c r="AT124" s="72"/>
      <c r="AU124" s="3" t="s">
        <v>337</v>
      </c>
      <c r="AV124" s="3" t="s">
        <v>337</v>
      </c>
      <c r="AW124" s="72"/>
    </row>
    <row r="125" spans="1:49" ht="16.899999999999999" customHeight="1">
      <c r="A125" s="105" t="s">
        <v>167</v>
      </c>
      <c r="B125" s="3" t="s">
        <v>338</v>
      </c>
      <c r="C125" s="3" t="s">
        <v>338</v>
      </c>
      <c r="D125" s="72"/>
      <c r="E125" s="3" t="s">
        <v>338</v>
      </c>
      <c r="F125" s="3" t="s">
        <v>338</v>
      </c>
      <c r="G125" s="72"/>
      <c r="H125" s="3" t="s">
        <v>338</v>
      </c>
      <c r="I125" s="3" t="s">
        <v>338</v>
      </c>
      <c r="J125" s="72"/>
      <c r="K125" s="3" t="s">
        <v>338</v>
      </c>
      <c r="L125" s="3" t="s">
        <v>338</v>
      </c>
      <c r="M125" s="72"/>
      <c r="N125" s="3" t="s">
        <v>338</v>
      </c>
      <c r="O125" s="3" t="s">
        <v>338</v>
      </c>
      <c r="P125" s="72"/>
      <c r="Q125" s="3" t="s">
        <v>338</v>
      </c>
      <c r="R125" s="3" t="s">
        <v>338</v>
      </c>
      <c r="S125" s="72"/>
      <c r="T125" s="3" t="s">
        <v>338</v>
      </c>
      <c r="U125" s="3" t="s">
        <v>338</v>
      </c>
      <c r="V125" s="72"/>
      <c r="W125" s="3" t="s">
        <v>338</v>
      </c>
      <c r="X125" s="3" t="s">
        <v>338</v>
      </c>
      <c r="Y125" s="72"/>
      <c r="Z125" s="3" t="s">
        <v>338</v>
      </c>
      <c r="AA125" s="3" t="s">
        <v>338</v>
      </c>
      <c r="AB125" s="72"/>
      <c r="AC125" s="3" t="s">
        <v>338</v>
      </c>
      <c r="AD125" s="3" t="s">
        <v>338</v>
      </c>
      <c r="AE125" s="72"/>
      <c r="AF125" s="3" t="s">
        <v>338</v>
      </c>
      <c r="AG125" s="3" t="s">
        <v>338</v>
      </c>
      <c r="AH125" s="72"/>
      <c r="AI125" s="3" t="s">
        <v>338</v>
      </c>
      <c r="AJ125" s="3" t="s">
        <v>338</v>
      </c>
      <c r="AK125" s="72"/>
      <c r="AL125" s="3" t="s">
        <v>338</v>
      </c>
      <c r="AM125" s="3" t="s">
        <v>338</v>
      </c>
      <c r="AN125" s="72"/>
      <c r="AO125" s="3" t="s">
        <v>338</v>
      </c>
      <c r="AP125" s="3" t="s">
        <v>338</v>
      </c>
      <c r="AQ125" s="72"/>
      <c r="AR125" s="3" t="s">
        <v>338</v>
      </c>
      <c r="AS125" s="3" t="s">
        <v>338</v>
      </c>
      <c r="AT125" s="72"/>
      <c r="AU125" s="3" t="s">
        <v>338</v>
      </c>
      <c r="AV125" s="3" t="s">
        <v>338</v>
      </c>
      <c r="AW125" s="72"/>
    </row>
    <row r="126" spans="1:49" ht="16.899999999999999" customHeight="1">
      <c r="A126" s="105" t="s">
        <v>167</v>
      </c>
      <c r="B126" s="3" t="s">
        <v>339</v>
      </c>
      <c r="C126" s="3" t="s">
        <v>339</v>
      </c>
      <c r="D126" s="72"/>
      <c r="E126" s="3" t="s">
        <v>339</v>
      </c>
      <c r="F126" s="3" t="s">
        <v>339</v>
      </c>
      <c r="G126" s="72"/>
      <c r="H126" s="3" t="s">
        <v>339</v>
      </c>
      <c r="I126" s="3" t="s">
        <v>339</v>
      </c>
      <c r="J126" s="72"/>
      <c r="K126" s="3" t="s">
        <v>339</v>
      </c>
      <c r="L126" s="3" t="s">
        <v>339</v>
      </c>
      <c r="M126" s="72"/>
      <c r="N126" s="3" t="s">
        <v>339</v>
      </c>
      <c r="O126" s="3" t="s">
        <v>339</v>
      </c>
      <c r="P126" s="72"/>
      <c r="Q126" s="3" t="s">
        <v>339</v>
      </c>
      <c r="R126" s="3" t="s">
        <v>339</v>
      </c>
      <c r="S126" s="72"/>
      <c r="T126" s="3" t="s">
        <v>339</v>
      </c>
      <c r="U126" s="3" t="s">
        <v>339</v>
      </c>
      <c r="V126" s="72"/>
      <c r="W126" s="3" t="s">
        <v>339</v>
      </c>
      <c r="X126" s="3" t="s">
        <v>339</v>
      </c>
      <c r="Y126" s="72"/>
      <c r="Z126" s="3" t="s">
        <v>339</v>
      </c>
      <c r="AA126" s="3" t="s">
        <v>339</v>
      </c>
      <c r="AB126" s="72"/>
      <c r="AC126" s="3" t="s">
        <v>339</v>
      </c>
      <c r="AD126" s="3" t="s">
        <v>339</v>
      </c>
      <c r="AE126" s="72"/>
      <c r="AF126" s="3" t="s">
        <v>339</v>
      </c>
      <c r="AG126" s="3" t="s">
        <v>339</v>
      </c>
      <c r="AH126" s="72"/>
      <c r="AI126" s="3" t="s">
        <v>339</v>
      </c>
      <c r="AJ126" s="3" t="s">
        <v>339</v>
      </c>
      <c r="AK126" s="72"/>
      <c r="AL126" s="3" t="s">
        <v>339</v>
      </c>
      <c r="AM126" s="3" t="s">
        <v>339</v>
      </c>
      <c r="AN126" s="72"/>
      <c r="AO126" s="3" t="s">
        <v>339</v>
      </c>
      <c r="AP126" s="3" t="s">
        <v>339</v>
      </c>
      <c r="AQ126" s="72"/>
      <c r="AR126" s="3" t="s">
        <v>339</v>
      </c>
      <c r="AS126" s="3" t="s">
        <v>339</v>
      </c>
      <c r="AT126" s="72"/>
      <c r="AU126" s="3" t="s">
        <v>339</v>
      </c>
      <c r="AV126" s="3" t="s">
        <v>339</v>
      </c>
      <c r="AW126" s="72"/>
    </row>
    <row r="127" spans="1:49" ht="16.899999999999999" customHeight="1">
      <c r="A127" s="105" t="s">
        <v>168</v>
      </c>
      <c r="B127" s="3" t="s">
        <v>340</v>
      </c>
      <c r="C127" s="3" t="s">
        <v>340</v>
      </c>
      <c r="D127" s="72"/>
      <c r="E127" s="3" t="s">
        <v>340</v>
      </c>
      <c r="F127" s="3" t="s">
        <v>340</v>
      </c>
      <c r="G127" s="72"/>
      <c r="H127" s="3" t="s">
        <v>340</v>
      </c>
      <c r="I127" s="3" t="s">
        <v>340</v>
      </c>
      <c r="J127" s="72"/>
      <c r="K127" s="3" t="s">
        <v>340</v>
      </c>
      <c r="L127" s="3" t="s">
        <v>340</v>
      </c>
      <c r="M127" s="72"/>
      <c r="N127" s="3" t="s">
        <v>340</v>
      </c>
      <c r="O127" s="3" t="s">
        <v>340</v>
      </c>
      <c r="P127" s="72"/>
      <c r="Q127" s="3" t="s">
        <v>340</v>
      </c>
      <c r="R127" s="3" t="s">
        <v>340</v>
      </c>
      <c r="S127" s="72"/>
      <c r="T127" s="3" t="s">
        <v>340</v>
      </c>
      <c r="U127" s="3" t="s">
        <v>340</v>
      </c>
      <c r="V127" s="72"/>
      <c r="W127" s="3" t="s">
        <v>340</v>
      </c>
      <c r="X127" s="3" t="s">
        <v>340</v>
      </c>
      <c r="Y127" s="72"/>
      <c r="Z127" s="3" t="s">
        <v>340</v>
      </c>
      <c r="AA127" s="3" t="s">
        <v>340</v>
      </c>
      <c r="AB127" s="72"/>
      <c r="AC127" s="3" t="s">
        <v>340</v>
      </c>
      <c r="AD127" s="3" t="s">
        <v>340</v>
      </c>
      <c r="AE127" s="72"/>
      <c r="AF127" s="3" t="s">
        <v>340</v>
      </c>
      <c r="AG127" s="3" t="s">
        <v>340</v>
      </c>
      <c r="AH127" s="72"/>
      <c r="AI127" s="3" t="s">
        <v>340</v>
      </c>
      <c r="AJ127" s="3" t="s">
        <v>340</v>
      </c>
      <c r="AK127" s="72"/>
      <c r="AL127" s="3" t="s">
        <v>340</v>
      </c>
      <c r="AM127" s="3" t="s">
        <v>340</v>
      </c>
      <c r="AN127" s="72"/>
      <c r="AO127" s="3" t="s">
        <v>340</v>
      </c>
      <c r="AP127" s="3" t="s">
        <v>340</v>
      </c>
      <c r="AQ127" s="72"/>
      <c r="AR127" s="3" t="s">
        <v>340</v>
      </c>
      <c r="AS127" s="3" t="s">
        <v>340</v>
      </c>
      <c r="AT127" s="72"/>
      <c r="AU127" s="3" t="s">
        <v>340</v>
      </c>
      <c r="AV127" s="3" t="s">
        <v>340</v>
      </c>
      <c r="AW127" s="72"/>
    </row>
    <row r="128" spans="1:49" ht="16.899999999999999" customHeight="1">
      <c r="A128" s="105" t="s">
        <v>168</v>
      </c>
      <c r="B128" s="3" t="s">
        <v>341</v>
      </c>
      <c r="C128" s="3" t="s">
        <v>341</v>
      </c>
      <c r="D128" s="72"/>
      <c r="E128" s="3" t="s">
        <v>341</v>
      </c>
      <c r="F128" s="3" t="s">
        <v>341</v>
      </c>
      <c r="G128" s="72"/>
      <c r="H128" s="3" t="s">
        <v>341</v>
      </c>
      <c r="I128" s="3" t="s">
        <v>341</v>
      </c>
      <c r="J128" s="72"/>
      <c r="K128" s="3" t="s">
        <v>341</v>
      </c>
      <c r="L128" s="3" t="s">
        <v>341</v>
      </c>
      <c r="M128" s="72"/>
      <c r="N128" s="3" t="s">
        <v>341</v>
      </c>
      <c r="O128" s="3" t="s">
        <v>341</v>
      </c>
      <c r="P128" s="72"/>
      <c r="Q128" s="3" t="s">
        <v>341</v>
      </c>
      <c r="R128" s="3" t="s">
        <v>341</v>
      </c>
      <c r="S128" s="72"/>
      <c r="T128" s="3" t="s">
        <v>341</v>
      </c>
      <c r="U128" s="3" t="s">
        <v>341</v>
      </c>
      <c r="V128" s="72"/>
      <c r="W128" s="3" t="s">
        <v>341</v>
      </c>
      <c r="X128" s="3" t="s">
        <v>341</v>
      </c>
      <c r="Y128" s="72"/>
      <c r="Z128" s="3" t="s">
        <v>341</v>
      </c>
      <c r="AA128" s="3" t="s">
        <v>341</v>
      </c>
      <c r="AB128" s="72"/>
      <c r="AC128" s="3" t="s">
        <v>341</v>
      </c>
      <c r="AD128" s="3" t="s">
        <v>341</v>
      </c>
      <c r="AE128" s="72"/>
      <c r="AF128" s="3" t="s">
        <v>341</v>
      </c>
      <c r="AG128" s="3" t="s">
        <v>341</v>
      </c>
      <c r="AH128" s="72"/>
      <c r="AI128" s="3" t="s">
        <v>341</v>
      </c>
      <c r="AJ128" s="3" t="s">
        <v>341</v>
      </c>
      <c r="AK128" s="72"/>
      <c r="AL128" s="3" t="s">
        <v>341</v>
      </c>
      <c r="AM128" s="3" t="s">
        <v>341</v>
      </c>
      <c r="AN128" s="72"/>
      <c r="AO128" s="3" t="s">
        <v>341</v>
      </c>
      <c r="AP128" s="3" t="s">
        <v>341</v>
      </c>
      <c r="AQ128" s="72"/>
      <c r="AR128" s="3" t="s">
        <v>341</v>
      </c>
      <c r="AS128" s="3" t="s">
        <v>341</v>
      </c>
      <c r="AT128" s="72"/>
      <c r="AU128" s="3" t="s">
        <v>341</v>
      </c>
      <c r="AV128" s="3" t="s">
        <v>341</v>
      </c>
      <c r="AW128" s="72"/>
    </row>
    <row r="129" spans="1:49" ht="16.899999999999999" customHeight="1">
      <c r="A129" s="105" t="s">
        <v>168</v>
      </c>
      <c r="B129" s="3" t="s">
        <v>342</v>
      </c>
      <c r="C129" s="3" t="s">
        <v>342</v>
      </c>
      <c r="D129" s="72"/>
      <c r="E129" s="3" t="s">
        <v>342</v>
      </c>
      <c r="F129" s="3" t="s">
        <v>342</v>
      </c>
      <c r="G129" s="72"/>
      <c r="H129" s="3" t="s">
        <v>342</v>
      </c>
      <c r="I129" s="3" t="s">
        <v>342</v>
      </c>
      <c r="J129" s="72"/>
      <c r="K129" s="3" t="s">
        <v>342</v>
      </c>
      <c r="L129" s="3" t="s">
        <v>342</v>
      </c>
      <c r="M129" s="72"/>
      <c r="N129" s="3" t="s">
        <v>342</v>
      </c>
      <c r="O129" s="3" t="s">
        <v>342</v>
      </c>
      <c r="P129" s="72"/>
      <c r="Q129" s="3" t="s">
        <v>342</v>
      </c>
      <c r="R129" s="3" t="s">
        <v>342</v>
      </c>
      <c r="S129" s="72"/>
      <c r="T129" s="3" t="s">
        <v>342</v>
      </c>
      <c r="U129" s="3" t="s">
        <v>342</v>
      </c>
      <c r="V129" s="72"/>
      <c r="W129" s="3" t="s">
        <v>342</v>
      </c>
      <c r="X129" s="3" t="s">
        <v>342</v>
      </c>
      <c r="Y129" s="72"/>
      <c r="Z129" s="3" t="s">
        <v>342</v>
      </c>
      <c r="AA129" s="3" t="s">
        <v>342</v>
      </c>
      <c r="AB129" s="72"/>
      <c r="AC129" s="3" t="s">
        <v>342</v>
      </c>
      <c r="AD129" s="3" t="s">
        <v>342</v>
      </c>
      <c r="AE129" s="72"/>
      <c r="AF129" s="3" t="s">
        <v>342</v>
      </c>
      <c r="AG129" s="3" t="s">
        <v>342</v>
      </c>
      <c r="AH129" s="72"/>
      <c r="AI129" s="3" t="s">
        <v>342</v>
      </c>
      <c r="AJ129" s="3" t="s">
        <v>342</v>
      </c>
      <c r="AK129" s="72"/>
      <c r="AL129" s="3" t="s">
        <v>342</v>
      </c>
      <c r="AM129" s="3" t="s">
        <v>342</v>
      </c>
      <c r="AN129" s="72"/>
      <c r="AO129" s="3" t="s">
        <v>342</v>
      </c>
      <c r="AP129" s="3" t="s">
        <v>342</v>
      </c>
      <c r="AQ129" s="72"/>
      <c r="AR129" s="3" t="s">
        <v>342</v>
      </c>
      <c r="AS129" s="3" t="s">
        <v>342</v>
      </c>
      <c r="AT129" s="72"/>
      <c r="AU129" s="3" t="s">
        <v>342</v>
      </c>
      <c r="AV129" s="3" t="s">
        <v>342</v>
      </c>
      <c r="AW129" s="72"/>
    </row>
    <row r="130" spans="1:49" ht="16.899999999999999" customHeight="1">
      <c r="A130" s="105" t="s">
        <v>169</v>
      </c>
      <c r="B130" s="3" t="s">
        <v>343</v>
      </c>
      <c r="C130" s="3" t="s">
        <v>343</v>
      </c>
      <c r="D130" s="72"/>
      <c r="E130" s="3" t="s">
        <v>343</v>
      </c>
      <c r="F130" s="3" t="s">
        <v>343</v>
      </c>
      <c r="G130" s="72"/>
      <c r="H130" s="3" t="s">
        <v>343</v>
      </c>
      <c r="I130" s="3" t="s">
        <v>343</v>
      </c>
      <c r="J130" s="72"/>
      <c r="K130" s="3" t="s">
        <v>343</v>
      </c>
      <c r="L130" s="3" t="s">
        <v>343</v>
      </c>
      <c r="M130" s="72"/>
      <c r="N130" s="3" t="s">
        <v>343</v>
      </c>
      <c r="O130" s="3" t="s">
        <v>343</v>
      </c>
      <c r="P130" s="72"/>
      <c r="Q130" s="3" t="s">
        <v>343</v>
      </c>
      <c r="R130" s="3" t="s">
        <v>343</v>
      </c>
      <c r="S130" s="72"/>
      <c r="T130" s="3" t="s">
        <v>343</v>
      </c>
      <c r="U130" s="3" t="s">
        <v>343</v>
      </c>
      <c r="V130" s="72"/>
      <c r="W130" s="3" t="s">
        <v>343</v>
      </c>
      <c r="X130" s="3" t="s">
        <v>343</v>
      </c>
      <c r="Y130" s="72"/>
      <c r="Z130" s="3" t="s">
        <v>343</v>
      </c>
      <c r="AA130" s="3" t="s">
        <v>343</v>
      </c>
      <c r="AB130" s="72"/>
      <c r="AC130" s="3" t="s">
        <v>343</v>
      </c>
      <c r="AD130" s="3" t="s">
        <v>343</v>
      </c>
      <c r="AE130" s="72"/>
      <c r="AF130" s="3" t="s">
        <v>343</v>
      </c>
      <c r="AG130" s="3" t="s">
        <v>343</v>
      </c>
      <c r="AH130" s="72"/>
      <c r="AI130" s="3" t="s">
        <v>343</v>
      </c>
      <c r="AJ130" s="3" t="s">
        <v>343</v>
      </c>
      <c r="AK130" s="72"/>
      <c r="AL130" s="3" t="s">
        <v>343</v>
      </c>
      <c r="AM130" s="3" t="s">
        <v>343</v>
      </c>
      <c r="AN130" s="72"/>
      <c r="AO130" s="3" t="s">
        <v>343</v>
      </c>
      <c r="AP130" s="3" t="s">
        <v>343</v>
      </c>
      <c r="AQ130" s="72"/>
      <c r="AR130" s="3" t="s">
        <v>343</v>
      </c>
      <c r="AS130" s="3" t="s">
        <v>343</v>
      </c>
      <c r="AT130" s="72"/>
      <c r="AU130" s="3" t="s">
        <v>343</v>
      </c>
      <c r="AV130" s="3" t="s">
        <v>343</v>
      </c>
      <c r="AW130" s="72"/>
    </row>
    <row r="131" spans="1:49" ht="16.899999999999999" customHeight="1">
      <c r="A131" s="105" t="s">
        <v>169</v>
      </c>
      <c r="B131" s="3" t="s">
        <v>344</v>
      </c>
      <c r="C131" s="3" t="s">
        <v>344</v>
      </c>
      <c r="D131" s="72"/>
      <c r="E131" s="3" t="s">
        <v>344</v>
      </c>
      <c r="F131" s="3" t="s">
        <v>344</v>
      </c>
      <c r="G131" s="72"/>
      <c r="H131" s="3" t="s">
        <v>344</v>
      </c>
      <c r="I131" s="3" t="s">
        <v>344</v>
      </c>
      <c r="J131" s="72"/>
      <c r="K131" s="3" t="s">
        <v>344</v>
      </c>
      <c r="L131" s="3" t="s">
        <v>344</v>
      </c>
      <c r="M131" s="72"/>
      <c r="N131" s="3" t="s">
        <v>344</v>
      </c>
      <c r="O131" s="3" t="s">
        <v>344</v>
      </c>
      <c r="P131" s="72"/>
      <c r="Q131" s="3" t="s">
        <v>344</v>
      </c>
      <c r="R131" s="3" t="s">
        <v>344</v>
      </c>
      <c r="S131" s="72"/>
      <c r="T131" s="3" t="s">
        <v>344</v>
      </c>
      <c r="U131" s="3" t="s">
        <v>344</v>
      </c>
      <c r="V131" s="72"/>
      <c r="W131" s="3" t="s">
        <v>344</v>
      </c>
      <c r="X131" s="3" t="s">
        <v>344</v>
      </c>
      <c r="Y131" s="72"/>
      <c r="Z131" s="3" t="s">
        <v>344</v>
      </c>
      <c r="AA131" s="3" t="s">
        <v>344</v>
      </c>
      <c r="AB131" s="72"/>
      <c r="AC131" s="3" t="s">
        <v>344</v>
      </c>
      <c r="AD131" s="3" t="s">
        <v>344</v>
      </c>
      <c r="AE131" s="72"/>
      <c r="AF131" s="3" t="s">
        <v>344</v>
      </c>
      <c r="AG131" s="3" t="s">
        <v>344</v>
      </c>
      <c r="AH131" s="72"/>
      <c r="AI131" s="3" t="s">
        <v>344</v>
      </c>
      <c r="AJ131" s="3" t="s">
        <v>344</v>
      </c>
      <c r="AK131" s="72"/>
      <c r="AL131" s="3" t="s">
        <v>344</v>
      </c>
      <c r="AM131" s="3" t="s">
        <v>344</v>
      </c>
      <c r="AN131" s="72"/>
      <c r="AO131" s="3" t="s">
        <v>344</v>
      </c>
      <c r="AP131" s="3" t="s">
        <v>344</v>
      </c>
      <c r="AQ131" s="72"/>
      <c r="AR131" s="3" t="s">
        <v>344</v>
      </c>
      <c r="AS131" s="3" t="s">
        <v>344</v>
      </c>
      <c r="AT131" s="72"/>
      <c r="AU131" s="3" t="s">
        <v>344</v>
      </c>
      <c r="AV131" s="3" t="s">
        <v>344</v>
      </c>
      <c r="AW131" s="72"/>
    </row>
    <row r="132" spans="1:49" ht="16.899999999999999" customHeight="1">
      <c r="A132" s="105" t="s">
        <v>169</v>
      </c>
      <c r="B132" s="3" t="s">
        <v>345</v>
      </c>
      <c r="C132" s="3" t="s">
        <v>345</v>
      </c>
      <c r="D132" s="72"/>
      <c r="E132" s="3" t="s">
        <v>345</v>
      </c>
      <c r="F132" s="3" t="s">
        <v>345</v>
      </c>
      <c r="G132" s="72"/>
      <c r="H132" s="3" t="s">
        <v>345</v>
      </c>
      <c r="I132" s="3" t="s">
        <v>345</v>
      </c>
      <c r="J132" s="72"/>
      <c r="K132" s="3" t="s">
        <v>345</v>
      </c>
      <c r="L132" s="3" t="s">
        <v>345</v>
      </c>
      <c r="M132" s="72"/>
      <c r="N132" s="3" t="s">
        <v>345</v>
      </c>
      <c r="O132" s="3" t="s">
        <v>345</v>
      </c>
      <c r="P132" s="72"/>
      <c r="Q132" s="3" t="s">
        <v>345</v>
      </c>
      <c r="R132" s="3" t="s">
        <v>345</v>
      </c>
      <c r="S132" s="72"/>
      <c r="T132" s="3" t="s">
        <v>345</v>
      </c>
      <c r="U132" s="3" t="s">
        <v>345</v>
      </c>
      <c r="V132" s="72"/>
      <c r="W132" s="3" t="s">
        <v>345</v>
      </c>
      <c r="X132" s="3" t="s">
        <v>345</v>
      </c>
      <c r="Y132" s="72"/>
      <c r="Z132" s="3" t="s">
        <v>345</v>
      </c>
      <c r="AA132" s="3" t="s">
        <v>345</v>
      </c>
      <c r="AB132" s="72"/>
      <c r="AC132" s="3" t="s">
        <v>345</v>
      </c>
      <c r="AD132" s="3" t="s">
        <v>345</v>
      </c>
      <c r="AE132" s="72"/>
      <c r="AF132" s="3" t="s">
        <v>345</v>
      </c>
      <c r="AG132" s="3" t="s">
        <v>345</v>
      </c>
      <c r="AH132" s="72"/>
      <c r="AI132" s="3" t="s">
        <v>345</v>
      </c>
      <c r="AJ132" s="3" t="s">
        <v>345</v>
      </c>
      <c r="AK132" s="72"/>
      <c r="AL132" s="3" t="s">
        <v>345</v>
      </c>
      <c r="AM132" s="3" t="s">
        <v>345</v>
      </c>
      <c r="AN132" s="72"/>
      <c r="AO132" s="3" t="s">
        <v>345</v>
      </c>
      <c r="AP132" s="3" t="s">
        <v>345</v>
      </c>
      <c r="AQ132" s="72"/>
      <c r="AR132" s="3" t="s">
        <v>345</v>
      </c>
      <c r="AS132" s="3" t="s">
        <v>345</v>
      </c>
      <c r="AT132" s="72"/>
      <c r="AU132" s="3" t="s">
        <v>345</v>
      </c>
      <c r="AV132" s="3" t="s">
        <v>345</v>
      </c>
      <c r="AW132" s="72"/>
    </row>
    <row r="133" spans="1:49" ht="16.899999999999999" customHeight="1">
      <c r="A133" s="105" t="s">
        <v>128</v>
      </c>
      <c r="B133" s="3" t="s">
        <v>346</v>
      </c>
      <c r="C133" s="3" t="s">
        <v>346</v>
      </c>
      <c r="D133" s="72"/>
      <c r="E133" s="3" t="s">
        <v>346</v>
      </c>
      <c r="F133" s="3" t="s">
        <v>346</v>
      </c>
      <c r="G133" s="72"/>
      <c r="H133" s="3" t="s">
        <v>346</v>
      </c>
      <c r="I133" s="3" t="s">
        <v>346</v>
      </c>
      <c r="J133" s="72"/>
      <c r="K133" s="3" t="s">
        <v>346</v>
      </c>
      <c r="L133" s="3" t="s">
        <v>346</v>
      </c>
      <c r="M133" s="72"/>
      <c r="N133" s="3" t="s">
        <v>346</v>
      </c>
      <c r="O133" s="3" t="s">
        <v>346</v>
      </c>
      <c r="P133" s="72"/>
      <c r="Q133" s="3" t="s">
        <v>346</v>
      </c>
      <c r="R133" s="3" t="s">
        <v>346</v>
      </c>
      <c r="S133" s="72"/>
      <c r="T133" s="3" t="s">
        <v>346</v>
      </c>
      <c r="U133" s="3" t="s">
        <v>346</v>
      </c>
      <c r="V133" s="72"/>
      <c r="W133" s="3" t="s">
        <v>346</v>
      </c>
      <c r="X133" s="3" t="s">
        <v>346</v>
      </c>
      <c r="Y133" s="72"/>
      <c r="Z133" s="3" t="s">
        <v>346</v>
      </c>
      <c r="AA133" s="3" t="s">
        <v>346</v>
      </c>
      <c r="AB133" s="72"/>
      <c r="AC133" s="3" t="s">
        <v>346</v>
      </c>
      <c r="AD133" s="3" t="s">
        <v>346</v>
      </c>
      <c r="AE133" s="72"/>
      <c r="AF133" s="3" t="s">
        <v>346</v>
      </c>
      <c r="AG133" s="3" t="s">
        <v>346</v>
      </c>
      <c r="AH133" s="72"/>
      <c r="AI133" s="3" t="s">
        <v>346</v>
      </c>
      <c r="AJ133" s="3" t="s">
        <v>346</v>
      </c>
      <c r="AK133" s="72"/>
      <c r="AL133" s="3" t="s">
        <v>346</v>
      </c>
      <c r="AM133" s="3" t="s">
        <v>346</v>
      </c>
      <c r="AN133" s="72"/>
      <c r="AO133" s="3" t="s">
        <v>346</v>
      </c>
      <c r="AP133" s="3" t="s">
        <v>346</v>
      </c>
      <c r="AQ133" s="72"/>
      <c r="AR133" s="3" t="s">
        <v>346</v>
      </c>
      <c r="AS133" s="3" t="s">
        <v>346</v>
      </c>
      <c r="AT133" s="72"/>
      <c r="AU133" s="3" t="s">
        <v>346</v>
      </c>
      <c r="AV133" s="3" t="s">
        <v>346</v>
      </c>
      <c r="AW133" s="72"/>
    </row>
    <row r="134" spans="1:49" ht="16.899999999999999" customHeight="1">
      <c r="A134" s="105" t="s">
        <v>128</v>
      </c>
      <c r="B134" s="3" t="s">
        <v>347</v>
      </c>
      <c r="C134" s="3" t="s">
        <v>347</v>
      </c>
      <c r="D134" s="72"/>
      <c r="E134" s="3" t="s">
        <v>347</v>
      </c>
      <c r="F134" s="3" t="s">
        <v>347</v>
      </c>
      <c r="G134" s="72"/>
      <c r="H134" s="3" t="s">
        <v>347</v>
      </c>
      <c r="I134" s="3" t="s">
        <v>347</v>
      </c>
      <c r="J134" s="72"/>
      <c r="K134" s="3" t="s">
        <v>347</v>
      </c>
      <c r="L134" s="3" t="s">
        <v>347</v>
      </c>
      <c r="M134" s="72"/>
      <c r="N134" s="3" t="s">
        <v>347</v>
      </c>
      <c r="O134" s="3" t="s">
        <v>347</v>
      </c>
      <c r="P134" s="72"/>
      <c r="Q134" s="3" t="s">
        <v>347</v>
      </c>
      <c r="R134" s="3" t="s">
        <v>347</v>
      </c>
      <c r="S134" s="72"/>
      <c r="T134" s="3" t="s">
        <v>347</v>
      </c>
      <c r="U134" s="3" t="s">
        <v>347</v>
      </c>
      <c r="V134" s="72"/>
      <c r="W134" s="3" t="s">
        <v>347</v>
      </c>
      <c r="X134" s="3" t="s">
        <v>347</v>
      </c>
      <c r="Y134" s="72"/>
      <c r="Z134" s="3" t="s">
        <v>347</v>
      </c>
      <c r="AA134" s="3" t="s">
        <v>347</v>
      </c>
      <c r="AB134" s="72"/>
      <c r="AC134" s="3" t="s">
        <v>347</v>
      </c>
      <c r="AD134" s="3" t="s">
        <v>347</v>
      </c>
      <c r="AE134" s="72"/>
      <c r="AF134" s="3" t="s">
        <v>347</v>
      </c>
      <c r="AG134" s="3" t="s">
        <v>347</v>
      </c>
      <c r="AH134" s="72"/>
      <c r="AI134" s="3" t="s">
        <v>347</v>
      </c>
      <c r="AJ134" s="3" t="s">
        <v>347</v>
      </c>
      <c r="AK134" s="72"/>
      <c r="AL134" s="3" t="s">
        <v>347</v>
      </c>
      <c r="AM134" s="3" t="s">
        <v>347</v>
      </c>
      <c r="AN134" s="72"/>
      <c r="AO134" s="3" t="s">
        <v>347</v>
      </c>
      <c r="AP134" s="3" t="s">
        <v>347</v>
      </c>
      <c r="AQ134" s="72"/>
      <c r="AR134" s="3" t="s">
        <v>347</v>
      </c>
      <c r="AS134" s="3" t="s">
        <v>347</v>
      </c>
      <c r="AT134" s="72"/>
      <c r="AU134" s="3" t="s">
        <v>347</v>
      </c>
      <c r="AV134" s="3" t="s">
        <v>347</v>
      </c>
      <c r="AW134" s="72"/>
    </row>
    <row r="135" spans="1:49" ht="16.899999999999999" customHeight="1">
      <c r="A135" s="105" t="s">
        <v>170</v>
      </c>
      <c r="B135" s="3" t="s">
        <v>348</v>
      </c>
      <c r="C135" s="3" t="s">
        <v>348</v>
      </c>
      <c r="D135" s="72"/>
      <c r="E135" s="3" t="s">
        <v>348</v>
      </c>
      <c r="F135" s="3" t="s">
        <v>348</v>
      </c>
      <c r="G135" s="72"/>
      <c r="H135" s="3" t="s">
        <v>348</v>
      </c>
      <c r="I135" s="3" t="s">
        <v>348</v>
      </c>
      <c r="J135" s="72"/>
      <c r="K135" s="3" t="s">
        <v>348</v>
      </c>
      <c r="L135" s="3" t="s">
        <v>348</v>
      </c>
      <c r="M135" s="72"/>
      <c r="N135" s="3" t="s">
        <v>348</v>
      </c>
      <c r="O135" s="3" t="s">
        <v>348</v>
      </c>
      <c r="P135" s="72"/>
      <c r="Q135" s="3" t="s">
        <v>348</v>
      </c>
      <c r="R135" s="3" t="s">
        <v>348</v>
      </c>
      <c r="S135" s="72"/>
      <c r="T135" s="3" t="s">
        <v>348</v>
      </c>
      <c r="U135" s="3" t="s">
        <v>348</v>
      </c>
      <c r="V135" s="72"/>
      <c r="W135" s="3" t="s">
        <v>348</v>
      </c>
      <c r="X135" s="3" t="s">
        <v>348</v>
      </c>
      <c r="Y135" s="72"/>
      <c r="Z135" s="3" t="s">
        <v>348</v>
      </c>
      <c r="AA135" s="3" t="s">
        <v>348</v>
      </c>
      <c r="AB135" s="72"/>
      <c r="AC135" s="3" t="s">
        <v>348</v>
      </c>
      <c r="AD135" s="3" t="s">
        <v>348</v>
      </c>
      <c r="AE135" s="72"/>
      <c r="AF135" s="3" t="s">
        <v>348</v>
      </c>
      <c r="AG135" s="3" t="s">
        <v>348</v>
      </c>
      <c r="AH135" s="72"/>
      <c r="AI135" s="3" t="s">
        <v>348</v>
      </c>
      <c r="AJ135" s="3" t="s">
        <v>348</v>
      </c>
      <c r="AK135" s="72"/>
      <c r="AL135" s="3" t="s">
        <v>348</v>
      </c>
      <c r="AM135" s="3" t="s">
        <v>348</v>
      </c>
      <c r="AN135" s="72"/>
      <c r="AO135" s="3" t="s">
        <v>348</v>
      </c>
      <c r="AP135" s="3" t="s">
        <v>348</v>
      </c>
      <c r="AQ135" s="72"/>
      <c r="AR135" s="3" t="s">
        <v>348</v>
      </c>
      <c r="AS135" s="3" t="s">
        <v>348</v>
      </c>
      <c r="AT135" s="72"/>
      <c r="AU135" s="3" t="s">
        <v>348</v>
      </c>
      <c r="AV135" s="3" t="s">
        <v>348</v>
      </c>
      <c r="AW135" s="72"/>
    </row>
    <row r="136" spans="1:49" ht="16.899999999999999" customHeight="1">
      <c r="A136" s="105"/>
      <c r="B136" s="3"/>
      <c r="C136" s="3"/>
      <c r="D136" s="72"/>
      <c r="E136" s="3"/>
      <c r="F136" s="3"/>
      <c r="G136" s="72"/>
      <c r="H136" s="3"/>
      <c r="I136" s="3"/>
      <c r="J136" s="72"/>
      <c r="K136" s="3"/>
      <c r="L136" s="3"/>
      <c r="M136" s="72"/>
      <c r="N136" s="3"/>
      <c r="O136" s="3"/>
      <c r="P136" s="72"/>
      <c r="Q136" s="3"/>
      <c r="R136" s="3"/>
      <c r="S136" s="72"/>
      <c r="T136" s="3"/>
      <c r="U136" s="3"/>
      <c r="V136" s="72"/>
      <c r="W136" s="3"/>
      <c r="X136" s="3"/>
      <c r="Y136" s="72"/>
      <c r="Z136" s="3"/>
      <c r="AA136" s="3"/>
      <c r="AB136" s="72"/>
      <c r="AC136" s="3"/>
      <c r="AD136" s="3"/>
      <c r="AE136" s="72"/>
      <c r="AF136" s="3"/>
      <c r="AG136" s="3"/>
      <c r="AH136" s="72"/>
      <c r="AI136" s="3"/>
      <c r="AJ136" s="3"/>
      <c r="AK136" s="72"/>
      <c r="AL136" s="3"/>
      <c r="AM136" s="3"/>
      <c r="AN136" s="72"/>
      <c r="AO136" s="3"/>
      <c r="AP136" s="3"/>
      <c r="AQ136" s="72"/>
      <c r="AR136" s="3"/>
      <c r="AS136" s="3"/>
      <c r="AT136" s="72"/>
      <c r="AU136" s="3"/>
      <c r="AV136" s="3"/>
      <c r="AW136" s="72"/>
    </row>
    <row r="137" spans="1:49" ht="16.899999999999999" customHeight="1">
      <c r="A137" s="105"/>
      <c r="B137" s="3"/>
      <c r="C137" s="3"/>
      <c r="D137" s="72"/>
      <c r="E137" s="3"/>
      <c r="F137" s="3"/>
      <c r="G137" s="72"/>
      <c r="H137" s="3"/>
      <c r="I137" s="3"/>
      <c r="J137" s="72"/>
      <c r="K137" s="3"/>
      <c r="L137" s="3"/>
      <c r="M137" s="72"/>
      <c r="N137" s="3"/>
      <c r="O137" s="3"/>
      <c r="P137" s="72"/>
      <c r="Q137" s="3"/>
      <c r="R137" s="3"/>
      <c r="S137" s="72"/>
      <c r="T137" s="3"/>
      <c r="U137" s="3"/>
      <c r="V137" s="72"/>
      <c r="W137" s="3"/>
      <c r="X137" s="3"/>
      <c r="Y137" s="72"/>
      <c r="Z137" s="3"/>
      <c r="AA137" s="3"/>
      <c r="AB137" s="72"/>
      <c r="AC137" s="3"/>
      <c r="AD137" s="3"/>
      <c r="AE137" s="72"/>
      <c r="AF137" s="3"/>
      <c r="AG137" s="3"/>
      <c r="AH137" s="72"/>
      <c r="AI137" s="3"/>
      <c r="AJ137" s="3"/>
      <c r="AK137" s="72"/>
      <c r="AL137" s="3"/>
      <c r="AM137" s="3"/>
      <c r="AN137" s="72"/>
      <c r="AO137" s="3"/>
      <c r="AP137" s="3"/>
      <c r="AQ137" s="72"/>
      <c r="AR137" s="3"/>
      <c r="AS137" s="3"/>
      <c r="AT137" s="72"/>
      <c r="AU137" s="3"/>
      <c r="AV137" s="3"/>
      <c r="AW137" s="72"/>
    </row>
    <row r="138" spans="1:49" ht="16.899999999999999" customHeight="1">
      <c r="A138" s="105"/>
      <c r="B138" s="3"/>
      <c r="C138" s="3"/>
      <c r="D138" s="72"/>
      <c r="E138" s="3"/>
      <c r="F138" s="3"/>
      <c r="G138" s="72"/>
      <c r="H138" s="3"/>
      <c r="I138" s="3"/>
      <c r="J138" s="72"/>
      <c r="K138" s="3"/>
      <c r="L138" s="3"/>
      <c r="M138" s="72"/>
      <c r="N138" s="3"/>
      <c r="O138" s="3"/>
      <c r="P138" s="72"/>
      <c r="Q138" s="3"/>
      <c r="R138" s="3"/>
      <c r="S138" s="72"/>
      <c r="T138" s="3"/>
      <c r="U138" s="3"/>
      <c r="V138" s="72"/>
      <c r="W138" s="3"/>
      <c r="X138" s="3"/>
      <c r="Y138" s="72"/>
      <c r="Z138" s="3"/>
      <c r="AA138" s="3"/>
      <c r="AB138" s="72"/>
      <c r="AC138" s="3"/>
      <c r="AD138" s="3"/>
      <c r="AE138" s="72"/>
      <c r="AF138" s="3"/>
      <c r="AG138" s="3"/>
      <c r="AH138" s="72"/>
      <c r="AI138" s="3"/>
      <c r="AJ138" s="3"/>
      <c r="AK138" s="72"/>
      <c r="AL138" s="3"/>
      <c r="AM138" s="3"/>
      <c r="AN138" s="72"/>
      <c r="AO138" s="3"/>
      <c r="AP138" s="3"/>
      <c r="AQ138" s="72"/>
      <c r="AR138" s="3"/>
      <c r="AS138" s="3"/>
      <c r="AT138" s="72"/>
      <c r="AU138" s="3"/>
      <c r="AV138" s="3"/>
      <c r="AW138" s="72"/>
    </row>
    <row r="139" spans="1:49" ht="16.899999999999999" customHeight="1">
      <c r="A139" s="105"/>
      <c r="B139" s="3"/>
      <c r="C139" s="3"/>
      <c r="D139" s="72"/>
      <c r="E139" s="3"/>
      <c r="F139" s="3"/>
      <c r="G139" s="72"/>
      <c r="H139" s="3"/>
      <c r="I139" s="3"/>
      <c r="J139" s="72"/>
      <c r="K139" s="3"/>
      <c r="L139" s="3"/>
      <c r="M139" s="72"/>
      <c r="N139" s="3"/>
      <c r="O139" s="3"/>
      <c r="P139" s="72"/>
      <c r="Q139" s="3"/>
      <c r="R139" s="3"/>
      <c r="S139" s="72"/>
      <c r="T139" s="3"/>
      <c r="U139" s="3"/>
      <c r="V139" s="72"/>
      <c r="W139" s="3"/>
      <c r="X139" s="3"/>
      <c r="Y139" s="72"/>
      <c r="Z139" s="3"/>
      <c r="AA139" s="3"/>
      <c r="AB139" s="72"/>
      <c r="AC139" s="3"/>
      <c r="AD139" s="3"/>
      <c r="AE139" s="72"/>
      <c r="AF139" s="3"/>
      <c r="AG139" s="3"/>
      <c r="AH139" s="72"/>
      <c r="AI139" s="3"/>
      <c r="AJ139" s="3"/>
      <c r="AK139" s="72"/>
      <c r="AL139" s="3"/>
      <c r="AM139" s="3"/>
      <c r="AN139" s="72"/>
      <c r="AO139" s="3"/>
      <c r="AP139" s="3"/>
      <c r="AQ139" s="72"/>
      <c r="AR139" s="3"/>
      <c r="AS139" s="3"/>
      <c r="AT139" s="72"/>
      <c r="AU139" s="3"/>
      <c r="AV139" s="3"/>
      <c r="AW139" s="72"/>
    </row>
    <row r="140" spans="1:49" ht="16.899999999999999" customHeight="1">
      <c r="A140" s="105"/>
      <c r="B140" s="3"/>
      <c r="C140" s="3"/>
      <c r="D140" s="72"/>
      <c r="E140" s="3"/>
      <c r="F140" s="3"/>
      <c r="G140" s="72"/>
      <c r="H140" s="3"/>
      <c r="I140" s="3"/>
      <c r="J140" s="72"/>
      <c r="K140" s="3"/>
      <c r="L140" s="3"/>
      <c r="M140" s="72"/>
      <c r="N140" s="3"/>
      <c r="O140" s="3"/>
      <c r="P140" s="72"/>
      <c r="Q140" s="3"/>
      <c r="R140" s="3"/>
      <c r="S140" s="72"/>
      <c r="T140" s="3"/>
      <c r="U140" s="3"/>
      <c r="V140" s="72"/>
      <c r="W140" s="3"/>
      <c r="X140" s="3"/>
      <c r="Y140" s="72"/>
      <c r="Z140" s="3"/>
      <c r="AA140" s="3"/>
      <c r="AB140" s="72"/>
      <c r="AC140" s="3"/>
      <c r="AD140" s="3"/>
      <c r="AE140" s="72"/>
      <c r="AF140" s="3"/>
      <c r="AG140" s="3"/>
      <c r="AH140" s="72"/>
      <c r="AI140" s="3"/>
      <c r="AJ140" s="3"/>
      <c r="AK140" s="72"/>
      <c r="AL140" s="3"/>
      <c r="AM140" s="3"/>
      <c r="AN140" s="72"/>
      <c r="AO140" s="3"/>
      <c r="AP140" s="3"/>
      <c r="AQ140" s="72"/>
      <c r="AR140" s="3"/>
      <c r="AS140" s="3"/>
      <c r="AT140" s="72"/>
      <c r="AU140" s="3"/>
      <c r="AV140" s="3"/>
      <c r="AW140" s="72"/>
    </row>
    <row r="141" spans="1:49" ht="16.899999999999999" customHeight="1">
      <c r="A141" s="105"/>
      <c r="B141" s="3"/>
      <c r="C141" s="3"/>
      <c r="D141" s="72"/>
      <c r="E141" s="3"/>
      <c r="F141" s="3"/>
      <c r="G141" s="72"/>
      <c r="H141" s="3"/>
      <c r="I141" s="3"/>
      <c r="J141" s="72"/>
      <c r="K141" s="3"/>
      <c r="L141" s="3"/>
      <c r="M141" s="72"/>
      <c r="N141" s="3"/>
      <c r="O141" s="3"/>
      <c r="P141" s="72"/>
      <c r="Q141" s="3"/>
      <c r="R141" s="3"/>
      <c r="S141" s="72"/>
      <c r="T141" s="3"/>
      <c r="U141" s="3"/>
      <c r="V141" s="72"/>
      <c r="W141" s="3"/>
      <c r="X141" s="3"/>
      <c r="Y141" s="72"/>
      <c r="Z141" s="3"/>
      <c r="AA141" s="3"/>
      <c r="AB141" s="72"/>
      <c r="AC141" s="3"/>
      <c r="AD141" s="3"/>
      <c r="AE141" s="72"/>
      <c r="AF141" s="3"/>
      <c r="AG141" s="3"/>
      <c r="AH141" s="72"/>
      <c r="AI141" s="3"/>
      <c r="AJ141" s="3"/>
      <c r="AK141" s="72"/>
      <c r="AL141" s="3"/>
      <c r="AM141" s="3"/>
      <c r="AN141" s="72"/>
      <c r="AO141" s="3"/>
      <c r="AP141" s="3"/>
      <c r="AQ141" s="72"/>
      <c r="AR141" s="3"/>
      <c r="AS141" s="3"/>
      <c r="AT141" s="72"/>
      <c r="AU141" s="3"/>
      <c r="AV141" s="3"/>
      <c r="AW141" s="72"/>
    </row>
    <row r="142" spans="1:49" ht="16.899999999999999" customHeight="1">
      <c r="A142" s="105"/>
      <c r="B142" s="3"/>
      <c r="C142" s="3"/>
      <c r="D142" s="72"/>
      <c r="E142" s="3"/>
      <c r="F142" s="3"/>
      <c r="G142" s="72"/>
      <c r="H142" s="3"/>
      <c r="I142" s="3"/>
      <c r="J142" s="72"/>
      <c r="K142" s="3"/>
      <c r="L142" s="3"/>
      <c r="M142" s="72"/>
      <c r="N142" s="3"/>
      <c r="O142" s="3"/>
      <c r="P142" s="72"/>
      <c r="Q142" s="3"/>
      <c r="R142" s="3"/>
      <c r="S142" s="72"/>
      <c r="T142" s="3"/>
      <c r="U142" s="3"/>
      <c r="V142" s="72"/>
      <c r="W142" s="3"/>
      <c r="X142" s="3"/>
      <c r="Y142" s="72"/>
      <c r="Z142" s="3"/>
      <c r="AA142" s="3"/>
      <c r="AB142" s="72"/>
      <c r="AC142" s="3"/>
      <c r="AD142" s="3"/>
      <c r="AE142" s="72"/>
      <c r="AF142" s="3"/>
      <c r="AG142" s="3"/>
      <c r="AH142" s="72"/>
      <c r="AI142" s="3"/>
      <c r="AJ142" s="3"/>
      <c r="AK142" s="72"/>
      <c r="AL142" s="3"/>
      <c r="AM142" s="3"/>
      <c r="AN142" s="72"/>
      <c r="AO142" s="3"/>
      <c r="AP142" s="3"/>
      <c r="AQ142" s="72"/>
      <c r="AR142" s="3"/>
      <c r="AS142" s="3"/>
      <c r="AT142" s="72"/>
      <c r="AU142" s="3"/>
      <c r="AV142" s="3"/>
      <c r="AW142" s="72"/>
    </row>
    <row r="143" spans="1:49" ht="16.899999999999999" customHeight="1">
      <c r="A143" s="105"/>
      <c r="B143" s="3"/>
      <c r="C143" s="3"/>
      <c r="D143" s="72"/>
      <c r="E143" s="3"/>
      <c r="F143" s="3"/>
      <c r="G143" s="72"/>
      <c r="H143" s="3"/>
      <c r="I143" s="3"/>
      <c r="J143" s="72"/>
      <c r="K143" s="3"/>
      <c r="L143" s="3"/>
      <c r="M143" s="72"/>
      <c r="N143" s="3"/>
      <c r="O143" s="3"/>
      <c r="P143" s="72"/>
      <c r="Q143" s="3"/>
      <c r="R143" s="3"/>
      <c r="S143" s="72"/>
      <c r="T143" s="3"/>
      <c r="U143" s="3"/>
      <c r="V143" s="72"/>
      <c r="W143" s="3"/>
      <c r="X143" s="3"/>
      <c r="Y143" s="72"/>
      <c r="Z143" s="3"/>
      <c r="AA143" s="3"/>
      <c r="AB143" s="72"/>
      <c r="AC143" s="3"/>
      <c r="AD143" s="3"/>
      <c r="AE143" s="72"/>
      <c r="AF143" s="3"/>
      <c r="AG143" s="3"/>
      <c r="AH143" s="72"/>
      <c r="AI143" s="3"/>
      <c r="AJ143" s="3"/>
      <c r="AK143" s="72"/>
      <c r="AL143" s="3"/>
      <c r="AM143" s="3"/>
      <c r="AN143" s="72"/>
      <c r="AO143" s="3"/>
      <c r="AP143" s="3"/>
      <c r="AQ143" s="72"/>
      <c r="AR143" s="3"/>
      <c r="AS143" s="3"/>
      <c r="AT143" s="72"/>
      <c r="AU143" s="3"/>
      <c r="AV143" s="3"/>
      <c r="AW143" s="72"/>
    </row>
    <row r="144" spans="1:49" ht="16.899999999999999" customHeight="1">
      <c r="A144" s="105"/>
      <c r="B144" s="3"/>
      <c r="C144" s="3"/>
      <c r="D144" s="72"/>
      <c r="E144" s="3"/>
      <c r="F144" s="3"/>
      <c r="G144" s="72"/>
      <c r="H144" s="3"/>
      <c r="I144" s="3"/>
      <c r="J144" s="72"/>
      <c r="K144" s="3"/>
      <c r="L144" s="3"/>
      <c r="M144" s="72"/>
      <c r="N144" s="3"/>
      <c r="O144" s="3"/>
      <c r="P144" s="72"/>
      <c r="Q144" s="3"/>
      <c r="R144" s="3"/>
      <c r="S144" s="72"/>
      <c r="T144" s="3"/>
      <c r="U144" s="3"/>
      <c r="V144" s="72"/>
      <c r="W144" s="3"/>
      <c r="X144" s="3"/>
      <c r="Y144" s="72"/>
      <c r="Z144" s="3"/>
      <c r="AA144" s="3"/>
      <c r="AB144" s="72"/>
      <c r="AC144" s="3"/>
      <c r="AD144" s="3"/>
      <c r="AE144" s="72"/>
      <c r="AF144" s="3"/>
      <c r="AG144" s="3"/>
      <c r="AH144" s="72"/>
      <c r="AI144" s="3"/>
      <c r="AJ144" s="3"/>
      <c r="AK144" s="72"/>
      <c r="AL144" s="3"/>
      <c r="AM144" s="3"/>
      <c r="AN144" s="72"/>
      <c r="AO144" s="3"/>
      <c r="AP144" s="3"/>
      <c r="AQ144" s="72"/>
      <c r="AR144" s="3"/>
      <c r="AS144" s="3"/>
      <c r="AT144" s="72"/>
      <c r="AU144" s="3"/>
      <c r="AV144" s="3"/>
      <c r="AW144" s="72"/>
    </row>
    <row r="145" spans="1:49" ht="16.899999999999999" customHeight="1">
      <c r="A145" s="105"/>
      <c r="B145" s="3"/>
      <c r="C145" s="3"/>
      <c r="D145" s="72"/>
      <c r="E145" s="3"/>
      <c r="F145" s="3"/>
      <c r="G145" s="72"/>
      <c r="H145" s="3"/>
      <c r="I145" s="3"/>
      <c r="J145" s="72"/>
      <c r="K145" s="3"/>
      <c r="L145" s="3"/>
      <c r="M145" s="72"/>
      <c r="N145" s="3"/>
      <c r="O145" s="3"/>
      <c r="P145" s="72"/>
      <c r="Q145" s="3"/>
      <c r="R145" s="3"/>
      <c r="S145" s="72"/>
      <c r="T145" s="3"/>
      <c r="U145" s="3"/>
      <c r="V145" s="72"/>
      <c r="W145" s="3"/>
      <c r="X145" s="3"/>
      <c r="Y145" s="72"/>
      <c r="Z145" s="3"/>
      <c r="AA145" s="3"/>
      <c r="AB145" s="72"/>
      <c r="AC145" s="3"/>
      <c r="AD145" s="3"/>
      <c r="AE145" s="72"/>
      <c r="AF145" s="3"/>
      <c r="AG145" s="3"/>
      <c r="AH145" s="72"/>
      <c r="AI145" s="3"/>
      <c r="AJ145" s="3"/>
      <c r="AK145" s="72"/>
      <c r="AL145" s="3"/>
      <c r="AM145" s="3"/>
      <c r="AN145" s="72"/>
      <c r="AO145" s="3"/>
      <c r="AP145" s="3"/>
      <c r="AQ145" s="72"/>
      <c r="AR145" s="3"/>
      <c r="AS145" s="3"/>
      <c r="AT145" s="72"/>
      <c r="AU145" s="3"/>
      <c r="AV145" s="3"/>
      <c r="AW145" s="72"/>
    </row>
    <row r="146" spans="1:49" ht="16.899999999999999" customHeight="1">
      <c r="A146" s="105"/>
      <c r="B146" s="3"/>
      <c r="C146" s="3"/>
      <c r="D146" s="72"/>
      <c r="E146" s="3"/>
      <c r="F146" s="3"/>
      <c r="G146" s="72"/>
      <c r="H146" s="3"/>
      <c r="I146" s="3"/>
      <c r="J146" s="72"/>
      <c r="K146" s="3"/>
      <c r="L146" s="3"/>
      <c r="M146" s="72"/>
      <c r="N146" s="3"/>
      <c r="O146" s="3"/>
      <c r="P146" s="72"/>
      <c r="Q146" s="3"/>
      <c r="R146" s="3"/>
      <c r="S146" s="72"/>
      <c r="T146" s="3"/>
      <c r="U146" s="3"/>
      <c r="V146" s="72"/>
      <c r="W146" s="3"/>
      <c r="X146" s="3"/>
      <c r="Y146" s="72"/>
      <c r="Z146" s="3"/>
      <c r="AA146" s="3"/>
      <c r="AB146" s="72"/>
      <c r="AC146" s="3"/>
      <c r="AD146" s="3"/>
      <c r="AE146" s="72"/>
      <c r="AF146" s="3"/>
      <c r="AG146" s="3"/>
      <c r="AH146" s="72"/>
      <c r="AI146" s="3"/>
      <c r="AJ146" s="3"/>
      <c r="AK146" s="72"/>
      <c r="AL146" s="3"/>
      <c r="AM146" s="3"/>
      <c r="AN146" s="72"/>
      <c r="AO146" s="3"/>
      <c r="AP146" s="3"/>
      <c r="AQ146" s="72"/>
      <c r="AR146" s="3"/>
      <c r="AS146" s="3"/>
      <c r="AT146" s="72"/>
      <c r="AU146" s="3"/>
      <c r="AV146" s="3"/>
      <c r="AW146" s="72"/>
    </row>
    <row r="147" spans="1:49" ht="16.899999999999999" customHeight="1">
      <c r="A147" s="105"/>
      <c r="B147" s="3"/>
      <c r="C147" s="3"/>
      <c r="D147" s="72"/>
      <c r="E147" s="3"/>
      <c r="F147" s="3"/>
      <c r="G147" s="72"/>
      <c r="H147" s="3"/>
      <c r="I147" s="3"/>
      <c r="J147" s="72"/>
      <c r="K147" s="3"/>
      <c r="L147" s="3"/>
      <c r="M147" s="72"/>
      <c r="N147" s="3"/>
      <c r="O147" s="3"/>
      <c r="P147" s="72"/>
      <c r="Q147" s="3"/>
      <c r="R147" s="3"/>
      <c r="S147" s="72"/>
      <c r="T147" s="3"/>
      <c r="U147" s="3"/>
      <c r="V147" s="72"/>
      <c r="W147" s="3"/>
      <c r="X147" s="3"/>
      <c r="Y147" s="72"/>
      <c r="Z147" s="3"/>
      <c r="AA147" s="3"/>
      <c r="AB147" s="72"/>
      <c r="AC147" s="3"/>
      <c r="AD147" s="3"/>
      <c r="AE147" s="72"/>
      <c r="AF147" s="3"/>
      <c r="AG147" s="3"/>
      <c r="AH147" s="72"/>
      <c r="AI147" s="3"/>
      <c r="AJ147" s="3"/>
      <c r="AK147" s="72"/>
      <c r="AL147" s="3"/>
      <c r="AM147" s="3"/>
      <c r="AN147" s="72"/>
      <c r="AO147" s="3"/>
      <c r="AP147" s="3"/>
      <c r="AQ147" s="72"/>
      <c r="AR147" s="3"/>
      <c r="AS147" s="3"/>
      <c r="AT147" s="72"/>
      <c r="AU147" s="3"/>
      <c r="AV147" s="3"/>
      <c r="AW147" s="72"/>
    </row>
    <row r="148" spans="1:49" ht="16.899999999999999" customHeight="1">
      <c r="A148" s="105"/>
      <c r="B148" s="3"/>
      <c r="C148" s="3"/>
      <c r="D148" s="72"/>
      <c r="E148" s="3"/>
      <c r="F148" s="3"/>
      <c r="G148" s="72"/>
      <c r="H148" s="3"/>
      <c r="I148" s="3"/>
      <c r="J148" s="72"/>
      <c r="K148" s="3"/>
      <c r="L148" s="3"/>
      <c r="M148" s="72"/>
      <c r="N148" s="3"/>
      <c r="O148" s="3"/>
      <c r="P148" s="72"/>
      <c r="Q148" s="3"/>
      <c r="R148" s="3"/>
      <c r="S148" s="72"/>
      <c r="T148" s="3"/>
      <c r="U148" s="3"/>
      <c r="V148" s="72"/>
      <c r="W148" s="3"/>
      <c r="X148" s="3"/>
      <c r="Y148" s="72"/>
      <c r="Z148" s="3"/>
      <c r="AA148" s="3"/>
      <c r="AB148" s="72"/>
      <c r="AC148" s="3"/>
      <c r="AD148" s="3"/>
      <c r="AE148" s="72"/>
      <c r="AF148" s="3"/>
      <c r="AG148" s="3"/>
      <c r="AH148" s="72"/>
      <c r="AI148" s="3"/>
      <c r="AJ148" s="3"/>
      <c r="AK148" s="72"/>
      <c r="AL148" s="3"/>
      <c r="AM148" s="3"/>
      <c r="AN148" s="72"/>
      <c r="AO148" s="3"/>
      <c r="AP148" s="3"/>
      <c r="AQ148" s="72"/>
      <c r="AR148" s="3"/>
      <c r="AS148" s="3"/>
      <c r="AT148" s="72"/>
      <c r="AU148" s="3"/>
      <c r="AV148" s="3"/>
      <c r="AW148" s="72"/>
    </row>
    <row r="149" spans="1:49" ht="16.899999999999999" customHeight="1">
      <c r="A149" s="105"/>
      <c r="B149" s="3"/>
      <c r="C149" s="3"/>
      <c r="D149" s="72"/>
      <c r="E149" s="3"/>
      <c r="F149" s="3"/>
      <c r="G149" s="72"/>
      <c r="H149" s="3"/>
      <c r="I149" s="3"/>
      <c r="J149" s="72"/>
      <c r="K149" s="3"/>
      <c r="L149" s="3"/>
      <c r="M149" s="72"/>
      <c r="N149" s="3"/>
      <c r="O149" s="3"/>
      <c r="P149" s="72"/>
      <c r="Q149" s="3"/>
      <c r="R149" s="3"/>
      <c r="S149" s="72"/>
      <c r="T149" s="3"/>
      <c r="U149" s="3"/>
      <c r="V149" s="72"/>
      <c r="W149" s="3"/>
      <c r="X149" s="3"/>
      <c r="Y149" s="72"/>
      <c r="Z149" s="3"/>
      <c r="AA149" s="3"/>
      <c r="AB149" s="72"/>
      <c r="AC149" s="3"/>
      <c r="AD149" s="3"/>
      <c r="AE149" s="72"/>
      <c r="AF149" s="3"/>
      <c r="AG149" s="3"/>
      <c r="AH149" s="72"/>
      <c r="AI149" s="3"/>
      <c r="AJ149" s="3"/>
      <c r="AK149" s="72"/>
      <c r="AL149" s="3"/>
      <c r="AM149" s="3"/>
      <c r="AN149" s="72"/>
      <c r="AO149" s="3"/>
      <c r="AP149" s="3"/>
      <c r="AQ149" s="72"/>
      <c r="AR149" s="3"/>
      <c r="AS149" s="3"/>
      <c r="AT149" s="72"/>
      <c r="AU149" s="3"/>
      <c r="AV149" s="3"/>
      <c r="AW149" s="72"/>
    </row>
    <row r="150" spans="1:49" ht="16.899999999999999" customHeight="1">
      <c r="A150" s="105"/>
      <c r="B150" s="3"/>
      <c r="C150" s="3"/>
      <c r="D150" s="72"/>
      <c r="E150" s="3"/>
      <c r="F150" s="3"/>
      <c r="G150" s="72"/>
      <c r="H150" s="3"/>
      <c r="I150" s="3"/>
      <c r="J150" s="72"/>
      <c r="K150" s="3"/>
      <c r="L150" s="3"/>
      <c r="M150" s="72"/>
      <c r="N150" s="3"/>
      <c r="O150" s="3"/>
      <c r="P150" s="72"/>
      <c r="Q150" s="3"/>
      <c r="R150" s="3"/>
      <c r="S150" s="72"/>
      <c r="T150" s="3"/>
      <c r="U150" s="3"/>
      <c r="V150" s="72"/>
      <c r="W150" s="3"/>
      <c r="X150" s="3"/>
      <c r="Y150" s="72"/>
      <c r="Z150" s="3"/>
      <c r="AA150" s="3"/>
      <c r="AB150" s="72"/>
      <c r="AC150" s="3"/>
      <c r="AD150" s="3"/>
      <c r="AE150" s="72"/>
      <c r="AF150" s="3"/>
      <c r="AG150" s="3"/>
      <c r="AH150" s="72"/>
      <c r="AI150" s="3"/>
      <c r="AJ150" s="3"/>
      <c r="AK150" s="72"/>
      <c r="AL150" s="3"/>
      <c r="AM150" s="3"/>
      <c r="AN150" s="72"/>
      <c r="AO150" s="3"/>
      <c r="AP150" s="3"/>
      <c r="AQ150" s="72"/>
      <c r="AR150" s="3"/>
      <c r="AS150" s="3"/>
      <c r="AT150" s="72"/>
      <c r="AU150" s="3"/>
      <c r="AV150" s="3"/>
      <c r="AW150" s="72"/>
    </row>
    <row r="151" spans="1:49" ht="16.899999999999999" customHeight="1">
      <c r="A151" s="105"/>
      <c r="B151" s="3"/>
      <c r="C151" s="3"/>
      <c r="D151" s="72"/>
      <c r="E151" s="3"/>
      <c r="F151" s="3"/>
      <c r="G151" s="72"/>
      <c r="H151" s="3"/>
      <c r="I151" s="3"/>
      <c r="J151" s="72"/>
      <c r="K151" s="3"/>
      <c r="L151" s="3"/>
      <c r="M151" s="72"/>
      <c r="N151" s="3"/>
      <c r="O151" s="3"/>
      <c r="P151" s="72"/>
      <c r="Q151" s="3"/>
      <c r="R151" s="3"/>
      <c r="S151" s="72"/>
      <c r="T151" s="3"/>
      <c r="U151" s="3"/>
      <c r="V151" s="72"/>
      <c r="W151" s="3"/>
      <c r="X151" s="3"/>
      <c r="Y151" s="72"/>
      <c r="Z151" s="3"/>
      <c r="AA151" s="3"/>
      <c r="AB151" s="72"/>
      <c r="AC151" s="3"/>
      <c r="AD151" s="3"/>
      <c r="AE151" s="72"/>
      <c r="AF151" s="3"/>
      <c r="AG151" s="3"/>
      <c r="AH151" s="72"/>
      <c r="AI151" s="3"/>
      <c r="AJ151" s="3"/>
      <c r="AK151" s="72"/>
      <c r="AL151" s="3"/>
      <c r="AM151" s="3"/>
      <c r="AN151" s="72"/>
      <c r="AO151" s="3"/>
      <c r="AP151" s="3"/>
      <c r="AQ151" s="72"/>
      <c r="AR151" s="3"/>
      <c r="AS151" s="3"/>
      <c r="AT151" s="72"/>
      <c r="AU151" s="3"/>
      <c r="AV151" s="3"/>
      <c r="AW151" s="72"/>
    </row>
    <row r="152" spans="1:49" ht="16.899999999999999" customHeight="1">
      <c r="A152" s="105"/>
      <c r="B152" s="3"/>
      <c r="C152" s="3"/>
      <c r="D152" s="72"/>
      <c r="E152" s="3"/>
      <c r="F152" s="3"/>
      <c r="G152" s="72"/>
      <c r="H152" s="3"/>
      <c r="I152" s="3"/>
      <c r="J152" s="72"/>
      <c r="K152" s="3"/>
      <c r="L152" s="3"/>
      <c r="M152" s="72"/>
      <c r="N152" s="3"/>
      <c r="O152" s="3"/>
      <c r="P152" s="72"/>
      <c r="Q152" s="3"/>
      <c r="R152" s="3"/>
      <c r="S152" s="72"/>
      <c r="T152" s="3"/>
      <c r="U152" s="3"/>
      <c r="V152" s="72"/>
      <c r="W152" s="3"/>
      <c r="X152" s="3"/>
      <c r="Y152" s="72"/>
      <c r="Z152" s="3"/>
      <c r="AA152" s="3"/>
      <c r="AB152" s="72"/>
      <c r="AC152" s="3"/>
      <c r="AD152" s="3"/>
      <c r="AE152" s="72"/>
      <c r="AF152" s="3"/>
      <c r="AG152" s="3"/>
      <c r="AH152" s="72"/>
      <c r="AI152" s="3"/>
      <c r="AJ152" s="3"/>
      <c r="AK152" s="72"/>
      <c r="AL152" s="3"/>
      <c r="AM152" s="3"/>
      <c r="AN152" s="72"/>
      <c r="AO152" s="3"/>
      <c r="AP152" s="3"/>
      <c r="AQ152" s="72"/>
      <c r="AR152" s="3"/>
      <c r="AS152" s="3"/>
      <c r="AT152" s="72"/>
      <c r="AU152" s="3"/>
      <c r="AV152" s="3"/>
      <c r="AW152" s="72"/>
    </row>
    <row r="153" spans="1:49" ht="16.899999999999999" customHeight="1">
      <c r="A153" s="105"/>
      <c r="B153" s="3"/>
      <c r="C153" s="3"/>
      <c r="D153" s="72"/>
      <c r="E153" s="3"/>
      <c r="F153" s="3"/>
      <c r="G153" s="72"/>
      <c r="H153" s="3"/>
      <c r="I153" s="3"/>
      <c r="J153" s="72"/>
      <c r="K153" s="3"/>
      <c r="L153" s="3"/>
      <c r="M153" s="72"/>
      <c r="N153" s="3"/>
      <c r="O153" s="3"/>
      <c r="P153" s="72"/>
      <c r="Q153" s="3"/>
      <c r="R153" s="3"/>
      <c r="S153" s="72"/>
      <c r="T153" s="3"/>
      <c r="U153" s="3"/>
      <c r="V153" s="72"/>
      <c r="W153" s="3"/>
      <c r="X153" s="3"/>
      <c r="Y153" s="72"/>
      <c r="Z153" s="3"/>
      <c r="AA153" s="3"/>
      <c r="AB153" s="72"/>
      <c r="AC153" s="3"/>
      <c r="AD153" s="3"/>
      <c r="AE153" s="72"/>
      <c r="AF153" s="3"/>
      <c r="AG153" s="3"/>
      <c r="AH153" s="72"/>
      <c r="AI153" s="3"/>
      <c r="AJ153" s="3"/>
      <c r="AK153" s="72"/>
      <c r="AL153" s="3"/>
      <c r="AM153" s="3"/>
      <c r="AN153" s="72"/>
      <c r="AO153" s="3"/>
      <c r="AP153" s="3"/>
      <c r="AQ153" s="72"/>
      <c r="AR153" s="3"/>
      <c r="AS153" s="3"/>
      <c r="AT153" s="72"/>
      <c r="AU153" s="3"/>
      <c r="AV153" s="3"/>
      <c r="AW153" s="72"/>
    </row>
    <row r="154" spans="1:49" ht="16.899999999999999" customHeight="1">
      <c r="A154" s="105"/>
      <c r="B154" s="3"/>
      <c r="C154" s="3"/>
      <c r="D154" s="72"/>
      <c r="E154" s="3"/>
      <c r="F154" s="3"/>
      <c r="G154" s="72"/>
      <c r="H154" s="3"/>
      <c r="I154" s="3"/>
      <c r="J154" s="72"/>
      <c r="K154" s="3"/>
      <c r="L154" s="3"/>
      <c r="M154" s="72"/>
      <c r="N154" s="3"/>
      <c r="O154" s="3"/>
      <c r="P154" s="72"/>
      <c r="Q154" s="3"/>
      <c r="R154" s="3"/>
      <c r="S154" s="72"/>
      <c r="T154" s="3"/>
      <c r="U154" s="3"/>
      <c r="V154" s="72"/>
      <c r="W154" s="3"/>
      <c r="X154" s="3"/>
      <c r="Y154" s="72"/>
      <c r="Z154" s="3"/>
      <c r="AA154" s="3"/>
      <c r="AB154" s="72"/>
      <c r="AC154" s="3"/>
      <c r="AD154" s="3"/>
      <c r="AE154" s="72"/>
      <c r="AF154" s="3"/>
      <c r="AG154" s="3"/>
      <c r="AH154" s="72"/>
      <c r="AI154" s="3"/>
      <c r="AJ154" s="3"/>
      <c r="AK154" s="72"/>
      <c r="AL154" s="3"/>
      <c r="AM154" s="3"/>
      <c r="AN154" s="72"/>
      <c r="AO154" s="3"/>
      <c r="AP154" s="3"/>
      <c r="AQ154" s="72"/>
      <c r="AR154" s="3"/>
      <c r="AS154" s="3"/>
      <c r="AT154" s="72"/>
      <c r="AU154" s="3"/>
      <c r="AV154" s="3"/>
      <c r="AW154" s="72"/>
    </row>
    <row r="155" spans="1:49" ht="16.899999999999999" customHeight="1">
      <c r="A155" s="105"/>
      <c r="B155" s="3"/>
      <c r="C155" s="3"/>
      <c r="D155" s="72"/>
      <c r="E155" s="3"/>
      <c r="F155" s="3"/>
      <c r="G155" s="72"/>
      <c r="H155" s="3"/>
      <c r="I155" s="3"/>
      <c r="J155" s="72"/>
      <c r="K155" s="3"/>
      <c r="L155" s="3"/>
      <c r="M155" s="72"/>
      <c r="N155" s="3"/>
      <c r="O155" s="3"/>
      <c r="P155" s="72"/>
      <c r="Q155" s="3"/>
      <c r="R155" s="3"/>
      <c r="S155" s="72"/>
      <c r="T155" s="3"/>
      <c r="U155" s="3"/>
      <c r="V155" s="72"/>
      <c r="W155" s="3"/>
      <c r="X155" s="3"/>
      <c r="Y155" s="72"/>
      <c r="Z155" s="3"/>
      <c r="AA155" s="3"/>
      <c r="AB155" s="72"/>
      <c r="AC155" s="3"/>
      <c r="AD155" s="3"/>
      <c r="AE155" s="72"/>
      <c r="AF155" s="3"/>
      <c r="AG155" s="3"/>
      <c r="AH155" s="72"/>
      <c r="AI155" s="3"/>
      <c r="AJ155" s="3"/>
      <c r="AK155" s="72"/>
      <c r="AL155" s="3"/>
      <c r="AM155" s="3"/>
      <c r="AN155" s="72"/>
      <c r="AO155" s="3"/>
      <c r="AP155" s="3"/>
      <c r="AQ155" s="72"/>
      <c r="AR155" s="3"/>
      <c r="AS155" s="3"/>
      <c r="AT155" s="72"/>
      <c r="AU155" s="3"/>
      <c r="AV155" s="3"/>
      <c r="AW155" s="72"/>
    </row>
    <row r="156" spans="1:49" ht="16.899999999999999" customHeight="1">
      <c r="A156" s="105"/>
      <c r="B156" s="3"/>
      <c r="C156" s="3"/>
      <c r="D156" s="72"/>
      <c r="E156" s="3"/>
      <c r="F156" s="3"/>
      <c r="G156" s="72"/>
      <c r="H156" s="3"/>
      <c r="I156" s="3"/>
      <c r="J156" s="72"/>
      <c r="K156" s="3"/>
      <c r="L156" s="3"/>
      <c r="M156" s="72"/>
      <c r="N156" s="3"/>
      <c r="O156" s="3"/>
      <c r="P156" s="72"/>
      <c r="Q156" s="3"/>
      <c r="R156" s="3"/>
      <c r="S156" s="72"/>
      <c r="T156" s="3"/>
      <c r="U156" s="3"/>
      <c r="V156" s="72"/>
      <c r="W156" s="3"/>
      <c r="X156" s="3"/>
      <c r="Y156" s="72"/>
      <c r="Z156" s="3"/>
      <c r="AA156" s="3"/>
      <c r="AB156" s="72"/>
      <c r="AC156" s="3"/>
      <c r="AD156" s="3"/>
      <c r="AE156" s="72"/>
      <c r="AF156" s="3"/>
      <c r="AG156" s="3"/>
      <c r="AH156" s="72"/>
      <c r="AI156" s="3"/>
      <c r="AJ156" s="3"/>
      <c r="AK156" s="72"/>
      <c r="AL156" s="3"/>
      <c r="AM156" s="3"/>
      <c r="AN156" s="72"/>
      <c r="AO156" s="3"/>
      <c r="AP156" s="3"/>
      <c r="AQ156" s="72"/>
      <c r="AR156" s="3"/>
      <c r="AS156" s="3"/>
      <c r="AT156" s="72"/>
      <c r="AU156" s="3"/>
      <c r="AV156" s="3"/>
      <c r="AW156" s="72"/>
    </row>
    <row r="157" spans="1:49" ht="16.899999999999999" customHeight="1">
      <c r="A157" s="105"/>
      <c r="B157" s="3"/>
      <c r="C157" s="3"/>
      <c r="D157" s="72"/>
      <c r="E157" s="3"/>
      <c r="F157" s="3"/>
      <c r="G157" s="72"/>
      <c r="H157" s="3"/>
      <c r="I157" s="3"/>
      <c r="J157" s="72"/>
      <c r="K157" s="3"/>
      <c r="L157" s="3"/>
      <c r="M157" s="72"/>
      <c r="N157" s="3"/>
      <c r="O157" s="3"/>
      <c r="P157" s="72"/>
      <c r="Q157" s="3"/>
      <c r="R157" s="3"/>
      <c r="S157" s="72"/>
      <c r="T157" s="3"/>
      <c r="U157" s="3"/>
      <c r="V157" s="72"/>
      <c r="W157" s="3"/>
      <c r="X157" s="3"/>
      <c r="Y157" s="72"/>
      <c r="Z157" s="3"/>
      <c r="AA157" s="3"/>
      <c r="AB157" s="72"/>
      <c r="AC157" s="3"/>
      <c r="AD157" s="3"/>
      <c r="AE157" s="72"/>
      <c r="AF157" s="3"/>
      <c r="AG157" s="3"/>
      <c r="AH157" s="72"/>
      <c r="AI157" s="3"/>
      <c r="AJ157" s="3"/>
      <c r="AK157" s="72"/>
      <c r="AL157" s="3"/>
      <c r="AM157" s="3"/>
      <c r="AN157" s="72"/>
      <c r="AO157" s="3"/>
      <c r="AP157" s="3"/>
      <c r="AQ157" s="72"/>
      <c r="AR157" s="3"/>
      <c r="AS157" s="3"/>
      <c r="AT157" s="72"/>
      <c r="AU157" s="3"/>
      <c r="AV157" s="3"/>
      <c r="AW157" s="72"/>
    </row>
    <row r="158" spans="1:49" ht="16.899999999999999" customHeight="1">
      <c r="A158" s="105"/>
      <c r="B158" s="3"/>
      <c r="C158" s="3"/>
      <c r="D158" s="72"/>
      <c r="E158" s="3"/>
      <c r="F158" s="3"/>
      <c r="G158" s="72"/>
      <c r="H158" s="3"/>
      <c r="I158" s="3"/>
      <c r="J158" s="72"/>
      <c r="K158" s="3"/>
      <c r="L158" s="3"/>
      <c r="M158" s="72"/>
      <c r="N158" s="3"/>
      <c r="O158" s="3"/>
      <c r="P158" s="72"/>
      <c r="Q158" s="3"/>
      <c r="R158" s="3"/>
      <c r="S158" s="72"/>
      <c r="T158" s="3"/>
      <c r="U158" s="3"/>
      <c r="V158" s="72"/>
      <c r="W158" s="3"/>
      <c r="X158" s="3"/>
      <c r="Y158" s="72"/>
      <c r="Z158" s="3"/>
      <c r="AA158" s="3"/>
      <c r="AB158" s="72"/>
      <c r="AC158" s="3"/>
      <c r="AD158" s="3"/>
      <c r="AE158" s="72"/>
      <c r="AF158" s="3"/>
      <c r="AG158" s="3"/>
      <c r="AH158" s="72"/>
      <c r="AI158" s="3"/>
      <c r="AJ158" s="3"/>
      <c r="AK158" s="72"/>
      <c r="AL158" s="3"/>
      <c r="AM158" s="3"/>
      <c r="AN158" s="72"/>
      <c r="AO158" s="3"/>
      <c r="AP158" s="3"/>
      <c r="AQ158" s="72"/>
      <c r="AR158" s="3"/>
      <c r="AS158" s="3"/>
      <c r="AT158" s="72"/>
      <c r="AU158" s="3"/>
      <c r="AV158" s="3"/>
      <c r="AW158" s="72"/>
    </row>
    <row r="159" spans="1:49" ht="16.899999999999999" customHeight="1">
      <c r="A159" s="105"/>
      <c r="B159" s="3"/>
      <c r="C159" s="3"/>
      <c r="D159" s="72"/>
      <c r="E159" s="3"/>
      <c r="F159" s="3"/>
      <c r="G159" s="72"/>
      <c r="H159" s="3"/>
      <c r="I159" s="3"/>
      <c r="J159" s="72"/>
      <c r="K159" s="3"/>
      <c r="L159" s="3"/>
      <c r="M159" s="72"/>
      <c r="N159" s="3"/>
      <c r="O159" s="3"/>
      <c r="P159" s="72"/>
      <c r="Q159" s="3"/>
      <c r="R159" s="3"/>
      <c r="S159" s="72"/>
      <c r="T159" s="3"/>
      <c r="U159" s="3"/>
      <c r="V159" s="72"/>
      <c r="W159" s="3"/>
      <c r="X159" s="3"/>
      <c r="Y159" s="72"/>
      <c r="Z159" s="3"/>
      <c r="AA159" s="3"/>
      <c r="AB159" s="72"/>
      <c r="AC159" s="3"/>
      <c r="AD159" s="3"/>
      <c r="AE159" s="72"/>
      <c r="AF159" s="3"/>
      <c r="AG159" s="3"/>
      <c r="AH159" s="72"/>
      <c r="AI159" s="3"/>
      <c r="AJ159" s="3"/>
      <c r="AK159" s="72"/>
      <c r="AL159" s="3"/>
      <c r="AM159" s="3"/>
      <c r="AN159" s="72"/>
      <c r="AO159" s="3"/>
      <c r="AP159" s="3"/>
      <c r="AQ159" s="72"/>
      <c r="AR159" s="3"/>
      <c r="AS159" s="3"/>
      <c r="AT159" s="72"/>
      <c r="AU159" s="3"/>
      <c r="AV159" s="3"/>
      <c r="AW159" s="72"/>
    </row>
    <row r="160" spans="1:49" ht="16.899999999999999" customHeight="1">
      <c r="A160" s="105"/>
      <c r="B160" s="3"/>
      <c r="C160" s="3"/>
      <c r="D160" s="72"/>
      <c r="E160" s="3"/>
      <c r="F160" s="3"/>
      <c r="G160" s="72"/>
      <c r="H160" s="3"/>
      <c r="I160" s="3"/>
      <c r="J160" s="72"/>
      <c r="K160" s="3"/>
      <c r="L160" s="3"/>
      <c r="M160" s="72"/>
      <c r="N160" s="3"/>
      <c r="O160" s="3"/>
      <c r="P160" s="72"/>
      <c r="Q160" s="3"/>
      <c r="R160" s="3"/>
      <c r="S160" s="72"/>
      <c r="T160" s="3"/>
      <c r="U160" s="3"/>
      <c r="V160" s="72"/>
      <c r="W160" s="3"/>
      <c r="X160" s="3"/>
      <c r="Y160" s="72"/>
      <c r="Z160" s="3"/>
      <c r="AA160" s="3"/>
      <c r="AB160" s="72"/>
      <c r="AC160" s="3"/>
      <c r="AD160" s="3"/>
      <c r="AE160" s="72"/>
      <c r="AF160" s="3"/>
      <c r="AG160" s="3"/>
      <c r="AH160" s="72"/>
      <c r="AI160" s="3"/>
      <c r="AJ160" s="3"/>
      <c r="AK160" s="72"/>
      <c r="AL160" s="3"/>
      <c r="AM160" s="3"/>
      <c r="AN160" s="72"/>
      <c r="AO160" s="3"/>
      <c r="AP160" s="3"/>
      <c r="AQ160" s="72"/>
      <c r="AR160" s="3"/>
      <c r="AS160" s="3"/>
      <c r="AT160" s="72"/>
      <c r="AU160" s="3"/>
      <c r="AV160" s="3"/>
      <c r="AW160" s="72"/>
    </row>
    <row r="161" spans="1:49" ht="16.899999999999999" customHeight="1">
      <c r="A161" s="105"/>
      <c r="B161" s="3"/>
      <c r="C161" s="3"/>
      <c r="D161" s="72"/>
      <c r="E161" s="3"/>
      <c r="F161" s="3"/>
      <c r="G161" s="72"/>
      <c r="H161" s="3"/>
      <c r="I161" s="3"/>
      <c r="J161" s="72"/>
      <c r="K161" s="3"/>
      <c r="L161" s="3"/>
      <c r="M161" s="72"/>
      <c r="N161" s="3"/>
      <c r="O161" s="3"/>
      <c r="P161" s="72"/>
      <c r="Q161" s="3"/>
      <c r="R161" s="3"/>
      <c r="S161" s="72"/>
      <c r="T161" s="3"/>
      <c r="U161" s="3"/>
      <c r="V161" s="72"/>
      <c r="W161" s="3"/>
      <c r="X161" s="3"/>
      <c r="Y161" s="72"/>
      <c r="Z161" s="3"/>
      <c r="AA161" s="3"/>
      <c r="AB161" s="72"/>
      <c r="AC161" s="3"/>
      <c r="AD161" s="3"/>
      <c r="AE161" s="72"/>
      <c r="AF161" s="3"/>
      <c r="AG161" s="3"/>
      <c r="AH161" s="72"/>
      <c r="AI161" s="3"/>
      <c r="AJ161" s="3"/>
      <c r="AK161" s="72"/>
      <c r="AL161" s="3"/>
      <c r="AM161" s="3"/>
      <c r="AN161" s="72"/>
      <c r="AO161" s="3"/>
      <c r="AP161" s="3"/>
      <c r="AQ161" s="72"/>
      <c r="AR161" s="3"/>
      <c r="AS161" s="3"/>
      <c r="AT161" s="72"/>
      <c r="AU161" s="3"/>
      <c r="AV161" s="3"/>
      <c r="AW161" s="72"/>
    </row>
    <row r="162" spans="1:49" ht="16.899999999999999" customHeight="1">
      <c r="A162" s="105"/>
      <c r="B162" s="3"/>
      <c r="C162" s="3"/>
      <c r="D162" s="72"/>
      <c r="E162" s="3"/>
      <c r="F162" s="3"/>
      <c r="G162" s="72"/>
      <c r="H162" s="3"/>
      <c r="I162" s="3"/>
      <c r="J162" s="72"/>
      <c r="K162" s="3"/>
      <c r="L162" s="3"/>
      <c r="M162" s="72"/>
      <c r="N162" s="3"/>
      <c r="O162" s="3"/>
      <c r="P162" s="72"/>
      <c r="Q162" s="3"/>
      <c r="R162" s="3"/>
      <c r="S162" s="72"/>
      <c r="T162" s="3"/>
      <c r="U162" s="3"/>
      <c r="V162" s="72"/>
      <c r="W162" s="3"/>
      <c r="X162" s="3"/>
      <c r="Y162" s="72"/>
      <c r="Z162" s="3"/>
      <c r="AA162" s="3"/>
      <c r="AB162" s="72"/>
      <c r="AC162" s="3"/>
      <c r="AD162" s="3"/>
      <c r="AE162" s="72"/>
      <c r="AF162" s="3"/>
      <c r="AG162" s="3"/>
      <c r="AH162" s="72"/>
      <c r="AI162" s="3"/>
      <c r="AJ162" s="3"/>
      <c r="AK162" s="72"/>
      <c r="AL162" s="3"/>
      <c r="AM162" s="3"/>
      <c r="AN162" s="72"/>
      <c r="AO162" s="3"/>
      <c r="AP162" s="3"/>
      <c r="AQ162" s="72"/>
      <c r="AR162" s="3"/>
      <c r="AS162" s="3"/>
      <c r="AT162" s="72"/>
      <c r="AU162" s="3"/>
      <c r="AV162" s="3"/>
      <c r="AW162" s="72"/>
    </row>
    <row r="163" spans="1:49" ht="16.899999999999999" customHeight="1">
      <c r="A163" s="105"/>
      <c r="B163" s="3"/>
      <c r="C163" s="3"/>
      <c r="D163" s="72"/>
      <c r="E163" s="3"/>
      <c r="F163" s="3"/>
      <c r="G163" s="72"/>
      <c r="H163" s="3"/>
      <c r="I163" s="3"/>
      <c r="J163" s="72"/>
      <c r="K163" s="3"/>
      <c r="L163" s="3"/>
      <c r="M163" s="72"/>
      <c r="N163" s="3"/>
      <c r="O163" s="3"/>
      <c r="P163" s="72"/>
      <c r="Q163" s="3"/>
      <c r="R163" s="3"/>
      <c r="S163" s="72"/>
      <c r="T163" s="3"/>
      <c r="U163" s="3"/>
      <c r="V163" s="72"/>
      <c r="W163" s="3"/>
      <c r="X163" s="3"/>
      <c r="Y163" s="72"/>
      <c r="Z163" s="3"/>
      <c r="AA163" s="3"/>
      <c r="AB163" s="72"/>
      <c r="AC163" s="3"/>
      <c r="AD163" s="3"/>
      <c r="AE163" s="72"/>
      <c r="AF163" s="3"/>
      <c r="AG163" s="3"/>
      <c r="AH163" s="72"/>
      <c r="AI163" s="3"/>
      <c r="AJ163" s="3"/>
      <c r="AK163" s="72"/>
      <c r="AL163" s="3"/>
      <c r="AM163" s="3"/>
      <c r="AN163" s="72"/>
      <c r="AO163" s="3"/>
      <c r="AP163" s="3"/>
      <c r="AQ163" s="72"/>
      <c r="AR163" s="3"/>
      <c r="AS163" s="3"/>
      <c r="AT163" s="72"/>
      <c r="AU163" s="3"/>
      <c r="AV163" s="3"/>
      <c r="AW163" s="72"/>
    </row>
    <row r="164" spans="1:49" ht="16.899999999999999" customHeight="1">
      <c r="A164" s="105"/>
      <c r="B164" s="3"/>
      <c r="C164" s="3"/>
      <c r="D164" s="72"/>
      <c r="E164" s="3"/>
      <c r="F164" s="3"/>
      <c r="G164" s="72"/>
      <c r="H164" s="3"/>
      <c r="I164" s="3"/>
      <c r="J164" s="72"/>
      <c r="K164" s="3"/>
      <c r="L164" s="3"/>
      <c r="M164" s="72"/>
      <c r="N164" s="3"/>
      <c r="O164" s="3"/>
      <c r="P164" s="72"/>
      <c r="Q164" s="3"/>
      <c r="R164" s="3"/>
      <c r="S164" s="72"/>
      <c r="T164" s="3"/>
      <c r="U164" s="3"/>
      <c r="V164" s="72"/>
      <c r="W164" s="3"/>
      <c r="X164" s="3"/>
      <c r="Y164" s="72"/>
      <c r="Z164" s="3"/>
      <c r="AA164" s="3"/>
      <c r="AB164" s="72"/>
      <c r="AC164" s="3"/>
      <c r="AD164" s="3"/>
      <c r="AE164" s="72"/>
      <c r="AF164" s="3"/>
      <c r="AG164" s="3"/>
      <c r="AH164" s="72"/>
      <c r="AI164" s="3"/>
      <c r="AJ164" s="3"/>
      <c r="AK164" s="72"/>
      <c r="AL164" s="3"/>
      <c r="AM164" s="3"/>
      <c r="AN164" s="72"/>
      <c r="AO164" s="3"/>
      <c r="AP164" s="3"/>
      <c r="AQ164" s="72"/>
      <c r="AR164" s="3"/>
      <c r="AS164" s="3"/>
      <c r="AT164" s="72"/>
      <c r="AU164" s="3"/>
      <c r="AV164" s="3"/>
      <c r="AW164" s="72"/>
    </row>
    <row r="165" spans="1:49" ht="16.899999999999999" customHeight="1">
      <c r="A165" s="105"/>
      <c r="B165" s="3"/>
      <c r="C165" s="3"/>
      <c r="D165" s="72"/>
      <c r="E165" s="3"/>
      <c r="F165" s="3"/>
      <c r="G165" s="72"/>
      <c r="H165" s="3"/>
      <c r="I165" s="3"/>
      <c r="J165" s="72"/>
      <c r="K165" s="3"/>
      <c r="L165" s="3"/>
      <c r="M165" s="72"/>
      <c r="N165" s="3"/>
      <c r="O165" s="3"/>
      <c r="P165" s="72"/>
      <c r="Q165" s="3"/>
      <c r="R165" s="3"/>
      <c r="S165" s="72"/>
      <c r="T165" s="3"/>
      <c r="U165" s="3"/>
      <c r="V165" s="72"/>
      <c r="W165" s="3"/>
      <c r="X165" s="3"/>
      <c r="Y165" s="72"/>
      <c r="Z165" s="3"/>
      <c r="AA165" s="3"/>
      <c r="AB165" s="72"/>
      <c r="AC165" s="3"/>
      <c r="AD165" s="3"/>
      <c r="AE165" s="72"/>
      <c r="AF165" s="3"/>
      <c r="AG165" s="3"/>
      <c r="AH165" s="72"/>
      <c r="AI165" s="3"/>
      <c r="AJ165" s="3"/>
      <c r="AK165" s="72"/>
      <c r="AL165" s="3"/>
      <c r="AM165" s="3"/>
      <c r="AN165" s="72"/>
      <c r="AO165" s="3"/>
      <c r="AP165" s="3"/>
      <c r="AQ165" s="72"/>
      <c r="AR165" s="3"/>
      <c r="AS165" s="3"/>
      <c r="AT165" s="72"/>
      <c r="AU165" s="3"/>
      <c r="AV165" s="3"/>
      <c r="AW165" s="72"/>
    </row>
    <row r="166" spans="1:49" ht="16.899999999999999" customHeight="1">
      <c r="A166" s="105"/>
      <c r="B166" s="3"/>
      <c r="C166" s="3"/>
      <c r="D166" s="72"/>
      <c r="E166" s="3"/>
      <c r="F166" s="3"/>
      <c r="G166" s="72"/>
      <c r="H166" s="3"/>
      <c r="I166" s="3"/>
      <c r="J166" s="72"/>
      <c r="K166" s="3"/>
      <c r="L166" s="3"/>
      <c r="M166" s="72"/>
      <c r="N166" s="3"/>
      <c r="O166" s="3"/>
      <c r="P166" s="72"/>
      <c r="Q166" s="3"/>
      <c r="R166" s="3"/>
      <c r="S166" s="72"/>
      <c r="T166" s="3"/>
      <c r="U166" s="3"/>
      <c r="V166" s="72"/>
      <c r="W166" s="3"/>
      <c r="X166" s="3"/>
      <c r="Y166" s="72"/>
      <c r="Z166" s="3"/>
      <c r="AA166" s="3"/>
      <c r="AB166" s="72"/>
      <c r="AC166" s="3"/>
      <c r="AD166" s="3"/>
      <c r="AE166" s="72"/>
      <c r="AF166" s="3"/>
      <c r="AG166" s="3"/>
      <c r="AH166" s="72"/>
      <c r="AI166" s="3"/>
      <c r="AJ166" s="3"/>
      <c r="AK166" s="72"/>
      <c r="AL166" s="3"/>
      <c r="AM166" s="3"/>
      <c r="AN166" s="72"/>
      <c r="AO166" s="3"/>
      <c r="AP166" s="3"/>
      <c r="AQ166" s="72"/>
      <c r="AR166" s="3"/>
      <c r="AS166" s="3"/>
      <c r="AT166" s="72"/>
      <c r="AU166" s="3"/>
      <c r="AV166" s="3"/>
      <c r="AW166" s="72"/>
    </row>
    <row r="167" spans="1:49" ht="16.899999999999999" customHeight="1">
      <c r="A167" s="105"/>
      <c r="B167" s="3"/>
      <c r="C167" s="3"/>
      <c r="D167" s="72"/>
      <c r="E167" s="3"/>
      <c r="F167" s="3"/>
      <c r="G167" s="72"/>
      <c r="H167" s="3"/>
      <c r="I167" s="3"/>
      <c r="J167" s="72"/>
      <c r="K167" s="3"/>
      <c r="L167" s="3"/>
      <c r="M167" s="72"/>
      <c r="N167" s="3"/>
      <c r="O167" s="3"/>
      <c r="P167" s="72"/>
      <c r="Q167" s="3"/>
      <c r="R167" s="3"/>
      <c r="S167" s="72"/>
      <c r="T167" s="3"/>
      <c r="U167" s="3"/>
      <c r="V167" s="72"/>
      <c r="W167" s="3"/>
      <c r="X167" s="3"/>
      <c r="Y167" s="72"/>
      <c r="Z167" s="3"/>
      <c r="AA167" s="3"/>
      <c r="AB167" s="72"/>
      <c r="AC167" s="3"/>
      <c r="AD167" s="3"/>
      <c r="AE167" s="72"/>
      <c r="AF167" s="3"/>
      <c r="AG167" s="3"/>
      <c r="AH167" s="72"/>
      <c r="AI167" s="3"/>
      <c r="AJ167" s="3"/>
      <c r="AK167" s="72"/>
      <c r="AL167" s="3"/>
      <c r="AM167" s="3"/>
      <c r="AN167" s="72"/>
      <c r="AO167" s="3"/>
      <c r="AP167" s="3"/>
      <c r="AQ167" s="72"/>
      <c r="AR167" s="3"/>
      <c r="AS167" s="3"/>
      <c r="AT167" s="72"/>
      <c r="AU167" s="3"/>
      <c r="AV167" s="3"/>
      <c r="AW167" s="72"/>
    </row>
    <row r="168" spans="1:49" ht="16.899999999999999" customHeight="1">
      <c r="A168" s="105"/>
      <c r="B168" s="3"/>
      <c r="C168" s="3"/>
      <c r="D168" s="72"/>
      <c r="E168" s="3"/>
      <c r="F168" s="3"/>
      <c r="G168" s="72"/>
      <c r="H168" s="3"/>
      <c r="I168" s="3"/>
      <c r="J168" s="72"/>
      <c r="K168" s="3"/>
      <c r="L168" s="3"/>
      <c r="M168" s="72"/>
      <c r="N168" s="3"/>
      <c r="O168" s="3"/>
      <c r="P168" s="72"/>
      <c r="Q168" s="3"/>
      <c r="R168" s="3"/>
      <c r="S168" s="72"/>
      <c r="T168" s="3"/>
      <c r="U168" s="3"/>
      <c r="V168" s="72"/>
      <c r="W168" s="3"/>
      <c r="X168" s="3"/>
      <c r="Y168" s="72"/>
      <c r="Z168" s="3"/>
      <c r="AA168" s="3"/>
      <c r="AB168" s="72"/>
      <c r="AC168" s="3"/>
      <c r="AD168" s="3"/>
      <c r="AE168" s="72"/>
      <c r="AF168" s="3"/>
      <c r="AG168" s="3"/>
      <c r="AH168" s="72"/>
      <c r="AI168" s="3"/>
      <c r="AJ168" s="3"/>
      <c r="AK168" s="72"/>
      <c r="AL168" s="3"/>
      <c r="AM168" s="3"/>
      <c r="AN168" s="72"/>
      <c r="AO168" s="3"/>
      <c r="AP168" s="3"/>
      <c r="AQ168" s="72"/>
      <c r="AR168" s="3"/>
      <c r="AS168" s="3"/>
      <c r="AT168" s="72"/>
      <c r="AU168" s="3"/>
      <c r="AV168" s="3"/>
      <c r="AW168" s="72"/>
    </row>
    <row r="169" spans="1:49" ht="16.899999999999999" customHeight="1">
      <c r="A169" s="105"/>
      <c r="B169" s="3"/>
      <c r="C169" s="3"/>
      <c r="D169" s="72"/>
      <c r="E169" s="3"/>
      <c r="F169" s="3"/>
      <c r="G169" s="72"/>
      <c r="H169" s="3"/>
      <c r="I169" s="3"/>
      <c r="J169" s="72"/>
      <c r="K169" s="3"/>
      <c r="L169" s="3"/>
      <c r="M169" s="72"/>
      <c r="N169" s="3"/>
      <c r="O169" s="3"/>
      <c r="P169" s="72"/>
      <c r="Q169" s="3"/>
      <c r="R169" s="3"/>
      <c r="S169" s="72"/>
      <c r="T169" s="3"/>
      <c r="U169" s="3"/>
      <c r="V169" s="72"/>
      <c r="W169" s="3"/>
      <c r="X169" s="3"/>
      <c r="Y169" s="72"/>
      <c r="Z169" s="3"/>
      <c r="AA169" s="3"/>
      <c r="AB169" s="72"/>
      <c r="AC169" s="3"/>
      <c r="AD169" s="3"/>
      <c r="AE169" s="72"/>
      <c r="AF169" s="3"/>
      <c r="AG169" s="3"/>
      <c r="AH169" s="72"/>
      <c r="AI169" s="3"/>
      <c r="AJ169" s="3"/>
      <c r="AK169" s="72"/>
      <c r="AL169" s="3"/>
      <c r="AM169" s="3"/>
      <c r="AN169" s="72"/>
      <c r="AO169" s="3"/>
      <c r="AP169" s="3"/>
      <c r="AQ169" s="72"/>
      <c r="AR169" s="3"/>
      <c r="AS169" s="3"/>
      <c r="AT169" s="72"/>
      <c r="AU169" s="3"/>
      <c r="AV169" s="3"/>
      <c r="AW169" s="72"/>
    </row>
    <row r="170" spans="1:49" ht="16.899999999999999" customHeight="1">
      <c r="A170" s="105"/>
      <c r="B170" s="3"/>
      <c r="C170" s="3"/>
      <c r="D170" s="72"/>
      <c r="E170" s="3"/>
      <c r="F170" s="3"/>
      <c r="G170" s="72"/>
      <c r="H170" s="3"/>
      <c r="I170" s="3"/>
      <c r="J170" s="72"/>
      <c r="K170" s="3"/>
      <c r="L170" s="3"/>
      <c r="M170" s="72"/>
      <c r="N170" s="3"/>
      <c r="O170" s="3"/>
      <c r="P170" s="72"/>
      <c r="Q170" s="3"/>
      <c r="R170" s="3"/>
      <c r="S170" s="72"/>
      <c r="T170" s="3"/>
      <c r="U170" s="3"/>
      <c r="V170" s="72"/>
      <c r="W170" s="3"/>
      <c r="X170" s="3"/>
      <c r="Y170" s="72"/>
      <c r="Z170" s="3"/>
      <c r="AA170" s="3"/>
      <c r="AB170" s="72"/>
      <c r="AC170" s="3"/>
      <c r="AD170" s="3"/>
      <c r="AE170" s="72"/>
      <c r="AF170" s="3"/>
      <c r="AG170" s="3"/>
      <c r="AH170" s="72"/>
      <c r="AI170" s="3"/>
      <c r="AJ170" s="3"/>
      <c r="AK170" s="72"/>
      <c r="AL170" s="3"/>
      <c r="AM170" s="3"/>
      <c r="AN170" s="72"/>
      <c r="AO170" s="3"/>
      <c r="AP170" s="3"/>
      <c r="AQ170" s="72"/>
      <c r="AR170" s="3"/>
      <c r="AS170" s="3"/>
      <c r="AT170" s="72"/>
      <c r="AU170" s="3"/>
      <c r="AV170" s="3"/>
      <c r="AW170" s="72"/>
    </row>
    <row r="171" spans="1:49" ht="16.899999999999999" customHeight="1">
      <c r="A171" s="105"/>
      <c r="B171" s="3"/>
      <c r="C171" s="3"/>
      <c r="D171" s="72"/>
      <c r="E171" s="3"/>
      <c r="F171" s="3"/>
      <c r="G171" s="72"/>
      <c r="H171" s="3"/>
      <c r="I171" s="3"/>
      <c r="J171" s="72"/>
      <c r="K171" s="3"/>
      <c r="L171" s="3"/>
      <c r="M171" s="72"/>
      <c r="N171" s="3"/>
      <c r="O171" s="3"/>
      <c r="P171" s="72"/>
      <c r="Q171" s="3"/>
      <c r="R171" s="3"/>
      <c r="S171" s="72"/>
      <c r="T171" s="3"/>
      <c r="U171" s="3"/>
      <c r="V171" s="72"/>
      <c r="W171" s="3"/>
      <c r="X171" s="3"/>
      <c r="Y171" s="72"/>
      <c r="Z171" s="3"/>
      <c r="AA171" s="3"/>
      <c r="AB171" s="72"/>
      <c r="AC171" s="3"/>
      <c r="AD171" s="3"/>
      <c r="AE171" s="72"/>
      <c r="AF171" s="3"/>
      <c r="AG171" s="3"/>
      <c r="AH171" s="72"/>
      <c r="AI171" s="3"/>
      <c r="AJ171" s="3"/>
      <c r="AK171" s="72"/>
      <c r="AL171" s="3"/>
      <c r="AM171" s="3"/>
      <c r="AN171" s="72"/>
      <c r="AO171" s="3"/>
      <c r="AP171" s="3"/>
      <c r="AQ171" s="72"/>
      <c r="AR171" s="3"/>
      <c r="AS171" s="3"/>
      <c r="AT171" s="72"/>
      <c r="AU171" s="3"/>
      <c r="AV171" s="3"/>
      <c r="AW171" s="72"/>
    </row>
    <row r="172" spans="1:49" ht="16.899999999999999" customHeight="1">
      <c r="A172" s="105"/>
      <c r="B172" s="3"/>
      <c r="C172" s="3"/>
      <c r="D172" s="72"/>
      <c r="E172" s="3"/>
      <c r="F172" s="3"/>
      <c r="G172" s="72"/>
      <c r="H172" s="3"/>
      <c r="I172" s="3"/>
      <c r="J172" s="72"/>
      <c r="K172" s="3"/>
      <c r="L172" s="3"/>
      <c r="M172" s="72"/>
      <c r="N172" s="3"/>
      <c r="O172" s="3"/>
      <c r="P172" s="72"/>
      <c r="Q172" s="3"/>
      <c r="R172" s="3"/>
      <c r="S172" s="72"/>
      <c r="T172" s="3"/>
      <c r="U172" s="3"/>
      <c r="V172" s="72"/>
      <c r="W172" s="3"/>
      <c r="X172" s="3"/>
      <c r="Y172" s="72"/>
      <c r="Z172" s="3"/>
      <c r="AA172" s="3"/>
      <c r="AB172" s="72"/>
      <c r="AC172" s="3"/>
      <c r="AD172" s="3"/>
      <c r="AE172" s="72"/>
      <c r="AF172" s="3"/>
      <c r="AG172" s="3"/>
      <c r="AH172" s="72"/>
      <c r="AI172" s="3"/>
      <c r="AJ172" s="3"/>
      <c r="AK172" s="72"/>
      <c r="AL172" s="3"/>
      <c r="AM172" s="3"/>
      <c r="AN172" s="72"/>
      <c r="AO172" s="3"/>
      <c r="AP172" s="3"/>
      <c r="AQ172" s="72"/>
      <c r="AR172" s="3"/>
      <c r="AS172" s="3"/>
      <c r="AT172" s="72"/>
      <c r="AU172" s="3"/>
      <c r="AV172" s="3"/>
      <c r="AW172" s="72"/>
    </row>
    <row r="173" spans="1:49" ht="16.899999999999999" customHeight="1">
      <c r="A173" s="105"/>
      <c r="B173" s="3"/>
      <c r="C173" s="3"/>
      <c r="D173" s="72"/>
      <c r="E173" s="3"/>
      <c r="F173" s="3"/>
      <c r="G173" s="72"/>
      <c r="H173" s="3"/>
      <c r="I173" s="3"/>
      <c r="J173" s="72"/>
      <c r="K173" s="3"/>
      <c r="L173" s="3"/>
      <c r="M173" s="72"/>
      <c r="N173" s="3"/>
      <c r="O173" s="3"/>
      <c r="P173" s="72"/>
      <c r="Q173" s="3"/>
      <c r="R173" s="3"/>
      <c r="S173" s="72"/>
      <c r="T173" s="3"/>
      <c r="U173" s="3"/>
      <c r="V173" s="72"/>
      <c r="W173" s="3"/>
      <c r="X173" s="3"/>
      <c r="Y173" s="72"/>
      <c r="Z173" s="3"/>
      <c r="AA173" s="3"/>
      <c r="AB173" s="72"/>
      <c r="AC173" s="3"/>
      <c r="AD173" s="3"/>
      <c r="AE173" s="72"/>
      <c r="AF173" s="3"/>
      <c r="AG173" s="3"/>
      <c r="AH173" s="72"/>
      <c r="AI173" s="3"/>
      <c r="AJ173" s="3"/>
      <c r="AK173" s="72"/>
      <c r="AL173" s="3"/>
      <c r="AM173" s="3"/>
      <c r="AN173" s="72"/>
      <c r="AO173" s="3"/>
      <c r="AP173" s="3"/>
      <c r="AQ173" s="72"/>
      <c r="AR173" s="3"/>
      <c r="AS173" s="3"/>
      <c r="AT173" s="72"/>
      <c r="AU173" s="3"/>
      <c r="AV173" s="3"/>
      <c r="AW173" s="72"/>
    </row>
    <row r="174" spans="1:49" ht="16.899999999999999" customHeight="1">
      <c r="A174" s="105"/>
      <c r="B174" s="3"/>
      <c r="C174" s="3"/>
      <c r="D174" s="72"/>
      <c r="E174" s="3"/>
      <c r="F174" s="3"/>
      <c r="G174" s="72"/>
      <c r="H174" s="3"/>
      <c r="I174" s="3"/>
      <c r="J174" s="72"/>
      <c r="K174" s="3"/>
      <c r="L174" s="3"/>
      <c r="M174" s="72"/>
      <c r="N174" s="3"/>
      <c r="O174" s="3"/>
      <c r="P174" s="72"/>
      <c r="Q174" s="3"/>
      <c r="R174" s="3"/>
      <c r="S174" s="72"/>
      <c r="T174" s="3"/>
      <c r="U174" s="3"/>
      <c r="V174" s="72"/>
      <c r="W174" s="3"/>
      <c r="X174" s="3"/>
      <c r="Y174" s="72"/>
      <c r="Z174" s="3"/>
      <c r="AA174" s="3"/>
      <c r="AB174" s="72"/>
      <c r="AC174" s="3"/>
      <c r="AD174" s="3"/>
      <c r="AE174" s="72"/>
      <c r="AF174" s="3"/>
      <c r="AG174" s="3"/>
      <c r="AH174" s="72"/>
      <c r="AI174" s="3"/>
      <c r="AJ174" s="3"/>
      <c r="AK174" s="72"/>
      <c r="AL174" s="3"/>
      <c r="AM174" s="3"/>
      <c r="AN174" s="72"/>
      <c r="AO174" s="3"/>
      <c r="AP174" s="3"/>
      <c r="AQ174" s="72"/>
      <c r="AR174" s="3"/>
      <c r="AS174" s="3"/>
      <c r="AT174" s="72"/>
      <c r="AU174" s="3"/>
      <c r="AV174" s="3"/>
      <c r="AW174" s="72"/>
    </row>
    <row r="175" spans="1:49" ht="16.899999999999999" customHeight="1">
      <c r="A175" s="105"/>
      <c r="B175" s="3"/>
      <c r="C175" s="3"/>
      <c r="D175" s="72"/>
      <c r="E175" s="3"/>
      <c r="F175" s="3"/>
      <c r="G175" s="72"/>
      <c r="H175" s="3"/>
      <c r="I175" s="3"/>
      <c r="J175" s="72"/>
      <c r="K175" s="3"/>
      <c r="L175" s="3"/>
      <c r="M175" s="72"/>
      <c r="N175" s="3"/>
      <c r="O175" s="3"/>
      <c r="P175" s="72"/>
      <c r="Q175" s="3"/>
      <c r="R175" s="3"/>
      <c r="S175" s="72"/>
      <c r="T175" s="3"/>
      <c r="U175" s="3"/>
      <c r="V175" s="72"/>
      <c r="W175" s="3"/>
      <c r="X175" s="3"/>
      <c r="Y175" s="72"/>
      <c r="Z175" s="3"/>
      <c r="AA175" s="3"/>
      <c r="AB175" s="72"/>
      <c r="AC175" s="3"/>
      <c r="AD175" s="3"/>
      <c r="AE175" s="72"/>
      <c r="AF175" s="3"/>
      <c r="AG175" s="3"/>
      <c r="AH175" s="72"/>
      <c r="AI175" s="3"/>
      <c r="AJ175" s="3"/>
      <c r="AK175" s="72"/>
      <c r="AL175" s="3"/>
      <c r="AM175" s="3"/>
      <c r="AN175" s="72"/>
      <c r="AO175" s="3"/>
      <c r="AP175" s="3"/>
      <c r="AQ175" s="72"/>
      <c r="AR175" s="3"/>
      <c r="AS175" s="3"/>
      <c r="AT175" s="72"/>
      <c r="AU175" s="3"/>
      <c r="AV175" s="3"/>
      <c r="AW175" s="72"/>
    </row>
    <row r="176" spans="1:49" ht="16.899999999999999" customHeight="1">
      <c r="A176" s="105"/>
      <c r="B176" s="3"/>
      <c r="C176" s="3"/>
      <c r="D176" s="72"/>
      <c r="E176" s="3"/>
      <c r="F176" s="3"/>
      <c r="G176" s="72"/>
      <c r="H176" s="3"/>
      <c r="I176" s="3"/>
      <c r="J176" s="72"/>
      <c r="K176" s="3"/>
      <c r="L176" s="3"/>
      <c r="M176" s="72"/>
      <c r="N176" s="3"/>
      <c r="O176" s="3"/>
      <c r="P176" s="72"/>
      <c r="Q176" s="3"/>
      <c r="R176" s="3"/>
      <c r="S176" s="72"/>
      <c r="T176" s="3"/>
      <c r="U176" s="3"/>
      <c r="V176" s="72"/>
      <c r="W176" s="3"/>
      <c r="X176" s="3"/>
      <c r="Y176" s="72"/>
      <c r="Z176" s="3"/>
      <c r="AA176" s="3"/>
      <c r="AB176" s="72"/>
      <c r="AC176" s="3"/>
      <c r="AD176" s="3"/>
      <c r="AE176" s="72"/>
      <c r="AF176" s="3"/>
      <c r="AG176" s="3"/>
      <c r="AH176" s="72"/>
      <c r="AI176" s="3"/>
      <c r="AJ176" s="3"/>
      <c r="AK176" s="72"/>
      <c r="AL176" s="3"/>
      <c r="AM176" s="3"/>
      <c r="AN176" s="72"/>
      <c r="AO176" s="3"/>
      <c r="AP176" s="3"/>
      <c r="AQ176" s="72"/>
      <c r="AR176" s="3"/>
      <c r="AS176" s="3"/>
      <c r="AT176" s="72"/>
      <c r="AU176" s="3"/>
      <c r="AV176" s="3"/>
      <c r="AW176" s="72"/>
    </row>
    <row r="177" spans="1:49" ht="16.899999999999999" customHeight="1">
      <c r="A177" s="105"/>
      <c r="B177" s="3"/>
      <c r="C177" s="3"/>
      <c r="D177" s="72"/>
      <c r="E177" s="3"/>
      <c r="F177" s="3"/>
      <c r="G177" s="72"/>
      <c r="H177" s="3"/>
      <c r="I177" s="3"/>
      <c r="J177" s="72"/>
      <c r="K177" s="3"/>
      <c r="L177" s="3"/>
      <c r="M177" s="72"/>
      <c r="N177" s="3"/>
      <c r="O177" s="3"/>
      <c r="P177" s="72"/>
      <c r="Q177" s="3"/>
      <c r="R177" s="3"/>
      <c r="S177" s="72"/>
      <c r="T177" s="3"/>
      <c r="U177" s="3"/>
      <c r="V177" s="72"/>
      <c r="W177" s="3"/>
      <c r="X177" s="3"/>
      <c r="Y177" s="72"/>
      <c r="Z177" s="3"/>
      <c r="AA177" s="3"/>
      <c r="AB177" s="72"/>
      <c r="AC177" s="3"/>
      <c r="AD177" s="3"/>
      <c r="AE177" s="72"/>
      <c r="AF177" s="3"/>
      <c r="AG177" s="3"/>
      <c r="AH177" s="72"/>
      <c r="AI177" s="3"/>
      <c r="AJ177" s="3"/>
      <c r="AK177" s="72"/>
      <c r="AL177" s="3"/>
      <c r="AM177" s="3"/>
      <c r="AN177" s="72"/>
      <c r="AO177" s="3"/>
      <c r="AP177" s="3"/>
      <c r="AQ177" s="72"/>
      <c r="AR177" s="3"/>
      <c r="AS177" s="3"/>
      <c r="AT177" s="72"/>
      <c r="AU177" s="3"/>
      <c r="AV177" s="3"/>
      <c r="AW177" s="72"/>
    </row>
    <row r="178" spans="1:49" ht="16.899999999999999" customHeight="1">
      <c r="A178" s="105"/>
      <c r="B178" s="3"/>
      <c r="C178" s="3"/>
      <c r="D178" s="72"/>
      <c r="E178" s="3"/>
      <c r="F178" s="3"/>
      <c r="G178" s="72"/>
      <c r="H178" s="3"/>
      <c r="I178" s="3"/>
      <c r="J178" s="72"/>
      <c r="K178" s="3"/>
      <c r="L178" s="3"/>
      <c r="M178" s="72"/>
      <c r="N178" s="3"/>
      <c r="O178" s="3"/>
      <c r="P178" s="72"/>
      <c r="Q178" s="3"/>
      <c r="R178" s="3"/>
      <c r="S178" s="72"/>
      <c r="T178" s="3"/>
      <c r="U178" s="3"/>
      <c r="V178" s="72"/>
      <c r="W178" s="3"/>
      <c r="X178" s="3"/>
      <c r="Y178" s="72"/>
      <c r="Z178" s="3"/>
      <c r="AA178" s="3"/>
      <c r="AB178" s="72"/>
      <c r="AC178" s="3"/>
      <c r="AD178" s="3"/>
      <c r="AE178" s="72"/>
      <c r="AF178" s="3"/>
      <c r="AG178" s="3"/>
      <c r="AH178" s="72"/>
      <c r="AI178" s="3"/>
      <c r="AJ178" s="3"/>
      <c r="AK178" s="72"/>
      <c r="AL178" s="3"/>
      <c r="AM178" s="3"/>
      <c r="AN178" s="72"/>
      <c r="AO178" s="3"/>
      <c r="AP178" s="3"/>
      <c r="AQ178" s="72"/>
      <c r="AR178" s="3"/>
      <c r="AS178" s="3"/>
      <c r="AT178" s="72"/>
      <c r="AU178" s="3"/>
      <c r="AV178" s="3"/>
      <c r="AW178" s="72"/>
    </row>
    <row r="179" spans="1:49" ht="16.899999999999999" customHeight="1">
      <c r="A179" s="105"/>
      <c r="B179" s="3"/>
      <c r="C179" s="3"/>
      <c r="D179" s="72"/>
      <c r="E179" s="3"/>
      <c r="F179" s="3"/>
      <c r="G179" s="72"/>
      <c r="H179" s="3"/>
      <c r="I179" s="3"/>
      <c r="J179" s="72"/>
      <c r="K179" s="3"/>
      <c r="L179" s="3"/>
      <c r="M179" s="72"/>
      <c r="N179" s="3"/>
      <c r="O179" s="3"/>
      <c r="P179" s="72"/>
      <c r="Q179" s="3"/>
      <c r="R179" s="3"/>
      <c r="S179" s="72"/>
      <c r="T179" s="3"/>
      <c r="U179" s="3"/>
      <c r="V179" s="72"/>
      <c r="W179" s="3"/>
      <c r="X179" s="3"/>
      <c r="Y179" s="72"/>
      <c r="Z179" s="3"/>
      <c r="AA179" s="3"/>
      <c r="AB179" s="72"/>
      <c r="AC179" s="3"/>
      <c r="AD179" s="3"/>
      <c r="AE179" s="72"/>
      <c r="AF179" s="3"/>
      <c r="AG179" s="3"/>
      <c r="AH179" s="72"/>
      <c r="AI179" s="3"/>
      <c r="AJ179" s="3"/>
      <c r="AK179" s="72"/>
      <c r="AL179" s="3"/>
      <c r="AM179" s="3"/>
      <c r="AN179" s="72"/>
      <c r="AO179" s="3"/>
      <c r="AP179" s="3"/>
      <c r="AQ179" s="72"/>
      <c r="AR179" s="3"/>
      <c r="AS179" s="3"/>
      <c r="AT179" s="72"/>
      <c r="AU179" s="3"/>
      <c r="AV179" s="3"/>
      <c r="AW179" s="72"/>
    </row>
    <row r="180" spans="1:49" ht="16.899999999999999" customHeight="1">
      <c r="A180" s="105"/>
      <c r="B180" s="3"/>
      <c r="C180" s="3"/>
      <c r="D180" s="72"/>
      <c r="E180" s="3"/>
      <c r="F180" s="3"/>
      <c r="G180" s="72"/>
      <c r="H180" s="3"/>
      <c r="I180" s="3"/>
      <c r="J180" s="72"/>
      <c r="K180" s="3"/>
      <c r="L180" s="3"/>
      <c r="M180" s="72"/>
      <c r="N180" s="3"/>
      <c r="O180" s="3"/>
      <c r="P180" s="72"/>
      <c r="Q180" s="3"/>
      <c r="R180" s="3"/>
      <c r="S180" s="72"/>
      <c r="T180" s="3"/>
      <c r="U180" s="3"/>
      <c r="V180" s="72"/>
      <c r="W180" s="3"/>
      <c r="X180" s="3"/>
      <c r="Y180" s="72"/>
      <c r="Z180" s="3"/>
      <c r="AA180" s="3"/>
      <c r="AB180" s="72"/>
      <c r="AC180" s="3"/>
      <c r="AD180" s="3"/>
      <c r="AE180" s="72"/>
      <c r="AF180" s="3"/>
      <c r="AG180" s="3"/>
      <c r="AH180" s="72"/>
      <c r="AI180" s="3"/>
      <c r="AJ180" s="3"/>
      <c r="AK180" s="72"/>
      <c r="AL180" s="3"/>
      <c r="AM180" s="3"/>
      <c r="AN180" s="72"/>
      <c r="AO180" s="3"/>
      <c r="AP180" s="3"/>
      <c r="AQ180" s="72"/>
      <c r="AR180" s="3"/>
      <c r="AS180" s="3"/>
      <c r="AT180" s="72"/>
      <c r="AU180" s="3"/>
      <c r="AV180" s="3"/>
      <c r="AW180" s="72"/>
    </row>
    <row r="181" spans="1:49" ht="16.899999999999999" customHeight="1">
      <c r="A181" s="105"/>
      <c r="B181" s="3"/>
      <c r="C181" s="3"/>
      <c r="D181" s="72"/>
      <c r="E181" s="3"/>
      <c r="F181" s="3"/>
      <c r="G181" s="72"/>
      <c r="H181" s="3"/>
      <c r="I181" s="3"/>
      <c r="J181" s="72"/>
      <c r="K181" s="3"/>
      <c r="L181" s="3"/>
      <c r="M181" s="72"/>
      <c r="N181" s="3"/>
      <c r="O181" s="3"/>
      <c r="P181" s="72"/>
      <c r="Q181" s="3"/>
      <c r="R181" s="3"/>
      <c r="S181" s="72"/>
      <c r="T181" s="3"/>
      <c r="U181" s="3"/>
      <c r="V181" s="72"/>
      <c r="W181" s="3"/>
      <c r="X181" s="3"/>
      <c r="Y181" s="72"/>
      <c r="Z181" s="3"/>
      <c r="AA181" s="3"/>
      <c r="AB181" s="72"/>
      <c r="AC181" s="3"/>
      <c r="AD181" s="3"/>
      <c r="AE181" s="72"/>
      <c r="AF181" s="3"/>
      <c r="AG181" s="3"/>
      <c r="AH181" s="72"/>
      <c r="AI181" s="3"/>
      <c r="AJ181" s="3"/>
      <c r="AK181" s="72"/>
      <c r="AL181" s="3"/>
      <c r="AM181" s="3"/>
      <c r="AN181" s="72"/>
      <c r="AO181" s="3"/>
      <c r="AP181" s="3"/>
      <c r="AQ181" s="72"/>
      <c r="AR181" s="3"/>
      <c r="AS181" s="3"/>
      <c r="AT181" s="72"/>
      <c r="AU181" s="3"/>
      <c r="AV181" s="3"/>
      <c r="AW181" s="72"/>
    </row>
    <row r="182" spans="1:49" ht="16.899999999999999" customHeight="1">
      <c r="A182" s="105"/>
      <c r="B182" s="3"/>
      <c r="C182" s="3"/>
      <c r="D182" s="72"/>
      <c r="E182" s="3"/>
      <c r="F182" s="3"/>
      <c r="G182" s="72"/>
      <c r="H182" s="3"/>
      <c r="I182" s="3"/>
      <c r="J182" s="72"/>
      <c r="K182" s="3"/>
      <c r="L182" s="3"/>
      <c r="M182" s="72"/>
      <c r="N182" s="3"/>
      <c r="O182" s="3"/>
      <c r="P182" s="72"/>
      <c r="Q182" s="3"/>
      <c r="R182" s="3"/>
      <c r="S182" s="72"/>
      <c r="T182" s="3"/>
      <c r="U182" s="3"/>
      <c r="V182" s="72"/>
      <c r="W182" s="3"/>
      <c r="X182" s="3"/>
      <c r="Y182" s="72"/>
      <c r="Z182" s="3"/>
      <c r="AA182" s="3"/>
      <c r="AB182" s="72"/>
      <c r="AC182" s="3"/>
      <c r="AD182" s="3"/>
      <c r="AE182" s="72"/>
      <c r="AF182" s="3"/>
      <c r="AG182" s="3"/>
      <c r="AH182" s="72"/>
      <c r="AI182" s="3"/>
      <c r="AJ182" s="3"/>
      <c r="AK182" s="72"/>
      <c r="AL182" s="3"/>
      <c r="AM182" s="3"/>
      <c r="AN182" s="72"/>
      <c r="AO182" s="3"/>
      <c r="AP182" s="3"/>
      <c r="AQ182" s="72"/>
      <c r="AR182" s="3"/>
      <c r="AS182" s="3"/>
      <c r="AT182" s="72"/>
      <c r="AU182" s="3"/>
      <c r="AV182" s="3"/>
      <c r="AW182" s="72"/>
    </row>
    <row r="183" spans="1:49" ht="16.899999999999999" customHeight="1">
      <c r="A183" s="105"/>
      <c r="B183" s="3"/>
      <c r="C183" s="3"/>
      <c r="D183" s="72"/>
      <c r="E183" s="3"/>
      <c r="F183" s="3"/>
      <c r="G183" s="72"/>
      <c r="H183" s="3"/>
      <c r="I183" s="3"/>
      <c r="J183" s="72"/>
      <c r="K183" s="3"/>
      <c r="L183" s="3"/>
      <c r="M183" s="72"/>
      <c r="N183" s="3"/>
      <c r="O183" s="3"/>
      <c r="P183" s="72"/>
      <c r="Q183" s="3"/>
      <c r="R183" s="3"/>
      <c r="S183" s="72"/>
      <c r="T183" s="3"/>
      <c r="U183" s="3"/>
      <c r="V183" s="72"/>
      <c r="W183" s="3"/>
      <c r="X183" s="3"/>
      <c r="Y183" s="72"/>
      <c r="Z183" s="3"/>
      <c r="AA183" s="3"/>
      <c r="AB183" s="72"/>
      <c r="AC183" s="3"/>
      <c r="AD183" s="3"/>
      <c r="AE183" s="72"/>
      <c r="AF183" s="3"/>
      <c r="AG183" s="3"/>
      <c r="AH183" s="72"/>
      <c r="AI183" s="3"/>
      <c r="AJ183" s="3"/>
      <c r="AK183" s="72"/>
      <c r="AL183" s="3"/>
      <c r="AM183" s="3"/>
      <c r="AN183" s="72"/>
      <c r="AO183" s="3"/>
      <c r="AP183" s="3"/>
      <c r="AQ183" s="72"/>
      <c r="AR183" s="3"/>
      <c r="AS183" s="3"/>
      <c r="AT183" s="72"/>
      <c r="AU183" s="3"/>
      <c r="AV183" s="3"/>
      <c r="AW183" s="72"/>
    </row>
    <row r="184" spans="1:49" ht="16.899999999999999" customHeight="1">
      <c r="A184" s="105"/>
      <c r="B184" s="3"/>
      <c r="C184" s="3"/>
      <c r="D184" s="72"/>
      <c r="E184" s="3"/>
      <c r="F184" s="3"/>
      <c r="G184" s="72"/>
      <c r="H184" s="3"/>
      <c r="I184" s="3"/>
      <c r="J184" s="72"/>
      <c r="K184" s="3"/>
      <c r="L184" s="3"/>
      <c r="M184" s="72"/>
      <c r="N184" s="3"/>
      <c r="O184" s="3"/>
      <c r="P184" s="72"/>
      <c r="Q184" s="3"/>
      <c r="R184" s="3"/>
      <c r="S184" s="72"/>
      <c r="T184" s="3"/>
      <c r="U184" s="3"/>
      <c r="V184" s="72"/>
      <c r="W184" s="3"/>
      <c r="X184" s="3"/>
      <c r="Y184" s="72"/>
      <c r="Z184" s="3"/>
      <c r="AA184" s="3"/>
      <c r="AB184" s="72"/>
      <c r="AC184" s="3"/>
      <c r="AD184" s="3"/>
      <c r="AE184" s="72"/>
      <c r="AF184" s="3"/>
      <c r="AG184" s="3"/>
      <c r="AH184" s="72"/>
      <c r="AI184" s="3"/>
      <c r="AJ184" s="3"/>
      <c r="AK184" s="72"/>
      <c r="AL184" s="3"/>
      <c r="AM184" s="3"/>
      <c r="AN184" s="72"/>
      <c r="AO184" s="3"/>
      <c r="AP184" s="3"/>
      <c r="AQ184" s="72"/>
      <c r="AR184" s="3"/>
      <c r="AS184" s="3"/>
      <c r="AT184" s="72"/>
      <c r="AU184" s="3"/>
      <c r="AV184" s="3"/>
      <c r="AW184" s="72"/>
    </row>
    <row r="185" spans="1:49" ht="16.899999999999999" customHeight="1">
      <c r="A185" s="105"/>
      <c r="B185" s="3"/>
      <c r="C185" s="3"/>
      <c r="D185" s="72"/>
      <c r="E185" s="3"/>
      <c r="F185" s="3"/>
      <c r="G185" s="72"/>
      <c r="H185" s="3"/>
      <c r="I185" s="3"/>
      <c r="J185" s="72"/>
      <c r="K185" s="3"/>
      <c r="L185" s="3"/>
      <c r="M185" s="72"/>
      <c r="N185" s="3"/>
      <c r="O185" s="3"/>
      <c r="P185" s="72"/>
      <c r="Q185" s="3"/>
      <c r="R185" s="3"/>
      <c r="S185" s="72"/>
      <c r="T185" s="3"/>
      <c r="U185" s="3"/>
      <c r="V185" s="72"/>
      <c r="W185" s="3"/>
      <c r="X185" s="3"/>
      <c r="Y185" s="72"/>
      <c r="Z185" s="3"/>
      <c r="AA185" s="3"/>
      <c r="AB185" s="72"/>
      <c r="AC185" s="3"/>
      <c r="AD185" s="3"/>
      <c r="AE185" s="72"/>
      <c r="AF185" s="3"/>
      <c r="AG185" s="3"/>
      <c r="AH185" s="72"/>
      <c r="AI185" s="3"/>
      <c r="AJ185" s="3"/>
      <c r="AK185" s="72"/>
      <c r="AL185" s="3"/>
      <c r="AM185" s="3"/>
      <c r="AN185" s="72"/>
      <c r="AO185" s="3"/>
      <c r="AP185" s="3"/>
      <c r="AQ185" s="72"/>
      <c r="AR185" s="3"/>
      <c r="AS185" s="3"/>
      <c r="AT185" s="72"/>
      <c r="AU185" s="3"/>
      <c r="AV185" s="3"/>
      <c r="AW185" s="72"/>
    </row>
    <row r="186" spans="1:49" ht="16.899999999999999" customHeight="1">
      <c r="A186" s="105"/>
      <c r="B186" s="3"/>
      <c r="C186" s="3"/>
      <c r="D186" s="72"/>
      <c r="E186" s="3"/>
      <c r="F186" s="3"/>
      <c r="G186" s="72"/>
      <c r="H186" s="3"/>
      <c r="I186" s="3"/>
      <c r="J186" s="72"/>
      <c r="K186" s="3"/>
      <c r="L186" s="3"/>
      <c r="M186" s="72"/>
      <c r="N186" s="3"/>
      <c r="O186" s="3"/>
      <c r="P186" s="72"/>
      <c r="Q186" s="3"/>
      <c r="R186" s="3"/>
      <c r="S186" s="72"/>
      <c r="T186" s="3"/>
      <c r="U186" s="3"/>
      <c r="V186" s="72"/>
      <c r="W186" s="3"/>
      <c r="X186" s="3"/>
      <c r="Y186" s="72"/>
      <c r="Z186" s="3"/>
      <c r="AA186" s="3"/>
      <c r="AB186" s="72"/>
      <c r="AC186" s="3"/>
      <c r="AD186" s="3"/>
      <c r="AE186" s="72"/>
      <c r="AF186" s="3"/>
      <c r="AG186" s="3"/>
      <c r="AH186" s="72"/>
      <c r="AI186" s="3"/>
      <c r="AJ186" s="3"/>
      <c r="AK186" s="72"/>
      <c r="AL186" s="3"/>
      <c r="AM186" s="3"/>
      <c r="AN186" s="72"/>
      <c r="AO186" s="3"/>
      <c r="AP186" s="3"/>
      <c r="AQ186" s="72"/>
      <c r="AR186" s="3"/>
      <c r="AS186" s="3"/>
      <c r="AT186" s="72"/>
      <c r="AU186" s="3"/>
      <c r="AV186" s="3"/>
      <c r="AW186" s="72"/>
    </row>
    <row r="187" spans="1:49" ht="16.899999999999999" customHeight="1">
      <c r="A187" s="105"/>
      <c r="B187" s="3"/>
      <c r="C187" s="3"/>
      <c r="D187" s="72"/>
      <c r="E187" s="3"/>
      <c r="F187" s="3"/>
      <c r="G187" s="72"/>
      <c r="H187" s="3"/>
      <c r="I187" s="3"/>
      <c r="J187" s="72"/>
      <c r="K187" s="3"/>
      <c r="L187" s="3"/>
      <c r="M187" s="72"/>
      <c r="N187" s="3"/>
      <c r="O187" s="3"/>
      <c r="P187" s="72"/>
      <c r="Q187" s="3"/>
      <c r="R187" s="3"/>
      <c r="S187" s="72"/>
      <c r="T187" s="3"/>
      <c r="U187" s="3"/>
      <c r="V187" s="72"/>
      <c r="W187" s="3"/>
      <c r="X187" s="3"/>
      <c r="Y187" s="72"/>
      <c r="Z187" s="3"/>
      <c r="AA187" s="3"/>
      <c r="AB187" s="72"/>
      <c r="AC187" s="3"/>
      <c r="AD187" s="3"/>
      <c r="AE187" s="72"/>
      <c r="AF187" s="3"/>
      <c r="AG187" s="3"/>
      <c r="AH187" s="72"/>
      <c r="AI187" s="3"/>
      <c r="AJ187" s="3"/>
      <c r="AK187" s="72"/>
      <c r="AL187" s="3"/>
      <c r="AM187" s="3"/>
      <c r="AN187" s="72"/>
      <c r="AO187" s="3"/>
      <c r="AP187" s="3"/>
      <c r="AQ187" s="72"/>
      <c r="AR187" s="3"/>
      <c r="AS187" s="3"/>
      <c r="AT187" s="72"/>
      <c r="AU187" s="3"/>
      <c r="AV187" s="3"/>
      <c r="AW187" s="72"/>
    </row>
    <row r="188" spans="1:49" ht="16.899999999999999" customHeight="1">
      <c r="A188" s="105"/>
      <c r="B188" s="3"/>
      <c r="C188" s="3"/>
      <c r="D188" s="72"/>
      <c r="E188" s="3"/>
      <c r="F188" s="3"/>
      <c r="G188" s="72"/>
      <c r="H188" s="3"/>
      <c r="I188" s="3"/>
      <c r="J188" s="72"/>
      <c r="K188" s="3"/>
      <c r="L188" s="3"/>
      <c r="M188" s="72"/>
      <c r="N188" s="3"/>
      <c r="O188" s="3"/>
      <c r="P188" s="72"/>
      <c r="Q188" s="3"/>
      <c r="R188" s="3"/>
      <c r="S188" s="72"/>
      <c r="T188" s="3"/>
      <c r="U188" s="3"/>
      <c r="V188" s="72"/>
      <c r="W188" s="3"/>
      <c r="X188" s="3"/>
      <c r="Y188" s="72"/>
      <c r="Z188" s="3"/>
      <c r="AA188" s="3"/>
      <c r="AB188" s="72"/>
      <c r="AC188" s="3"/>
      <c r="AD188" s="3"/>
      <c r="AE188" s="72"/>
      <c r="AF188" s="3"/>
      <c r="AG188" s="3"/>
      <c r="AH188" s="72"/>
      <c r="AI188" s="3"/>
      <c r="AJ188" s="3"/>
      <c r="AK188" s="72"/>
      <c r="AL188" s="3"/>
      <c r="AM188" s="3"/>
      <c r="AN188" s="72"/>
      <c r="AO188" s="3"/>
      <c r="AP188" s="3"/>
      <c r="AQ188" s="72"/>
      <c r="AR188" s="3"/>
      <c r="AS188" s="3"/>
      <c r="AT188" s="72"/>
      <c r="AU188" s="3"/>
      <c r="AV188" s="3"/>
      <c r="AW188" s="72"/>
    </row>
    <row r="189" spans="1:49" ht="16.899999999999999" customHeight="1">
      <c r="A189" s="105"/>
      <c r="B189" s="3"/>
      <c r="C189" s="3"/>
      <c r="D189" s="72"/>
      <c r="E189" s="3"/>
      <c r="F189" s="3"/>
      <c r="G189" s="72"/>
      <c r="H189" s="3"/>
      <c r="I189" s="3"/>
      <c r="J189" s="72"/>
      <c r="K189" s="3"/>
      <c r="L189" s="3"/>
      <c r="M189" s="72"/>
      <c r="N189" s="3"/>
      <c r="O189" s="3"/>
      <c r="P189" s="72"/>
      <c r="Q189" s="3"/>
      <c r="R189" s="3"/>
      <c r="S189" s="72"/>
      <c r="T189" s="3"/>
      <c r="U189" s="3"/>
      <c r="V189" s="72"/>
      <c r="W189" s="3"/>
      <c r="X189" s="3"/>
      <c r="Y189" s="72"/>
      <c r="Z189" s="3"/>
      <c r="AA189" s="3"/>
      <c r="AB189" s="72"/>
      <c r="AC189" s="3"/>
      <c r="AD189" s="3"/>
      <c r="AE189" s="72"/>
      <c r="AF189" s="3"/>
      <c r="AG189" s="3"/>
      <c r="AH189" s="72"/>
      <c r="AI189" s="3"/>
      <c r="AJ189" s="3"/>
      <c r="AK189" s="72"/>
      <c r="AL189" s="3"/>
      <c r="AM189" s="3"/>
      <c r="AN189" s="72"/>
      <c r="AO189" s="3"/>
      <c r="AP189" s="3"/>
      <c r="AQ189" s="72"/>
      <c r="AR189" s="3"/>
      <c r="AS189" s="3"/>
      <c r="AT189" s="72"/>
      <c r="AU189" s="3"/>
      <c r="AV189" s="3"/>
      <c r="AW189" s="72"/>
    </row>
    <row r="190" spans="1:49" ht="16.899999999999999" customHeight="1">
      <c r="A190" s="105"/>
      <c r="B190" s="3"/>
      <c r="C190" s="3"/>
      <c r="D190" s="72"/>
      <c r="E190" s="3"/>
      <c r="F190" s="3"/>
      <c r="G190" s="72"/>
      <c r="H190" s="3"/>
      <c r="I190" s="3"/>
      <c r="J190" s="72"/>
      <c r="K190" s="3"/>
      <c r="L190" s="3"/>
      <c r="M190" s="72"/>
      <c r="N190" s="3"/>
      <c r="O190" s="3"/>
      <c r="P190" s="72"/>
      <c r="Q190" s="3"/>
      <c r="R190" s="3"/>
      <c r="S190" s="72"/>
      <c r="T190" s="3"/>
      <c r="U190" s="3"/>
      <c r="V190" s="72"/>
      <c r="W190" s="3"/>
      <c r="X190" s="3"/>
      <c r="Y190" s="72"/>
      <c r="Z190" s="3"/>
      <c r="AA190" s="3"/>
      <c r="AB190" s="72"/>
      <c r="AC190" s="3"/>
      <c r="AD190" s="3"/>
      <c r="AE190" s="72"/>
      <c r="AF190" s="3"/>
      <c r="AG190" s="3"/>
      <c r="AH190" s="72"/>
      <c r="AI190" s="3"/>
      <c r="AJ190" s="3"/>
      <c r="AK190" s="72"/>
      <c r="AL190" s="3"/>
      <c r="AM190" s="3"/>
      <c r="AN190" s="72"/>
      <c r="AO190" s="3"/>
      <c r="AP190" s="3"/>
      <c r="AQ190" s="72"/>
      <c r="AR190" s="3"/>
      <c r="AS190" s="3"/>
      <c r="AT190" s="72"/>
      <c r="AU190" s="3"/>
      <c r="AV190" s="3"/>
      <c r="AW190" s="72"/>
    </row>
    <row r="191" spans="1:49" ht="16.899999999999999" customHeight="1">
      <c r="A191" s="105"/>
      <c r="B191" s="3"/>
      <c r="C191" s="3"/>
      <c r="D191" s="72"/>
      <c r="E191" s="3"/>
      <c r="F191" s="3"/>
      <c r="G191" s="72"/>
      <c r="H191" s="3"/>
      <c r="I191" s="3"/>
      <c r="J191" s="72"/>
      <c r="K191" s="3"/>
      <c r="L191" s="3"/>
      <c r="M191" s="72"/>
      <c r="N191" s="3"/>
      <c r="O191" s="3"/>
      <c r="P191" s="72"/>
      <c r="Q191" s="3"/>
      <c r="R191" s="3"/>
      <c r="S191" s="72"/>
      <c r="T191" s="3"/>
      <c r="U191" s="3"/>
      <c r="V191" s="72"/>
      <c r="W191" s="3"/>
      <c r="X191" s="3"/>
      <c r="Y191" s="72"/>
      <c r="Z191" s="3"/>
      <c r="AA191" s="3"/>
      <c r="AB191" s="72"/>
      <c r="AC191" s="3"/>
      <c r="AD191" s="3"/>
      <c r="AE191" s="72"/>
      <c r="AF191" s="3"/>
      <c r="AG191" s="3"/>
      <c r="AH191" s="72"/>
      <c r="AI191" s="3"/>
      <c r="AJ191" s="3"/>
      <c r="AK191" s="72"/>
      <c r="AL191" s="3"/>
      <c r="AM191" s="3"/>
      <c r="AN191" s="72"/>
      <c r="AO191" s="3"/>
      <c r="AP191" s="3"/>
      <c r="AQ191" s="72"/>
      <c r="AR191" s="3"/>
      <c r="AS191" s="3"/>
      <c r="AT191" s="72"/>
      <c r="AU191" s="3"/>
      <c r="AV191" s="3"/>
      <c r="AW191" s="72"/>
    </row>
    <row r="192" spans="1:49" ht="16.899999999999999" customHeight="1">
      <c r="A192" s="105"/>
      <c r="B192" s="3"/>
      <c r="C192" s="3"/>
      <c r="D192" s="72"/>
      <c r="E192" s="3"/>
      <c r="F192" s="3"/>
      <c r="G192" s="72"/>
      <c r="H192" s="3"/>
      <c r="I192" s="3"/>
      <c r="J192" s="72"/>
      <c r="K192" s="3"/>
      <c r="L192" s="3"/>
      <c r="M192" s="72"/>
      <c r="N192" s="3"/>
      <c r="O192" s="3"/>
      <c r="P192" s="72"/>
      <c r="Q192" s="3"/>
      <c r="R192" s="3"/>
      <c r="S192" s="72"/>
      <c r="T192" s="3"/>
      <c r="U192" s="3"/>
      <c r="V192" s="72"/>
      <c r="W192" s="3"/>
      <c r="X192" s="3"/>
      <c r="Y192" s="72"/>
      <c r="Z192" s="3"/>
      <c r="AA192" s="3"/>
      <c r="AB192" s="72"/>
      <c r="AC192" s="3"/>
      <c r="AD192" s="3"/>
      <c r="AE192" s="72"/>
      <c r="AF192" s="3"/>
      <c r="AG192" s="3"/>
      <c r="AH192" s="72"/>
      <c r="AI192" s="3"/>
      <c r="AJ192" s="3"/>
      <c r="AK192" s="72"/>
      <c r="AL192" s="3"/>
      <c r="AM192" s="3"/>
      <c r="AN192" s="72"/>
      <c r="AO192" s="3"/>
      <c r="AP192" s="3"/>
      <c r="AQ192" s="72"/>
      <c r="AR192" s="3"/>
      <c r="AS192" s="3"/>
      <c r="AT192" s="72"/>
      <c r="AU192" s="3"/>
      <c r="AV192" s="3"/>
      <c r="AW192" s="72"/>
    </row>
    <row r="193" spans="1:49" ht="16.899999999999999" customHeight="1">
      <c r="A193" s="105"/>
      <c r="B193" s="3"/>
      <c r="C193" s="3"/>
      <c r="D193" s="72"/>
      <c r="E193" s="3"/>
      <c r="F193" s="3"/>
      <c r="G193" s="72"/>
      <c r="H193" s="3"/>
      <c r="I193" s="3"/>
      <c r="J193" s="72"/>
      <c r="K193" s="3"/>
      <c r="L193" s="3"/>
      <c r="M193" s="72"/>
      <c r="N193" s="3"/>
      <c r="O193" s="3"/>
      <c r="P193" s="72"/>
      <c r="Q193" s="3"/>
      <c r="R193" s="3"/>
      <c r="S193" s="72"/>
      <c r="T193" s="3"/>
      <c r="U193" s="3"/>
      <c r="V193" s="72"/>
      <c r="W193" s="3"/>
      <c r="X193" s="3"/>
      <c r="Y193" s="72"/>
      <c r="Z193" s="3"/>
      <c r="AA193" s="3"/>
      <c r="AB193" s="72"/>
      <c r="AC193" s="3"/>
      <c r="AD193" s="3"/>
      <c r="AE193" s="72"/>
      <c r="AF193" s="3"/>
      <c r="AG193" s="3"/>
      <c r="AH193" s="72"/>
      <c r="AI193" s="3"/>
      <c r="AJ193" s="3"/>
      <c r="AK193" s="72"/>
      <c r="AL193" s="3"/>
      <c r="AM193" s="3"/>
      <c r="AN193" s="72"/>
      <c r="AO193" s="3"/>
      <c r="AP193" s="3"/>
      <c r="AQ193" s="72"/>
      <c r="AR193" s="3"/>
      <c r="AS193" s="3"/>
      <c r="AT193" s="72"/>
      <c r="AU193" s="3"/>
      <c r="AV193" s="3"/>
      <c r="AW193" s="72"/>
    </row>
    <row r="194" spans="1:49" ht="16.899999999999999" customHeight="1">
      <c r="A194" s="105"/>
      <c r="B194" s="3"/>
      <c r="C194" s="3"/>
      <c r="D194" s="72"/>
      <c r="E194" s="3"/>
      <c r="F194" s="3"/>
      <c r="G194" s="72"/>
      <c r="H194" s="3"/>
      <c r="I194" s="3"/>
      <c r="J194" s="72"/>
      <c r="K194" s="3"/>
      <c r="L194" s="3"/>
      <c r="M194" s="72"/>
      <c r="N194" s="3"/>
      <c r="O194" s="3"/>
      <c r="P194" s="72"/>
      <c r="Q194" s="3"/>
      <c r="R194" s="3"/>
      <c r="S194" s="72"/>
      <c r="T194" s="3"/>
      <c r="U194" s="3"/>
      <c r="V194" s="72"/>
      <c r="W194" s="3"/>
      <c r="X194" s="3"/>
      <c r="Y194" s="72"/>
      <c r="Z194" s="3"/>
      <c r="AA194" s="3"/>
      <c r="AB194" s="72"/>
      <c r="AC194" s="3"/>
      <c r="AD194" s="3"/>
      <c r="AE194" s="72"/>
      <c r="AF194" s="3"/>
      <c r="AG194" s="3"/>
      <c r="AH194" s="72"/>
      <c r="AI194" s="3"/>
      <c r="AJ194" s="3"/>
      <c r="AK194" s="72"/>
      <c r="AL194" s="3"/>
      <c r="AM194" s="3"/>
      <c r="AN194" s="72"/>
      <c r="AO194" s="3"/>
      <c r="AP194" s="3"/>
      <c r="AQ194" s="72"/>
      <c r="AR194" s="3"/>
      <c r="AS194" s="3"/>
      <c r="AT194" s="72"/>
      <c r="AU194" s="3"/>
      <c r="AV194" s="3"/>
      <c r="AW194" s="72"/>
    </row>
    <row r="195" spans="1:49" ht="16.899999999999999" customHeight="1">
      <c r="A195" s="105"/>
      <c r="B195" s="3"/>
      <c r="C195" s="3"/>
      <c r="D195" s="72"/>
      <c r="E195" s="3"/>
      <c r="F195" s="3"/>
      <c r="G195" s="72"/>
      <c r="H195" s="3"/>
      <c r="I195" s="3"/>
      <c r="J195" s="72"/>
      <c r="K195" s="3"/>
      <c r="L195" s="3"/>
      <c r="M195" s="72"/>
      <c r="N195" s="3"/>
      <c r="O195" s="3"/>
      <c r="P195" s="72"/>
      <c r="Q195" s="3"/>
      <c r="R195" s="3"/>
      <c r="S195" s="72"/>
      <c r="T195" s="3"/>
      <c r="U195" s="3"/>
      <c r="V195" s="72"/>
      <c r="W195" s="3"/>
      <c r="X195" s="3"/>
      <c r="Y195" s="72"/>
      <c r="Z195" s="3"/>
      <c r="AA195" s="3"/>
      <c r="AB195" s="72"/>
      <c r="AC195" s="3"/>
      <c r="AD195" s="3"/>
      <c r="AE195" s="72"/>
      <c r="AF195" s="3"/>
      <c r="AG195" s="3"/>
      <c r="AH195" s="72"/>
      <c r="AI195" s="3"/>
      <c r="AJ195" s="3"/>
      <c r="AK195" s="72"/>
      <c r="AL195" s="3"/>
      <c r="AM195" s="3"/>
      <c r="AN195" s="72"/>
      <c r="AO195" s="3"/>
      <c r="AP195" s="3"/>
      <c r="AQ195" s="72"/>
      <c r="AR195" s="3"/>
      <c r="AS195" s="3"/>
      <c r="AT195" s="72"/>
      <c r="AU195" s="3"/>
      <c r="AV195" s="3"/>
      <c r="AW195" s="72"/>
    </row>
    <row r="196" spans="1:49" ht="16.899999999999999" customHeight="1">
      <c r="A196" s="105"/>
      <c r="B196" s="3"/>
      <c r="C196" s="3"/>
      <c r="D196" s="72"/>
      <c r="E196" s="3"/>
      <c r="F196" s="3"/>
      <c r="G196" s="72"/>
      <c r="H196" s="3"/>
      <c r="I196" s="3"/>
      <c r="J196" s="72"/>
      <c r="K196" s="3"/>
      <c r="L196" s="3"/>
      <c r="M196" s="72"/>
      <c r="N196" s="3"/>
      <c r="O196" s="3"/>
      <c r="P196" s="72"/>
      <c r="Q196" s="3"/>
      <c r="R196" s="3"/>
      <c r="S196" s="72"/>
      <c r="T196" s="3"/>
      <c r="U196" s="3"/>
      <c r="V196" s="72"/>
      <c r="W196" s="3"/>
      <c r="X196" s="3"/>
      <c r="Y196" s="72"/>
      <c r="Z196" s="3"/>
      <c r="AA196" s="3"/>
      <c r="AB196" s="72"/>
      <c r="AC196" s="3"/>
      <c r="AD196" s="3"/>
      <c r="AE196" s="72"/>
      <c r="AF196" s="3"/>
      <c r="AG196" s="3"/>
      <c r="AH196" s="72"/>
      <c r="AI196" s="3"/>
      <c r="AJ196" s="3"/>
      <c r="AK196" s="72"/>
      <c r="AL196" s="3"/>
      <c r="AM196" s="3"/>
      <c r="AN196" s="72"/>
      <c r="AO196" s="3"/>
      <c r="AP196" s="3"/>
      <c r="AQ196" s="72"/>
      <c r="AR196" s="3"/>
      <c r="AS196" s="3"/>
      <c r="AT196" s="72"/>
      <c r="AU196" s="3"/>
      <c r="AV196" s="3"/>
      <c r="AW196" s="72"/>
    </row>
    <row r="197" spans="1:49" ht="16.899999999999999" customHeight="1">
      <c r="A197" s="105"/>
      <c r="B197" s="3"/>
      <c r="C197" s="3"/>
      <c r="D197" s="72"/>
      <c r="E197" s="3"/>
      <c r="F197" s="3"/>
      <c r="G197" s="72"/>
      <c r="H197" s="3"/>
      <c r="I197" s="3"/>
      <c r="J197" s="72"/>
      <c r="K197" s="3"/>
      <c r="L197" s="3"/>
      <c r="M197" s="72"/>
      <c r="N197" s="3"/>
      <c r="O197" s="3"/>
      <c r="P197" s="72"/>
      <c r="Q197" s="3"/>
      <c r="R197" s="3"/>
      <c r="S197" s="72"/>
      <c r="T197" s="3"/>
      <c r="U197" s="3"/>
      <c r="V197" s="72"/>
      <c r="W197" s="3"/>
      <c r="X197" s="3"/>
      <c r="Y197" s="72"/>
      <c r="Z197" s="3"/>
      <c r="AA197" s="3"/>
      <c r="AB197" s="72"/>
      <c r="AC197" s="3"/>
      <c r="AD197" s="3"/>
      <c r="AE197" s="72"/>
      <c r="AF197" s="3"/>
      <c r="AG197" s="3"/>
      <c r="AH197" s="72"/>
      <c r="AI197" s="3"/>
      <c r="AJ197" s="3"/>
      <c r="AK197" s="72"/>
      <c r="AL197" s="3"/>
      <c r="AM197" s="3"/>
      <c r="AN197" s="72"/>
      <c r="AO197" s="3"/>
      <c r="AP197" s="3"/>
      <c r="AQ197" s="72"/>
      <c r="AR197" s="3"/>
      <c r="AS197" s="3"/>
      <c r="AT197" s="72"/>
      <c r="AU197" s="3"/>
      <c r="AV197" s="3"/>
      <c r="AW197" s="72"/>
    </row>
    <row r="198" spans="1:49" ht="16.899999999999999" customHeight="1">
      <c r="A198" s="105"/>
      <c r="B198" s="3"/>
      <c r="C198" s="3"/>
      <c r="D198" s="72"/>
      <c r="E198" s="3"/>
      <c r="F198" s="3"/>
      <c r="G198" s="72"/>
      <c r="H198" s="3"/>
      <c r="I198" s="3"/>
      <c r="J198" s="72"/>
      <c r="K198" s="3"/>
      <c r="L198" s="3"/>
      <c r="M198" s="72"/>
      <c r="N198" s="3"/>
      <c r="O198" s="3"/>
      <c r="P198" s="72"/>
      <c r="Q198" s="3"/>
      <c r="R198" s="3"/>
      <c r="S198" s="72"/>
      <c r="T198" s="3"/>
      <c r="U198" s="3"/>
      <c r="V198" s="72"/>
      <c r="W198" s="3"/>
      <c r="X198" s="3"/>
      <c r="Y198" s="72"/>
      <c r="Z198" s="3"/>
      <c r="AA198" s="3"/>
      <c r="AB198" s="72"/>
      <c r="AC198" s="3"/>
      <c r="AD198" s="3"/>
      <c r="AE198" s="72"/>
      <c r="AF198" s="3"/>
      <c r="AG198" s="3"/>
      <c r="AH198" s="72"/>
      <c r="AI198" s="3"/>
      <c r="AJ198" s="3"/>
      <c r="AK198" s="72"/>
      <c r="AL198" s="3"/>
      <c r="AM198" s="3"/>
      <c r="AN198" s="72"/>
      <c r="AO198" s="3"/>
      <c r="AP198" s="3"/>
      <c r="AQ198" s="72"/>
      <c r="AR198" s="3"/>
      <c r="AS198" s="3"/>
      <c r="AT198" s="72"/>
      <c r="AU198" s="3"/>
      <c r="AV198" s="3"/>
      <c r="AW198" s="72"/>
    </row>
    <row r="199" spans="1:49" ht="16.899999999999999" customHeight="1">
      <c r="A199" s="105"/>
      <c r="B199" s="3"/>
      <c r="C199" s="3"/>
      <c r="D199" s="72"/>
      <c r="E199" s="3"/>
      <c r="F199" s="3"/>
      <c r="G199" s="72"/>
      <c r="H199" s="3"/>
      <c r="I199" s="3"/>
      <c r="J199" s="72"/>
      <c r="K199" s="3"/>
      <c r="L199" s="3"/>
      <c r="M199" s="72"/>
      <c r="N199" s="3"/>
      <c r="O199" s="3"/>
      <c r="P199" s="72"/>
      <c r="Q199" s="3"/>
      <c r="R199" s="3"/>
      <c r="S199" s="72"/>
      <c r="T199" s="3"/>
      <c r="U199" s="3"/>
      <c r="V199" s="72"/>
      <c r="W199" s="3"/>
      <c r="X199" s="3"/>
      <c r="Y199" s="72"/>
      <c r="Z199" s="3"/>
      <c r="AA199" s="3"/>
      <c r="AB199" s="72"/>
      <c r="AC199" s="3"/>
      <c r="AD199" s="3"/>
      <c r="AE199" s="72"/>
      <c r="AF199" s="3"/>
      <c r="AG199" s="3"/>
      <c r="AH199" s="72"/>
      <c r="AI199" s="3"/>
      <c r="AJ199" s="3"/>
      <c r="AK199" s="72"/>
      <c r="AL199" s="3"/>
      <c r="AM199" s="3"/>
      <c r="AN199" s="72"/>
      <c r="AO199" s="3"/>
      <c r="AP199" s="3"/>
      <c r="AQ199" s="72"/>
      <c r="AR199" s="3"/>
      <c r="AS199" s="3"/>
      <c r="AT199" s="72"/>
      <c r="AU199" s="3"/>
      <c r="AV199" s="3"/>
      <c r="AW199" s="72"/>
    </row>
    <row r="200" spans="1:49" ht="16.899999999999999" customHeight="1">
      <c r="A200" s="105"/>
      <c r="B200" s="3"/>
      <c r="C200" s="3"/>
      <c r="D200" s="72"/>
      <c r="E200" s="3"/>
      <c r="F200" s="3"/>
      <c r="G200" s="72"/>
      <c r="H200" s="3"/>
      <c r="I200" s="3"/>
      <c r="J200" s="72"/>
      <c r="K200" s="3"/>
      <c r="L200" s="3"/>
      <c r="M200" s="72"/>
      <c r="N200" s="3"/>
      <c r="O200" s="3"/>
      <c r="P200" s="72"/>
      <c r="Q200" s="3"/>
      <c r="R200" s="3"/>
      <c r="S200" s="72"/>
      <c r="T200" s="3"/>
      <c r="U200" s="3"/>
      <c r="V200" s="72"/>
      <c r="W200" s="3"/>
      <c r="X200" s="3"/>
      <c r="Y200" s="72"/>
      <c r="Z200" s="3"/>
      <c r="AA200" s="3"/>
      <c r="AB200" s="72"/>
      <c r="AC200" s="3"/>
      <c r="AD200" s="3"/>
      <c r="AE200" s="72"/>
      <c r="AF200" s="3"/>
      <c r="AG200" s="3"/>
      <c r="AH200" s="72"/>
      <c r="AI200" s="3"/>
      <c r="AJ200" s="3"/>
      <c r="AK200" s="72"/>
      <c r="AL200" s="3"/>
      <c r="AM200" s="3"/>
      <c r="AN200" s="72"/>
      <c r="AO200" s="3"/>
      <c r="AP200" s="3"/>
      <c r="AQ200" s="72"/>
      <c r="AR200" s="3"/>
      <c r="AS200" s="3"/>
      <c r="AT200" s="72"/>
      <c r="AU200" s="3"/>
      <c r="AV200" s="3"/>
      <c r="AW200" s="72"/>
    </row>
    <row r="201" spans="1:49" ht="16.899999999999999" customHeight="1">
      <c r="A201" s="105"/>
      <c r="B201" s="3"/>
      <c r="C201" s="3"/>
      <c r="D201" s="72"/>
      <c r="E201" s="3"/>
      <c r="F201" s="3"/>
      <c r="G201" s="72"/>
      <c r="H201" s="3"/>
      <c r="I201" s="3"/>
      <c r="J201" s="72"/>
      <c r="K201" s="3"/>
      <c r="L201" s="3"/>
      <c r="M201" s="72"/>
      <c r="N201" s="3"/>
      <c r="O201" s="3"/>
      <c r="P201" s="72"/>
      <c r="Q201" s="3"/>
      <c r="R201" s="3"/>
      <c r="S201" s="72"/>
      <c r="T201" s="3"/>
      <c r="U201" s="3"/>
      <c r="V201" s="72"/>
      <c r="W201" s="3"/>
      <c r="X201" s="3"/>
      <c r="Y201" s="72"/>
      <c r="Z201" s="3"/>
      <c r="AA201" s="3"/>
      <c r="AB201" s="72"/>
      <c r="AC201" s="3"/>
      <c r="AD201" s="3"/>
      <c r="AE201" s="72"/>
      <c r="AF201" s="3"/>
      <c r="AG201" s="3"/>
      <c r="AH201" s="72"/>
      <c r="AI201" s="3"/>
      <c r="AJ201" s="3"/>
      <c r="AK201" s="72"/>
      <c r="AL201" s="3"/>
      <c r="AM201" s="3"/>
      <c r="AN201" s="72"/>
      <c r="AO201" s="3"/>
      <c r="AP201" s="3"/>
      <c r="AQ201" s="72"/>
      <c r="AR201" s="3"/>
      <c r="AS201" s="3"/>
      <c r="AT201" s="72"/>
      <c r="AU201" s="3"/>
      <c r="AV201" s="3"/>
      <c r="AW201" s="72"/>
    </row>
    <row r="202" spans="1:49" ht="16.899999999999999" customHeight="1">
      <c r="A202" s="105"/>
      <c r="B202" s="3"/>
      <c r="C202" s="3"/>
      <c r="D202" s="72"/>
      <c r="E202" s="3"/>
      <c r="F202" s="3"/>
      <c r="G202" s="72"/>
      <c r="H202" s="3"/>
      <c r="I202" s="3"/>
      <c r="J202" s="72"/>
      <c r="K202" s="3"/>
      <c r="L202" s="3"/>
      <c r="M202" s="72"/>
      <c r="N202" s="3"/>
      <c r="O202" s="3"/>
      <c r="P202" s="72"/>
      <c r="Q202" s="3"/>
      <c r="R202" s="3"/>
      <c r="S202" s="72"/>
      <c r="T202" s="3"/>
      <c r="U202" s="3"/>
      <c r="V202" s="72"/>
      <c r="W202" s="3"/>
      <c r="X202" s="3"/>
      <c r="Y202" s="72"/>
      <c r="Z202" s="3"/>
      <c r="AA202" s="3"/>
      <c r="AB202" s="72"/>
      <c r="AC202" s="3"/>
      <c r="AD202" s="3"/>
      <c r="AE202" s="72"/>
      <c r="AF202" s="3"/>
      <c r="AG202" s="3"/>
      <c r="AH202" s="72"/>
      <c r="AI202" s="3"/>
      <c r="AJ202" s="3"/>
      <c r="AK202" s="72"/>
      <c r="AL202" s="3"/>
      <c r="AM202" s="3"/>
      <c r="AN202" s="72"/>
      <c r="AO202" s="3"/>
      <c r="AP202" s="3"/>
      <c r="AQ202" s="72"/>
      <c r="AR202" s="3"/>
      <c r="AS202" s="3"/>
      <c r="AT202" s="72"/>
      <c r="AU202" s="3"/>
      <c r="AV202" s="3"/>
      <c r="AW202" s="72"/>
    </row>
    <row r="203" spans="1:49" ht="16.899999999999999" customHeight="1">
      <c r="A203" s="105"/>
      <c r="B203" s="3"/>
      <c r="C203" s="3"/>
      <c r="D203" s="72"/>
      <c r="E203" s="3"/>
      <c r="F203" s="3"/>
      <c r="G203" s="72"/>
      <c r="H203" s="3"/>
      <c r="I203" s="3"/>
      <c r="J203" s="72"/>
      <c r="K203" s="3"/>
      <c r="L203" s="3"/>
      <c r="M203" s="72"/>
      <c r="N203" s="3"/>
      <c r="O203" s="3"/>
      <c r="P203" s="72"/>
      <c r="Q203" s="3"/>
      <c r="R203" s="3"/>
      <c r="S203" s="72"/>
      <c r="T203" s="3"/>
      <c r="U203" s="3"/>
      <c r="V203" s="72"/>
      <c r="W203" s="3"/>
      <c r="X203" s="3"/>
      <c r="Y203" s="72"/>
      <c r="Z203" s="3"/>
      <c r="AA203" s="3"/>
      <c r="AB203" s="72"/>
      <c r="AC203" s="3"/>
      <c r="AD203" s="3"/>
      <c r="AE203" s="72"/>
      <c r="AF203" s="3"/>
      <c r="AG203" s="3"/>
      <c r="AH203" s="72"/>
      <c r="AI203" s="3"/>
      <c r="AJ203" s="3"/>
      <c r="AK203" s="72"/>
      <c r="AL203" s="3"/>
      <c r="AM203" s="3"/>
      <c r="AN203" s="72"/>
      <c r="AO203" s="3"/>
      <c r="AP203" s="3"/>
      <c r="AQ203" s="72"/>
      <c r="AR203" s="3"/>
      <c r="AS203" s="3"/>
      <c r="AT203" s="72"/>
      <c r="AU203" s="3"/>
      <c r="AV203" s="3"/>
      <c r="AW203" s="72"/>
    </row>
    <row r="204" spans="1:49" ht="16.899999999999999" customHeight="1">
      <c r="A204" s="105"/>
      <c r="B204" s="3"/>
      <c r="C204" s="3"/>
      <c r="D204" s="72"/>
      <c r="E204" s="3"/>
      <c r="F204" s="3"/>
      <c r="G204" s="72"/>
      <c r="H204" s="3"/>
      <c r="I204" s="3"/>
      <c r="J204" s="72"/>
      <c r="K204" s="3"/>
      <c r="L204" s="3"/>
      <c r="M204" s="72"/>
      <c r="N204" s="3"/>
      <c r="O204" s="3"/>
      <c r="P204" s="72"/>
      <c r="Q204" s="3"/>
      <c r="R204" s="3"/>
      <c r="S204" s="72"/>
      <c r="T204" s="3"/>
      <c r="U204" s="3"/>
      <c r="V204" s="72"/>
      <c r="W204" s="3"/>
      <c r="X204" s="3"/>
      <c r="Y204" s="72"/>
      <c r="Z204" s="3"/>
      <c r="AA204" s="3"/>
      <c r="AB204" s="72"/>
      <c r="AC204" s="3"/>
      <c r="AD204" s="3"/>
      <c r="AE204" s="72"/>
      <c r="AF204" s="3"/>
      <c r="AG204" s="3"/>
      <c r="AH204" s="72"/>
      <c r="AI204" s="3"/>
      <c r="AJ204" s="3"/>
      <c r="AK204" s="72"/>
      <c r="AL204" s="3"/>
      <c r="AM204" s="3"/>
      <c r="AN204" s="72"/>
      <c r="AO204" s="3"/>
      <c r="AP204" s="3"/>
      <c r="AQ204" s="72"/>
      <c r="AR204" s="3"/>
      <c r="AS204" s="3"/>
      <c r="AT204" s="72"/>
      <c r="AU204" s="3"/>
      <c r="AV204" s="3"/>
      <c r="AW204" s="72"/>
    </row>
    <row r="205" spans="1:49" ht="16.899999999999999" customHeight="1">
      <c r="A205" s="105"/>
      <c r="B205" s="3"/>
      <c r="C205" s="3"/>
      <c r="D205" s="72"/>
      <c r="E205" s="3"/>
      <c r="F205" s="3"/>
      <c r="G205" s="72"/>
      <c r="H205" s="3"/>
      <c r="I205" s="3"/>
      <c r="J205" s="72"/>
      <c r="K205" s="3"/>
      <c r="L205" s="3"/>
      <c r="M205" s="72"/>
      <c r="N205" s="3"/>
      <c r="O205" s="3"/>
      <c r="P205" s="72"/>
      <c r="Q205" s="3"/>
      <c r="R205" s="3"/>
      <c r="S205" s="72"/>
      <c r="T205" s="3"/>
      <c r="U205" s="3"/>
      <c r="V205" s="72"/>
      <c r="W205" s="3"/>
      <c r="X205" s="3"/>
      <c r="Y205" s="72"/>
      <c r="Z205" s="3"/>
      <c r="AA205" s="3"/>
      <c r="AB205" s="72"/>
      <c r="AC205" s="3"/>
      <c r="AD205" s="3"/>
      <c r="AE205" s="72"/>
      <c r="AF205" s="3"/>
      <c r="AG205" s="3"/>
      <c r="AH205" s="72"/>
      <c r="AI205" s="3"/>
      <c r="AJ205" s="3"/>
      <c r="AK205" s="72"/>
      <c r="AL205" s="3"/>
      <c r="AM205" s="3"/>
      <c r="AN205" s="72"/>
      <c r="AO205" s="3"/>
      <c r="AP205" s="3"/>
      <c r="AQ205" s="72"/>
      <c r="AR205" s="3"/>
      <c r="AS205" s="3"/>
      <c r="AT205" s="72"/>
      <c r="AU205" s="3"/>
      <c r="AV205" s="3"/>
      <c r="AW205" s="72"/>
    </row>
    <row r="206" spans="1:49" ht="16.899999999999999" customHeight="1">
      <c r="A206" s="105"/>
      <c r="B206" s="3"/>
      <c r="C206" s="3"/>
      <c r="D206" s="72"/>
      <c r="E206" s="3"/>
      <c r="F206" s="3"/>
      <c r="G206" s="72"/>
      <c r="H206" s="3"/>
      <c r="I206" s="3"/>
      <c r="J206" s="72"/>
      <c r="K206" s="3"/>
      <c r="L206" s="3"/>
      <c r="M206" s="72"/>
      <c r="N206" s="3"/>
      <c r="O206" s="3"/>
      <c r="P206" s="72"/>
      <c r="Q206" s="3"/>
      <c r="R206" s="3"/>
      <c r="S206" s="72"/>
      <c r="T206" s="3"/>
      <c r="U206" s="3"/>
      <c r="V206" s="72"/>
      <c r="W206" s="3"/>
      <c r="X206" s="3"/>
      <c r="Y206" s="72"/>
      <c r="Z206" s="3"/>
      <c r="AA206" s="3"/>
      <c r="AB206" s="72"/>
      <c r="AC206" s="3"/>
      <c r="AD206" s="3"/>
      <c r="AE206" s="72"/>
      <c r="AF206" s="3"/>
      <c r="AG206" s="3"/>
      <c r="AH206" s="72"/>
      <c r="AI206" s="3"/>
      <c r="AJ206" s="3"/>
      <c r="AK206" s="72"/>
      <c r="AL206" s="3"/>
      <c r="AM206" s="3"/>
      <c r="AN206" s="72"/>
      <c r="AO206" s="3"/>
      <c r="AP206" s="3"/>
      <c r="AQ206" s="72"/>
      <c r="AR206" s="3"/>
      <c r="AS206" s="3"/>
      <c r="AT206" s="72"/>
      <c r="AU206" s="3"/>
      <c r="AV206" s="3"/>
      <c r="AW206" s="72"/>
    </row>
    <row r="207" spans="1:49" ht="16.899999999999999" customHeight="1">
      <c r="A207" s="105"/>
      <c r="B207" s="3"/>
      <c r="C207" s="3"/>
      <c r="D207" s="72"/>
      <c r="E207" s="3"/>
      <c r="F207" s="3"/>
      <c r="G207" s="72"/>
      <c r="H207" s="3"/>
      <c r="I207" s="3"/>
      <c r="J207" s="72"/>
      <c r="K207" s="3"/>
      <c r="L207" s="3"/>
      <c r="M207" s="72"/>
      <c r="N207" s="3"/>
      <c r="O207" s="3"/>
      <c r="P207" s="72"/>
      <c r="Q207" s="3"/>
      <c r="R207" s="3"/>
      <c r="S207" s="72"/>
      <c r="T207" s="3"/>
      <c r="U207" s="3"/>
      <c r="V207" s="72"/>
      <c r="W207" s="3"/>
      <c r="X207" s="3"/>
      <c r="Y207" s="72"/>
      <c r="Z207" s="3"/>
      <c r="AA207" s="3"/>
      <c r="AB207" s="72"/>
      <c r="AC207" s="3"/>
      <c r="AD207" s="3"/>
      <c r="AE207" s="72"/>
      <c r="AF207" s="3"/>
      <c r="AG207" s="3"/>
      <c r="AH207" s="72"/>
      <c r="AI207" s="3"/>
      <c r="AJ207" s="3"/>
      <c r="AK207" s="72"/>
      <c r="AL207" s="3"/>
      <c r="AM207" s="3"/>
      <c r="AN207" s="72"/>
      <c r="AO207" s="3"/>
      <c r="AP207" s="3"/>
      <c r="AQ207" s="72"/>
      <c r="AR207" s="3"/>
      <c r="AS207" s="3"/>
      <c r="AT207" s="72"/>
      <c r="AU207" s="3"/>
      <c r="AV207" s="3"/>
      <c r="AW207" s="72"/>
    </row>
    <row r="208" spans="1:49" ht="16.899999999999999" customHeight="1">
      <c r="A208" s="105"/>
      <c r="B208" s="3"/>
      <c r="C208" s="3"/>
      <c r="D208" s="72"/>
      <c r="E208" s="3"/>
      <c r="F208" s="3"/>
      <c r="G208" s="72"/>
      <c r="H208" s="3"/>
      <c r="I208" s="3"/>
      <c r="J208" s="72"/>
      <c r="K208" s="3"/>
      <c r="L208" s="3"/>
      <c r="M208" s="72"/>
      <c r="N208" s="3"/>
      <c r="O208" s="3"/>
      <c r="P208" s="72"/>
      <c r="Q208" s="3"/>
      <c r="R208" s="3"/>
      <c r="S208" s="72"/>
      <c r="T208" s="3"/>
      <c r="U208" s="3"/>
      <c r="V208" s="72"/>
      <c r="W208" s="3"/>
      <c r="X208" s="3"/>
      <c r="Y208" s="72"/>
      <c r="Z208" s="3"/>
      <c r="AA208" s="3"/>
      <c r="AB208" s="72"/>
      <c r="AC208" s="3"/>
      <c r="AD208" s="3"/>
      <c r="AE208" s="72"/>
      <c r="AF208" s="3"/>
      <c r="AG208" s="3"/>
      <c r="AH208" s="72"/>
      <c r="AI208" s="3"/>
      <c r="AJ208" s="3"/>
      <c r="AK208" s="72"/>
      <c r="AL208" s="3"/>
      <c r="AM208" s="3"/>
      <c r="AN208" s="72"/>
      <c r="AO208" s="3"/>
      <c r="AP208" s="3"/>
      <c r="AQ208" s="72"/>
      <c r="AR208" s="3"/>
      <c r="AS208" s="3"/>
      <c r="AT208" s="72"/>
      <c r="AU208" s="3"/>
      <c r="AV208" s="3"/>
      <c r="AW208" s="72"/>
    </row>
    <row r="209" spans="1:49" ht="16.899999999999999" customHeight="1">
      <c r="A209" s="105"/>
      <c r="B209" s="3"/>
      <c r="C209" s="3"/>
      <c r="D209" s="72"/>
      <c r="E209" s="3"/>
      <c r="F209" s="3"/>
      <c r="G209" s="72"/>
      <c r="H209" s="3"/>
      <c r="I209" s="3"/>
      <c r="J209" s="72"/>
      <c r="K209" s="3"/>
      <c r="L209" s="3"/>
      <c r="M209" s="72"/>
      <c r="N209" s="3"/>
      <c r="O209" s="3"/>
      <c r="P209" s="72"/>
      <c r="Q209" s="3"/>
      <c r="R209" s="3"/>
      <c r="S209" s="72"/>
      <c r="T209" s="3"/>
      <c r="U209" s="3"/>
      <c r="V209" s="72"/>
      <c r="W209" s="3"/>
      <c r="X209" s="3"/>
      <c r="Y209" s="72"/>
      <c r="Z209" s="3"/>
      <c r="AA209" s="3"/>
      <c r="AB209" s="72"/>
      <c r="AC209" s="3"/>
      <c r="AD209" s="3"/>
      <c r="AE209" s="72"/>
      <c r="AF209" s="3"/>
      <c r="AG209" s="3"/>
      <c r="AH209" s="72"/>
      <c r="AI209" s="3"/>
      <c r="AJ209" s="3"/>
      <c r="AK209" s="72"/>
      <c r="AL209" s="3"/>
      <c r="AM209" s="3"/>
      <c r="AN209" s="72"/>
      <c r="AO209" s="3"/>
      <c r="AP209" s="3"/>
      <c r="AQ209" s="72"/>
      <c r="AR209" s="3"/>
      <c r="AS209" s="3"/>
      <c r="AT209" s="72"/>
      <c r="AU209" s="3"/>
      <c r="AV209" s="3"/>
      <c r="AW209" s="72"/>
    </row>
    <row r="210" spans="1:49" ht="16.899999999999999" customHeight="1">
      <c r="A210" s="105"/>
      <c r="B210" s="3"/>
      <c r="C210" s="3"/>
      <c r="D210" s="72"/>
      <c r="E210" s="3"/>
      <c r="F210" s="3"/>
      <c r="G210" s="72"/>
      <c r="H210" s="3"/>
      <c r="I210" s="3"/>
      <c r="J210" s="72"/>
      <c r="K210" s="3"/>
      <c r="L210" s="3"/>
      <c r="M210" s="72"/>
      <c r="N210" s="3"/>
      <c r="O210" s="3"/>
      <c r="P210" s="72"/>
      <c r="Q210" s="3"/>
      <c r="R210" s="3"/>
      <c r="S210" s="72"/>
      <c r="T210" s="3"/>
      <c r="U210" s="3"/>
      <c r="V210" s="72"/>
      <c r="W210" s="3"/>
      <c r="X210" s="3"/>
      <c r="Y210" s="72"/>
      <c r="Z210" s="3"/>
      <c r="AA210" s="3"/>
      <c r="AB210" s="72"/>
      <c r="AC210" s="3"/>
      <c r="AD210" s="3"/>
      <c r="AE210" s="72"/>
      <c r="AF210" s="3"/>
      <c r="AG210" s="3"/>
      <c r="AH210" s="72"/>
      <c r="AI210" s="3"/>
      <c r="AJ210" s="3"/>
      <c r="AK210" s="72"/>
      <c r="AL210" s="3"/>
      <c r="AM210" s="3"/>
      <c r="AN210" s="72"/>
      <c r="AO210" s="3"/>
      <c r="AP210" s="3"/>
      <c r="AQ210" s="72"/>
      <c r="AR210" s="3"/>
      <c r="AS210" s="3"/>
      <c r="AT210" s="72"/>
      <c r="AU210" s="3"/>
      <c r="AV210" s="3"/>
      <c r="AW210" s="72"/>
    </row>
    <row r="211" spans="1:49" ht="16.899999999999999" customHeight="1">
      <c r="A211" s="105"/>
      <c r="B211" s="3"/>
      <c r="C211" s="3"/>
      <c r="D211" s="72"/>
      <c r="E211" s="3"/>
      <c r="F211" s="3"/>
      <c r="G211" s="72"/>
      <c r="H211" s="3"/>
      <c r="I211" s="3"/>
      <c r="J211" s="72"/>
      <c r="K211" s="3"/>
      <c r="L211" s="3"/>
      <c r="M211" s="72"/>
      <c r="N211" s="3"/>
      <c r="O211" s="3"/>
      <c r="P211" s="72"/>
      <c r="Q211" s="3"/>
      <c r="R211" s="3"/>
      <c r="S211" s="72"/>
      <c r="T211" s="3"/>
      <c r="U211" s="3"/>
      <c r="V211" s="72"/>
      <c r="W211" s="3"/>
      <c r="X211" s="3"/>
      <c r="Y211" s="72"/>
      <c r="Z211" s="3"/>
      <c r="AA211" s="3"/>
      <c r="AB211" s="72"/>
      <c r="AC211" s="3"/>
      <c r="AD211" s="3"/>
      <c r="AE211" s="72"/>
      <c r="AF211" s="3"/>
      <c r="AG211" s="3"/>
      <c r="AH211" s="72"/>
      <c r="AI211" s="3"/>
      <c r="AJ211" s="3"/>
      <c r="AK211" s="72"/>
      <c r="AL211" s="3"/>
      <c r="AM211" s="3"/>
      <c r="AN211" s="72"/>
      <c r="AO211" s="3"/>
      <c r="AP211" s="3"/>
      <c r="AQ211" s="72"/>
      <c r="AR211" s="3"/>
      <c r="AS211" s="3"/>
      <c r="AT211" s="72"/>
      <c r="AU211" s="3"/>
      <c r="AV211" s="3"/>
      <c r="AW211" s="72"/>
    </row>
    <row r="212" spans="1:49" ht="16.899999999999999" customHeight="1">
      <c r="A212" s="105"/>
      <c r="B212" s="3"/>
      <c r="C212" s="3"/>
      <c r="D212" s="72"/>
      <c r="E212" s="3"/>
      <c r="F212" s="3"/>
      <c r="G212" s="72"/>
      <c r="H212" s="3"/>
      <c r="I212" s="3"/>
      <c r="J212" s="72"/>
      <c r="K212" s="3"/>
      <c r="L212" s="3"/>
      <c r="M212" s="72"/>
      <c r="N212" s="3"/>
      <c r="O212" s="3"/>
      <c r="P212" s="72"/>
      <c r="Q212" s="3"/>
      <c r="R212" s="3"/>
      <c r="S212" s="72"/>
      <c r="T212" s="3"/>
      <c r="U212" s="3"/>
      <c r="V212" s="72"/>
      <c r="W212" s="3"/>
      <c r="X212" s="3"/>
      <c r="Y212" s="72"/>
      <c r="Z212" s="3"/>
      <c r="AA212" s="3"/>
      <c r="AB212" s="72"/>
      <c r="AC212" s="3"/>
      <c r="AD212" s="3"/>
      <c r="AE212" s="72"/>
      <c r="AF212" s="3"/>
      <c r="AG212" s="3"/>
      <c r="AH212" s="72"/>
      <c r="AI212" s="3"/>
      <c r="AJ212" s="3"/>
      <c r="AK212" s="72"/>
      <c r="AL212" s="3"/>
      <c r="AM212" s="3"/>
      <c r="AN212" s="72"/>
      <c r="AO212" s="3"/>
      <c r="AP212" s="3"/>
      <c r="AQ212" s="72"/>
      <c r="AR212" s="3"/>
      <c r="AS212" s="3"/>
      <c r="AT212" s="72"/>
      <c r="AU212" s="3"/>
      <c r="AV212" s="3"/>
      <c r="AW212" s="72"/>
    </row>
    <row r="213" spans="1:49" ht="16.899999999999999" customHeight="1">
      <c r="A213" s="105"/>
      <c r="B213" s="3"/>
      <c r="C213" s="3"/>
      <c r="D213" s="72"/>
      <c r="E213" s="3"/>
      <c r="F213" s="3"/>
      <c r="G213" s="72"/>
      <c r="H213" s="3"/>
      <c r="I213" s="3"/>
      <c r="J213" s="72"/>
      <c r="K213" s="3"/>
      <c r="L213" s="3"/>
      <c r="M213" s="72"/>
      <c r="N213" s="3"/>
      <c r="O213" s="3"/>
      <c r="P213" s="72"/>
      <c r="Q213" s="3"/>
      <c r="R213" s="3"/>
      <c r="S213" s="72"/>
      <c r="T213" s="3"/>
      <c r="U213" s="3"/>
      <c r="V213" s="72"/>
      <c r="W213" s="3"/>
      <c r="X213" s="3"/>
      <c r="Y213" s="72"/>
      <c r="Z213" s="3"/>
      <c r="AA213" s="3"/>
      <c r="AB213" s="72"/>
      <c r="AC213" s="3"/>
      <c r="AD213" s="3"/>
      <c r="AE213" s="72"/>
      <c r="AF213" s="3"/>
      <c r="AG213" s="3"/>
      <c r="AH213" s="72"/>
      <c r="AI213" s="3"/>
      <c r="AJ213" s="3"/>
      <c r="AK213" s="72"/>
      <c r="AL213" s="3"/>
      <c r="AM213" s="3"/>
      <c r="AN213" s="72"/>
      <c r="AO213" s="3"/>
      <c r="AP213" s="3"/>
      <c r="AQ213" s="72"/>
      <c r="AR213" s="3"/>
      <c r="AS213" s="3"/>
      <c r="AT213" s="72"/>
      <c r="AU213" s="3"/>
      <c r="AV213" s="3"/>
      <c r="AW213" s="72"/>
    </row>
    <row r="214" spans="1:49" ht="16.899999999999999" customHeight="1">
      <c r="A214" s="105"/>
      <c r="B214" s="3"/>
      <c r="C214" s="3"/>
      <c r="D214" s="72"/>
      <c r="E214" s="3"/>
      <c r="F214" s="3"/>
      <c r="G214" s="72"/>
      <c r="H214" s="3"/>
      <c r="I214" s="3"/>
      <c r="J214" s="72"/>
      <c r="K214" s="3"/>
      <c r="L214" s="3"/>
      <c r="M214" s="72"/>
      <c r="N214" s="3"/>
      <c r="O214" s="3"/>
      <c r="P214" s="72"/>
      <c r="Q214" s="3"/>
      <c r="R214" s="3"/>
      <c r="S214" s="72"/>
      <c r="T214" s="3"/>
      <c r="U214" s="3"/>
      <c r="V214" s="72"/>
      <c r="W214" s="3"/>
      <c r="X214" s="3"/>
      <c r="Y214" s="72"/>
      <c r="Z214" s="3"/>
      <c r="AA214" s="3"/>
      <c r="AB214" s="72"/>
      <c r="AC214" s="3"/>
      <c r="AD214" s="3"/>
      <c r="AE214" s="72"/>
      <c r="AF214" s="3"/>
      <c r="AG214" s="3"/>
      <c r="AH214" s="72"/>
      <c r="AI214" s="3"/>
      <c r="AJ214" s="3"/>
      <c r="AK214" s="72"/>
      <c r="AL214" s="3"/>
      <c r="AM214" s="3"/>
      <c r="AN214" s="72"/>
      <c r="AO214" s="3"/>
      <c r="AP214" s="3"/>
      <c r="AQ214" s="72"/>
      <c r="AR214" s="3"/>
      <c r="AS214" s="3"/>
      <c r="AT214" s="72"/>
      <c r="AU214" s="3"/>
      <c r="AV214" s="3"/>
      <c r="AW214" s="72"/>
    </row>
    <row r="215" spans="1:49" ht="16.899999999999999" customHeight="1">
      <c r="A215" s="105"/>
      <c r="B215" s="3"/>
      <c r="C215" s="3"/>
      <c r="D215" s="72"/>
      <c r="E215" s="3"/>
      <c r="F215" s="3"/>
      <c r="G215" s="72"/>
      <c r="H215" s="3"/>
      <c r="I215" s="3"/>
      <c r="J215" s="72"/>
      <c r="K215" s="3"/>
      <c r="L215" s="3"/>
      <c r="M215" s="72"/>
      <c r="N215" s="3"/>
      <c r="O215" s="3"/>
      <c r="P215" s="72"/>
      <c r="Q215" s="3"/>
      <c r="R215" s="3"/>
      <c r="S215" s="72"/>
      <c r="T215" s="3"/>
      <c r="U215" s="3"/>
      <c r="V215" s="72"/>
      <c r="W215" s="3"/>
      <c r="X215" s="3"/>
      <c r="Y215" s="72"/>
      <c r="Z215" s="3"/>
      <c r="AA215" s="3"/>
      <c r="AB215" s="72"/>
      <c r="AC215" s="3"/>
      <c r="AD215" s="3"/>
      <c r="AE215" s="72"/>
      <c r="AF215" s="3"/>
      <c r="AG215" s="3"/>
      <c r="AH215" s="72"/>
      <c r="AI215" s="3"/>
      <c r="AJ215" s="3"/>
      <c r="AK215" s="72"/>
      <c r="AL215" s="3"/>
      <c r="AM215" s="3"/>
      <c r="AN215" s="72"/>
      <c r="AO215" s="3"/>
      <c r="AP215" s="3"/>
      <c r="AQ215" s="72"/>
      <c r="AR215" s="3"/>
      <c r="AS215" s="3"/>
      <c r="AT215" s="72"/>
      <c r="AU215" s="3"/>
      <c r="AV215" s="3"/>
      <c r="AW215" s="72"/>
    </row>
    <row r="216" spans="1:49" ht="16.899999999999999" customHeight="1">
      <c r="A216" s="105"/>
      <c r="B216" s="3"/>
      <c r="C216" s="3"/>
      <c r="D216" s="72"/>
      <c r="E216" s="3"/>
      <c r="F216" s="3"/>
      <c r="G216" s="72"/>
      <c r="H216" s="3"/>
      <c r="I216" s="3"/>
      <c r="J216" s="72"/>
      <c r="K216" s="3"/>
      <c r="L216" s="3"/>
      <c r="M216" s="72"/>
      <c r="N216" s="3"/>
      <c r="O216" s="3"/>
      <c r="P216" s="72"/>
      <c r="Q216" s="3"/>
      <c r="R216" s="3"/>
      <c r="S216" s="72"/>
      <c r="T216" s="3"/>
      <c r="U216" s="3"/>
      <c r="V216" s="72"/>
      <c r="W216" s="3"/>
      <c r="X216" s="3"/>
      <c r="Y216" s="72"/>
      <c r="Z216" s="3"/>
      <c r="AA216" s="3"/>
      <c r="AB216" s="72"/>
      <c r="AC216" s="3"/>
      <c r="AD216" s="3"/>
      <c r="AE216" s="72"/>
      <c r="AF216" s="3"/>
      <c r="AG216" s="3"/>
      <c r="AH216" s="72"/>
      <c r="AI216" s="3"/>
      <c r="AJ216" s="3"/>
      <c r="AK216" s="72"/>
      <c r="AL216" s="3"/>
      <c r="AM216" s="3"/>
      <c r="AN216" s="72"/>
      <c r="AO216" s="3"/>
      <c r="AP216" s="3"/>
      <c r="AQ216" s="72"/>
      <c r="AR216" s="3"/>
      <c r="AS216" s="3"/>
      <c r="AT216" s="72"/>
      <c r="AU216" s="3"/>
      <c r="AV216" s="3"/>
      <c r="AW216" s="72"/>
    </row>
    <row r="217" spans="1:49" ht="16.899999999999999" customHeight="1">
      <c r="A217" s="105"/>
      <c r="B217" s="3"/>
      <c r="C217" s="3"/>
      <c r="D217" s="72"/>
      <c r="E217" s="3"/>
      <c r="F217" s="3"/>
      <c r="G217" s="72"/>
      <c r="H217" s="3"/>
      <c r="I217" s="3"/>
      <c r="J217" s="72"/>
      <c r="K217" s="3"/>
      <c r="L217" s="3"/>
      <c r="M217" s="72"/>
      <c r="N217" s="3"/>
      <c r="O217" s="3"/>
      <c r="P217" s="72"/>
      <c r="Q217" s="3"/>
      <c r="R217" s="3"/>
      <c r="S217" s="72"/>
      <c r="T217" s="3"/>
      <c r="U217" s="3"/>
      <c r="V217" s="72"/>
      <c r="W217" s="3"/>
      <c r="X217" s="3"/>
      <c r="Y217" s="72"/>
      <c r="Z217" s="3"/>
      <c r="AA217" s="3"/>
      <c r="AB217" s="72"/>
      <c r="AC217" s="3"/>
      <c r="AD217" s="3"/>
      <c r="AE217" s="72"/>
      <c r="AF217" s="3"/>
      <c r="AG217" s="3"/>
      <c r="AH217" s="72"/>
      <c r="AI217" s="3"/>
      <c r="AJ217" s="3"/>
      <c r="AK217" s="72"/>
      <c r="AL217" s="3"/>
      <c r="AM217" s="3"/>
      <c r="AN217" s="72"/>
      <c r="AO217" s="3"/>
      <c r="AP217" s="3"/>
      <c r="AQ217" s="72"/>
      <c r="AR217" s="3"/>
      <c r="AS217" s="3"/>
      <c r="AT217" s="72"/>
      <c r="AU217" s="3"/>
      <c r="AV217" s="3"/>
      <c r="AW217" s="72"/>
    </row>
    <row r="218" spans="1:49" ht="16.899999999999999" customHeight="1">
      <c r="A218" s="105"/>
      <c r="B218" s="3"/>
      <c r="C218" s="3"/>
      <c r="D218" s="72"/>
      <c r="E218" s="3"/>
      <c r="F218" s="3"/>
      <c r="G218" s="72"/>
      <c r="H218" s="3"/>
      <c r="I218" s="3"/>
      <c r="J218" s="72"/>
      <c r="K218" s="3"/>
      <c r="L218" s="3"/>
      <c r="M218" s="72"/>
      <c r="N218" s="3"/>
      <c r="O218" s="3"/>
      <c r="P218" s="72"/>
      <c r="Q218" s="3"/>
      <c r="R218" s="3"/>
      <c r="S218" s="72"/>
      <c r="T218" s="3"/>
      <c r="U218" s="3"/>
      <c r="V218" s="72"/>
      <c r="W218" s="3"/>
      <c r="X218" s="3"/>
      <c r="Y218" s="72"/>
      <c r="Z218" s="3"/>
      <c r="AA218" s="3"/>
      <c r="AB218" s="72"/>
      <c r="AC218" s="3"/>
      <c r="AD218" s="3"/>
      <c r="AE218" s="72"/>
      <c r="AF218" s="3"/>
      <c r="AG218" s="3"/>
      <c r="AH218" s="72"/>
      <c r="AI218" s="3"/>
      <c r="AJ218" s="3"/>
      <c r="AK218" s="72"/>
      <c r="AL218" s="3"/>
      <c r="AM218" s="3"/>
      <c r="AN218" s="72"/>
      <c r="AO218" s="3"/>
      <c r="AP218" s="3"/>
      <c r="AQ218" s="72"/>
      <c r="AR218" s="3"/>
      <c r="AS218" s="3"/>
      <c r="AT218" s="72"/>
      <c r="AU218" s="3"/>
      <c r="AV218" s="3"/>
      <c r="AW218" s="72"/>
    </row>
    <row r="219" spans="1:49" ht="16.899999999999999" customHeight="1">
      <c r="A219" s="105"/>
      <c r="B219" s="3"/>
      <c r="C219" s="3"/>
      <c r="D219" s="72"/>
      <c r="E219" s="3"/>
      <c r="F219" s="3"/>
      <c r="G219" s="72"/>
      <c r="H219" s="3"/>
      <c r="I219" s="3"/>
      <c r="J219" s="72"/>
      <c r="K219" s="3"/>
      <c r="L219" s="3"/>
      <c r="M219" s="72"/>
      <c r="N219" s="3"/>
      <c r="O219" s="3"/>
      <c r="P219" s="72"/>
      <c r="Q219" s="3"/>
      <c r="R219" s="3"/>
      <c r="S219" s="72"/>
      <c r="T219" s="3"/>
      <c r="U219" s="3"/>
      <c r="V219" s="72"/>
      <c r="W219" s="3"/>
      <c r="X219" s="3"/>
      <c r="Y219" s="72"/>
      <c r="Z219" s="3"/>
      <c r="AA219" s="3"/>
      <c r="AB219" s="72"/>
      <c r="AC219" s="3"/>
      <c r="AD219" s="3"/>
      <c r="AE219" s="72"/>
      <c r="AF219" s="3"/>
      <c r="AG219" s="3"/>
      <c r="AH219" s="72"/>
      <c r="AI219" s="3"/>
      <c r="AJ219" s="3"/>
      <c r="AK219" s="72"/>
      <c r="AL219" s="3"/>
      <c r="AM219" s="3"/>
      <c r="AN219" s="72"/>
      <c r="AO219" s="3"/>
      <c r="AP219" s="3"/>
      <c r="AQ219" s="72"/>
      <c r="AR219" s="3"/>
      <c r="AS219" s="3"/>
      <c r="AT219" s="72"/>
      <c r="AU219" s="3"/>
      <c r="AV219" s="3"/>
      <c r="AW219" s="72"/>
    </row>
    <row r="220" spans="1:49" ht="16.899999999999999" customHeight="1">
      <c r="A220" s="105"/>
      <c r="B220" s="3"/>
      <c r="C220" s="3"/>
      <c r="D220" s="72"/>
      <c r="E220" s="3"/>
      <c r="F220" s="3"/>
      <c r="G220" s="72"/>
      <c r="H220" s="3"/>
      <c r="I220" s="3"/>
      <c r="J220" s="72"/>
      <c r="K220" s="3"/>
      <c r="L220" s="3"/>
      <c r="M220" s="72"/>
      <c r="N220" s="3"/>
      <c r="O220" s="3"/>
      <c r="P220" s="72"/>
      <c r="Q220" s="3"/>
      <c r="R220" s="3"/>
      <c r="S220" s="72"/>
      <c r="T220" s="3"/>
      <c r="U220" s="3"/>
      <c r="V220" s="72"/>
      <c r="W220" s="3"/>
      <c r="X220" s="3"/>
      <c r="Y220" s="72"/>
      <c r="Z220" s="3"/>
      <c r="AA220" s="3"/>
      <c r="AB220" s="72"/>
      <c r="AC220" s="3"/>
      <c r="AD220" s="3"/>
      <c r="AE220" s="72"/>
      <c r="AF220" s="3"/>
      <c r="AG220" s="3"/>
      <c r="AH220" s="72"/>
      <c r="AI220" s="3"/>
      <c r="AJ220" s="3"/>
      <c r="AK220" s="72"/>
      <c r="AL220" s="3"/>
      <c r="AM220" s="3"/>
      <c r="AN220" s="72"/>
      <c r="AO220" s="3"/>
      <c r="AP220" s="3"/>
      <c r="AQ220" s="72"/>
      <c r="AR220" s="3"/>
      <c r="AS220" s="3"/>
      <c r="AT220" s="72"/>
      <c r="AU220" s="3"/>
      <c r="AV220" s="3"/>
      <c r="AW220" s="72"/>
    </row>
    <row r="221" spans="1:49" ht="16.899999999999999" customHeight="1">
      <c r="A221" s="105"/>
      <c r="B221" s="3"/>
      <c r="C221" s="3"/>
      <c r="D221" s="72"/>
      <c r="E221" s="3"/>
      <c r="F221" s="3"/>
      <c r="G221" s="72"/>
      <c r="H221" s="3"/>
      <c r="I221" s="3"/>
      <c r="J221" s="72"/>
      <c r="K221" s="3"/>
      <c r="L221" s="3"/>
      <c r="M221" s="72"/>
      <c r="N221" s="3"/>
      <c r="O221" s="3"/>
      <c r="P221" s="72"/>
      <c r="Q221" s="3"/>
      <c r="R221" s="3"/>
      <c r="S221" s="72"/>
      <c r="T221" s="3"/>
      <c r="U221" s="3"/>
      <c r="V221" s="72"/>
      <c r="W221" s="3"/>
      <c r="X221" s="3"/>
      <c r="Y221" s="72"/>
      <c r="Z221" s="3"/>
      <c r="AA221" s="3"/>
      <c r="AB221" s="72"/>
      <c r="AC221" s="3"/>
      <c r="AD221" s="3"/>
      <c r="AE221" s="72"/>
      <c r="AF221" s="3"/>
      <c r="AG221" s="3"/>
      <c r="AH221" s="72"/>
      <c r="AI221" s="3"/>
      <c r="AJ221" s="3"/>
      <c r="AK221" s="72"/>
      <c r="AL221" s="3"/>
      <c r="AM221" s="3"/>
      <c r="AN221" s="72"/>
      <c r="AO221" s="3"/>
      <c r="AP221" s="3"/>
      <c r="AQ221" s="72"/>
      <c r="AR221" s="3"/>
      <c r="AS221" s="3"/>
      <c r="AT221" s="72"/>
      <c r="AU221" s="3"/>
      <c r="AV221" s="3"/>
      <c r="AW221" s="72"/>
    </row>
    <row r="222" spans="1:49" ht="16.899999999999999" customHeight="1">
      <c r="A222" s="105"/>
      <c r="B222" s="3"/>
      <c r="C222" s="3"/>
      <c r="D222" s="72"/>
      <c r="E222" s="3"/>
      <c r="F222" s="3"/>
      <c r="G222" s="72"/>
      <c r="H222" s="3"/>
      <c r="I222" s="3"/>
      <c r="J222" s="72"/>
      <c r="K222" s="3"/>
      <c r="L222" s="3"/>
      <c r="M222" s="72"/>
      <c r="N222" s="3"/>
      <c r="O222" s="3"/>
      <c r="P222" s="72"/>
      <c r="Q222" s="3"/>
      <c r="R222" s="3"/>
      <c r="S222" s="72"/>
      <c r="T222" s="3"/>
      <c r="U222" s="3"/>
      <c r="V222" s="72"/>
      <c r="W222" s="3"/>
      <c r="X222" s="3"/>
      <c r="Y222" s="72"/>
      <c r="Z222" s="3"/>
      <c r="AA222" s="3"/>
      <c r="AB222" s="72"/>
      <c r="AC222" s="3"/>
      <c r="AD222" s="3"/>
      <c r="AE222" s="72"/>
      <c r="AF222" s="3"/>
      <c r="AG222" s="3"/>
      <c r="AH222" s="72"/>
      <c r="AI222" s="3"/>
      <c r="AJ222" s="3"/>
      <c r="AK222" s="72"/>
      <c r="AL222" s="3"/>
      <c r="AM222" s="3"/>
      <c r="AN222" s="72"/>
      <c r="AO222" s="3"/>
      <c r="AP222" s="3"/>
      <c r="AQ222" s="72"/>
      <c r="AR222" s="3"/>
      <c r="AS222" s="3"/>
      <c r="AT222" s="72"/>
      <c r="AU222" s="3"/>
      <c r="AV222" s="3"/>
      <c r="AW222" s="72"/>
    </row>
    <row r="223" spans="1:49" ht="16.899999999999999" customHeight="1">
      <c r="A223" s="105"/>
      <c r="B223" s="3"/>
      <c r="C223" s="3"/>
      <c r="D223" s="72"/>
      <c r="E223" s="3"/>
      <c r="F223" s="3"/>
      <c r="G223" s="72"/>
      <c r="H223" s="3"/>
      <c r="I223" s="3"/>
      <c r="J223" s="72"/>
      <c r="K223" s="3"/>
      <c r="L223" s="3"/>
      <c r="M223" s="72"/>
      <c r="N223" s="3"/>
      <c r="O223" s="3"/>
      <c r="P223" s="72"/>
      <c r="Q223" s="3"/>
      <c r="R223" s="3"/>
      <c r="S223" s="72"/>
      <c r="T223" s="3"/>
      <c r="U223" s="3"/>
      <c r="V223" s="72"/>
      <c r="W223" s="3"/>
      <c r="X223" s="3"/>
      <c r="Y223" s="72"/>
      <c r="Z223" s="3"/>
      <c r="AA223" s="3"/>
      <c r="AB223" s="72"/>
      <c r="AC223" s="3"/>
      <c r="AD223" s="3"/>
      <c r="AE223" s="72"/>
      <c r="AF223" s="3"/>
      <c r="AG223" s="3"/>
      <c r="AH223" s="72"/>
      <c r="AI223" s="3"/>
      <c r="AJ223" s="3"/>
      <c r="AK223" s="72"/>
      <c r="AL223" s="3"/>
      <c r="AM223" s="3"/>
      <c r="AN223" s="72"/>
      <c r="AO223" s="3"/>
      <c r="AP223" s="3"/>
      <c r="AQ223" s="72"/>
      <c r="AR223" s="3"/>
      <c r="AS223" s="3"/>
      <c r="AT223" s="72"/>
      <c r="AU223" s="3"/>
      <c r="AV223" s="3"/>
      <c r="AW223" s="72"/>
    </row>
    <row r="224" spans="1:49" ht="16.899999999999999" customHeight="1">
      <c r="A224" s="105"/>
      <c r="B224" s="3"/>
      <c r="C224" s="3"/>
      <c r="D224" s="72"/>
      <c r="E224" s="3"/>
      <c r="F224" s="3"/>
      <c r="G224" s="72"/>
      <c r="H224" s="3"/>
      <c r="I224" s="3"/>
      <c r="J224" s="72"/>
      <c r="K224" s="3"/>
      <c r="L224" s="3"/>
      <c r="M224" s="72"/>
      <c r="N224" s="3"/>
      <c r="O224" s="3"/>
      <c r="P224" s="72"/>
      <c r="Q224" s="3"/>
      <c r="R224" s="3"/>
      <c r="S224" s="72"/>
      <c r="T224" s="3"/>
      <c r="U224" s="3"/>
      <c r="V224" s="72"/>
      <c r="W224" s="3"/>
      <c r="X224" s="3"/>
      <c r="Y224" s="72"/>
      <c r="Z224" s="3"/>
      <c r="AA224" s="3"/>
      <c r="AB224" s="72"/>
      <c r="AC224" s="3"/>
      <c r="AD224" s="3"/>
      <c r="AE224" s="72"/>
      <c r="AF224" s="3"/>
      <c r="AG224" s="3"/>
      <c r="AH224" s="72"/>
      <c r="AI224" s="3"/>
      <c r="AJ224" s="3"/>
      <c r="AK224" s="72"/>
      <c r="AL224" s="3"/>
      <c r="AM224" s="3"/>
      <c r="AN224" s="72"/>
      <c r="AO224" s="3"/>
      <c r="AP224" s="3"/>
      <c r="AQ224" s="72"/>
      <c r="AR224" s="3"/>
      <c r="AS224" s="3"/>
      <c r="AT224" s="72"/>
      <c r="AU224" s="3"/>
      <c r="AV224" s="3"/>
      <c r="AW224" s="72"/>
    </row>
    <row r="225" spans="1:49" ht="16.899999999999999" customHeight="1">
      <c r="A225" s="105"/>
      <c r="B225" s="3"/>
      <c r="C225" s="3"/>
      <c r="D225" s="72"/>
      <c r="E225" s="3"/>
      <c r="F225" s="3"/>
      <c r="G225" s="72"/>
      <c r="H225" s="3"/>
      <c r="I225" s="3"/>
      <c r="J225" s="72"/>
      <c r="K225" s="3"/>
      <c r="L225" s="3"/>
      <c r="M225" s="72"/>
      <c r="N225" s="3"/>
      <c r="O225" s="3"/>
      <c r="P225" s="72"/>
      <c r="Q225" s="3"/>
      <c r="R225" s="3"/>
      <c r="S225" s="72"/>
      <c r="T225" s="3"/>
      <c r="U225" s="3"/>
      <c r="V225" s="72"/>
      <c r="W225" s="3"/>
      <c r="X225" s="3"/>
      <c r="Y225" s="72"/>
      <c r="Z225" s="3"/>
      <c r="AA225" s="3"/>
      <c r="AB225" s="72"/>
      <c r="AC225" s="3"/>
      <c r="AD225" s="3"/>
      <c r="AE225" s="72"/>
      <c r="AF225" s="3"/>
      <c r="AG225" s="3"/>
      <c r="AH225" s="72"/>
      <c r="AI225" s="3"/>
      <c r="AJ225" s="3"/>
      <c r="AK225" s="72"/>
      <c r="AL225" s="3"/>
      <c r="AM225" s="3"/>
      <c r="AN225" s="72"/>
      <c r="AO225" s="3"/>
      <c r="AP225" s="3"/>
      <c r="AQ225" s="72"/>
      <c r="AR225" s="3"/>
      <c r="AS225" s="3"/>
      <c r="AT225" s="72"/>
      <c r="AU225" s="3"/>
      <c r="AV225" s="3"/>
      <c r="AW225" s="72"/>
    </row>
    <row r="226" spans="1:49" ht="16.899999999999999" customHeight="1">
      <c r="A226" s="105"/>
      <c r="B226" s="3"/>
      <c r="C226" s="3"/>
      <c r="D226" s="72"/>
      <c r="E226" s="3"/>
      <c r="F226" s="3"/>
      <c r="G226" s="72"/>
      <c r="H226" s="3"/>
      <c r="I226" s="3"/>
      <c r="J226" s="72"/>
      <c r="K226" s="3"/>
      <c r="L226" s="3"/>
      <c r="M226" s="72"/>
      <c r="N226" s="3"/>
      <c r="O226" s="3"/>
      <c r="P226" s="72"/>
      <c r="Q226" s="3"/>
      <c r="R226" s="3"/>
      <c r="S226" s="72"/>
      <c r="T226" s="3"/>
      <c r="U226" s="3"/>
      <c r="V226" s="72"/>
      <c r="W226" s="3"/>
      <c r="X226" s="3"/>
      <c r="Y226" s="72"/>
      <c r="Z226" s="3"/>
      <c r="AA226" s="3"/>
      <c r="AB226" s="72"/>
      <c r="AC226" s="3"/>
      <c r="AD226" s="3"/>
      <c r="AE226" s="72"/>
      <c r="AF226" s="3"/>
      <c r="AG226" s="3"/>
      <c r="AH226" s="72"/>
      <c r="AI226" s="3"/>
      <c r="AJ226" s="3"/>
      <c r="AK226" s="72"/>
      <c r="AL226" s="3"/>
      <c r="AM226" s="3"/>
      <c r="AN226" s="72"/>
      <c r="AO226" s="3"/>
      <c r="AP226" s="3"/>
      <c r="AQ226" s="72"/>
      <c r="AR226" s="3"/>
      <c r="AS226" s="3"/>
      <c r="AT226" s="72"/>
      <c r="AU226" s="3"/>
      <c r="AV226" s="3"/>
      <c r="AW226" s="72"/>
    </row>
    <row r="227" spans="1:49" ht="16.899999999999999" customHeight="1">
      <c r="A227" s="105"/>
      <c r="B227" s="3"/>
      <c r="C227" s="3"/>
      <c r="D227" s="72"/>
      <c r="E227" s="3"/>
      <c r="F227" s="3"/>
      <c r="G227" s="72"/>
      <c r="H227" s="3"/>
      <c r="I227" s="3"/>
      <c r="J227" s="72"/>
      <c r="K227" s="3"/>
      <c r="L227" s="3"/>
      <c r="M227" s="72"/>
      <c r="N227" s="3"/>
      <c r="O227" s="3"/>
      <c r="P227" s="72"/>
      <c r="Q227" s="3"/>
      <c r="R227" s="3"/>
      <c r="S227" s="72"/>
      <c r="T227" s="3"/>
      <c r="U227" s="3"/>
      <c r="V227" s="72"/>
      <c r="W227" s="3"/>
      <c r="X227" s="3"/>
      <c r="Y227" s="72"/>
      <c r="Z227" s="3"/>
      <c r="AA227" s="3"/>
      <c r="AB227" s="72"/>
      <c r="AC227" s="3"/>
      <c r="AD227" s="3"/>
      <c r="AE227" s="72"/>
      <c r="AF227" s="3"/>
      <c r="AG227" s="3"/>
      <c r="AH227" s="72"/>
      <c r="AI227" s="3"/>
      <c r="AJ227" s="3"/>
      <c r="AK227" s="72"/>
      <c r="AL227" s="3"/>
      <c r="AM227" s="3"/>
      <c r="AN227" s="72"/>
      <c r="AO227" s="3"/>
      <c r="AP227" s="3"/>
      <c r="AQ227" s="72"/>
      <c r="AR227" s="3"/>
      <c r="AS227" s="3"/>
      <c r="AT227" s="72"/>
      <c r="AU227" s="3"/>
      <c r="AV227" s="3"/>
      <c r="AW227" s="72"/>
    </row>
    <row r="228" spans="1:49" ht="16.899999999999999" customHeight="1">
      <c r="A228" s="105"/>
      <c r="B228" s="3"/>
      <c r="C228" s="3"/>
      <c r="D228" s="72"/>
      <c r="E228" s="3"/>
      <c r="F228" s="3"/>
      <c r="G228" s="72"/>
      <c r="H228" s="3"/>
      <c r="I228" s="3"/>
      <c r="J228" s="72"/>
      <c r="K228" s="3"/>
      <c r="L228" s="3"/>
      <c r="M228" s="72"/>
      <c r="N228" s="3"/>
      <c r="O228" s="3"/>
      <c r="P228" s="72"/>
      <c r="Q228" s="3"/>
      <c r="R228" s="3"/>
      <c r="S228" s="72"/>
      <c r="T228" s="3"/>
      <c r="U228" s="3"/>
      <c r="V228" s="72"/>
      <c r="W228" s="3"/>
      <c r="X228" s="3"/>
      <c r="Y228" s="72"/>
      <c r="Z228" s="3"/>
      <c r="AA228" s="3"/>
      <c r="AB228" s="72"/>
      <c r="AC228" s="3"/>
      <c r="AD228" s="3"/>
      <c r="AE228" s="72"/>
      <c r="AF228" s="3"/>
      <c r="AG228" s="3"/>
      <c r="AH228" s="72"/>
      <c r="AI228" s="3"/>
      <c r="AJ228" s="3"/>
      <c r="AK228" s="72"/>
      <c r="AL228" s="3"/>
      <c r="AM228" s="3"/>
      <c r="AN228" s="72"/>
      <c r="AO228" s="3"/>
      <c r="AP228" s="3"/>
      <c r="AQ228" s="72"/>
      <c r="AR228" s="3"/>
      <c r="AS228" s="3"/>
      <c r="AT228" s="72"/>
      <c r="AU228" s="3"/>
      <c r="AV228" s="3"/>
      <c r="AW228" s="72"/>
    </row>
    <row r="229" spans="1:49" ht="16.899999999999999" customHeight="1">
      <c r="A229" s="105"/>
      <c r="B229" s="3"/>
      <c r="C229" s="3"/>
      <c r="D229" s="72"/>
      <c r="E229" s="3"/>
      <c r="F229" s="3"/>
      <c r="G229" s="72"/>
      <c r="H229" s="3"/>
      <c r="I229" s="3"/>
      <c r="J229" s="72"/>
      <c r="K229" s="3"/>
      <c r="L229" s="3"/>
      <c r="M229" s="72"/>
      <c r="N229" s="3"/>
      <c r="O229" s="3"/>
      <c r="P229" s="72"/>
      <c r="Q229" s="3"/>
      <c r="R229" s="3"/>
      <c r="S229" s="72"/>
      <c r="T229" s="3"/>
      <c r="U229" s="3"/>
      <c r="V229" s="72"/>
      <c r="W229" s="3"/>
      <c r="X229" s="3"/>
      <c r="Y229" s="72"/>
      <c r="Z229" s="3"/>
      <c r="AA229" s="3"/>
      <c r="AB229" s="72"/>
      <c r="AC229" s="3"/>
      <c r="AD229" s="3"/>
      <c r="AE229" s="72"/>
      <c r="AF229" s="3"/>
      <c r="AG229" s="3"/>
      <c r="AH229" s="72"/>
      <c r="AI229" s="3"/>
      <c r="AJ229" s="3"/>
      <c r="AK229" s="72"/>
      <c r="AL229" s="3"/>
      <c r="AM229" s="3"/>
      <c r="AN229" s="72"/>
      <c r="AO229" s="3"/>
      <c r="AP229" s="3"/>
      <c r="AQ229" s="72"/>
      <c r="AR229" s="3"/>
      <c r="AS229" s="3"/>
      <c r="AT229" s="72"/>
      <c r="AU229" s="3"/>
      <c r="AV229" s="3"/>
      <c r="AW229" s="72"/>
    </row>
    <row r="230" spans="1:49" ht="16.899999999999999" customHeight="1">
      <c r="A230" s="105"/>
      <c r="B230" s="3"/>
      <c r="C230" s="3"/>
      <c r="D230" s="72"/>
      <c r="E230" s="3"/>
      <c r="F230" s="3"/>
      <c r="G230" s="72"/>
      <c r="H230" s="3"/>
      <c r="I230" s="3"/>
      <c r="J230" s="72"/>
      <c r="K230" s="3"/>
      <c r="L230" s="3"/>
      <c r="M230" s="72"/>
      <c r="N230" s="3"/>
      <c r="O230" s="3"/>
      <c r="P230" s="72"/>
      <c r="Q230" s="3"/>
      <c r="R230" s="3"/>
      <c r="S230" s="72"/>
      <c r="T230" s="3"/>
      <c r="U230" s="3"/>
      <c r="V230" s="72"/>
      <c r="W230" s="3"/>
      <c r="X230" s="3"/>
      <c r="Y230" s="72"/>
      <c r="Z230" s="3"/>
      <c r="AA230" s="3"/>
      <c r="AB230" s="72"/>
      <c r="AC230" s="3"/>
      <c r="AD230" s="3"/>
      <c r="AE230" s="72"/>
      <c r="AF230" s="3"/>
      <c r="AG230" s="3"/>
      <c r="AH230" s="72"/>
      <c r="AI230" s="3"/>
      <c r="AJ230" s="3"/>
      <c r="AK230" s="72"/>
      <c r="AL230" s="3"/>
      <c r="AM230" s="3"/>
      <c r="AN230" s="72"/>
      <c r="AO230" s="3"/>
      <c r="AP230" s="3"/>
      <c r="AQ230" s="72"/>
      <c r="AR230" s="3"/>
      <c r="AS230" s="3"/>
      <c r="AT230" s="72"/>
      <c r="AU230" s="3"/>
      <c r="AV230" s="3"/>
      <c r="AW230" s="72"/>
    </row>
    <row r="231" spans="1:49" ht="16.899999999999999" customHeight="1">
      <c r="A231" s="105"/>
      <c r="B231" s="3"/>
      <c r="C231" s="3"/>
      <c r="D231" s="72"/>
      <c r="E231" s="3"/>
      <c r="F231" s="3"/>
      <c r="G231" s="72"/>
      <c r="H231" s="3"/>
      <c r="I231" s="3"/>
      <c r="J231" s="72"/>
      <c r="K231" s="3"/>
      <c r="L231" s="3"/>
      <c r="M231" s="72"/>
      <c r="N231" s="3"/>
      <c r="O231" s="3"/>
      <c r="P231" s="72"/>
      <c r="Q231" s="3"/>
      <c r="R231" s="3"/>
      <c r="S231" s="72"/>
      <c r="T231" s="3"/>
      <c r="U231" s="3"/>
      <c r="V231" s="72"/>
      <c r="W231" s="3"/>
      <c r="X231" s="3"/>
      <c r="Y231" s="72"/>
      <c r="Z231" s="3"/>
      <c r="AA231" s="3"/>
      <c r="AB231" s="72"/>
      <c r="AC231" s="3"/>
      <c r="AD231" s="3"/>
      <c r="AE231" s="72"/>
      <c r="AF231" s="3"/>
      <c r="AG231" s="3"/>
      <c r="AH231" s="72"/>
      <c r="AI231" s="3"/>
      <c r="AJ231" s="3"/>
      <c r="AK231" s="72"/>
      <c r="AL231" s="3"/>
      <c r="AM231" s="3"/>
      <c r="AN231" s="72"/>
      <c r="AO231" s="3"/>
      <c r="AP231" s="3"/>
      <c r="AQ231" s="72"/>
      <c r="AR231" s="3"/>
      <c r="AS231" s="3"/>
      <c r="AT231" s="72"/>
      <c r="AU231" s="3"/>
      <c r="AV231" s="3"/>
      <c r="AW231" s="72"/>
    </row>
    <row r="232" spans="1:49" ht="16.899999999999999" customHeight="1">
      <c r="A232" s="105"/>
      <c r="B232" s="3"/>
      <c r="C232" s="3"/>
      <c r="D232" s="72"/>
      <c r="E232" s="3"/>
      <c r="F232" s="3"/>
      <c r="G232" s="72"/>
      <c r="H232" s="3"/>
      <c r="I232" s="3"/>
      <c r="J232" s="72"/>
      <c r="K232" s="3"/>
      <c r="L232" s="3"/>
      <c r="M232" s="72"/>
      <c r="N232" s="3"/>
      <c r="O232" s="3"/>
      <c r="P232" s="72"/>
      <c r="Q232" s="3"/>
      <c r="R232" s="3"/>
      <c r="S232" s="72"/>
      <c r="T232" s="3"/>
      <c r="U232" s="3"/>
      <c r="V232" s="72"/>
      <c r="W232" s="3"/>
      <c r="X232" s="3"/>
      <c r="Y232" s="72"/>
      <c r="Z232" s="3"/>
      <c r="AA232" s="3"/>
      <c r="AB232" s="72"/>
      <c r="AC232" s="3"/>
      <c r="AD232" s="3"/>
      <c r="AE232" s="72"/>
      <c r="AF232" s="3"/>
      <c r="AG232" s="3"/>
      <c r="AH232" s="72"/>
      <c r="AI232" s="3"/>
      <c r="AJ232" s="3"/>
      <c r="AK232" s="72"/>
      <c r="AL232" s="3"/>
      <c r="AM232" s="3"/>
      <c r="AN232" s="72"/>
      <c r="AO232" s="3"/>
      <c r="AP232" s="3"/>
      <c r="AQ232" s="72"/>
      <c r="AR232" s="3"/>
      <c r="AS232" s="3"/>
      <c r="AT232" s="72"/>
      <c r="AU232" s="3"/>
      <c r="AV232" s="3"/>
      <c r="AW232" s="72"/>
    </row>
    <row r="233" spans="1:49" ht="16.899999999999999" customHeight="1">
      <c r="A233" s="105"/>
      <c r="B233" s="3"/>
      <c r="C233" s="3"/>
      <c r="D233" s="72"/>
      <c r="E233" s="3"/>
      <c r="F233" s="3"/>
      <c r="G233" s="72"/>
      <c r="H233" s="3"/>
      <c r="I233" s="3"/>
      <c r="J233" s="72"/>
      <c r="K233" s="3"/>
      <c r="L233" s="3"/>
      <c r="M233" s="72"/>
      <c r="N233" s="3"/>
      <c r="O233" s="3"/>
      <c r="P233" s="72"/>
      <c r="Q233" s="3"/>
      <c r="R233" s="3"/>
      <c r="S233" s="72"/>
      <c r="T233" s="3"/>
      <c r="U233" s="3"/>
      <c r="V233" s="72"/>
      <c r="W233" s="3"/>
      <c r="X233" s="3"/>
      <c r="Y233" s="72"/>
      <c r="Z233" s="3"/>
      <c r="AA233" s="3"/>
      <c r="AB233" s="72"/>
      <c r="AC233" s="3"/>
      <c r="AD233" s="3"/>
      <c r="AE233" s="72"/>
      <c r="AF233" s="3"/>
      <c r="AG233" s="3"/>
      <c r="AH233" s="72"/>
      <c r="AI233" s="3"/>
      <c r="AJ233" s="3"/>
      <c r="AK233" s="72"/>
      <c r="AL233" s="3"/>
      <c r="AM233" s="3"/>
      <c r="AN233" s="72"/>
      <c r="AO233" s="3"/>
      <c r="AP233" s="3"/>
      <c r="AQ233" s="72"/>
      <c r="AR233" s="3"/>
      <c r="AS233" s="3"/>
      <c r="AT233" s="72"/>
      <c r="AU233" s="3"/>
      <c r="AV233" s="3"/>
      <c r="AW233" s="72"/>
    </row>
    <row r="234" spans="1:49" ht="16.899999999999999" customHeight="1">
      <c r="A234" s="105"/>
      <c r="B234" s="3"/>
      <c r="C234" s="3"/>
      <c r="D234" s="72"/>
      <c r="E234" s="3"/>
      <c r="F234" s="3"/>
      <c r="G234" s="72"/>
      <c r="H234" s="3"/>
      <c r="I234" s="3"/>
      <c r="J234" s="72"/>
      <c r="K234" s="3"/>
      <c r="L234" s="3"/>
      <c r="M234" s="72"/>
      <c r="N234" s="3"/>
      <c r="O234" s="3"/>
      <c r="P234" s="72"/>
      <c r="Q234" s="3"/>
      <c r="R234" s="3"/>
      <c r="S234" s="72"/>
      <c r="T234" s="3"/>
      <c r="U234" s="3"/>
      <c r="V234" s="72"/>
      <c r="W234" s="3"/>
      <c r="X234" s="3"/>
      <c r="Y234" s="72"/>
      <c r="Z234" s="3"/>
      <c r="AA234" s="3"/>
      <c r="AB234" s="72"/>
      <c r="AC234" s="3"/>
      <c r="AD234" s="3"/>
      <c r="AE234" s="72"/>
      <c r="AF234" s="3"/>
      <c r="AG234" s="3"/>
      <c r="AH234" s="72"/>
      <c r="AI234" s="3"/>
      <c r="AJ234" s="3"/>
      <c r="AK234" s="72"/>
      <c r="AL234" s="3"/>
      <c r="AM234" s="3"/>
      <c r="AN234" s="72"/>
      <c r="AO234" s="3"/>
      <c r="AP234" s="3"/>
      <c r="AQ234" s="72"/>
      <c r="AR234" s="3"/>
      <c r="AS234" s="3"/>
      <c r="AT234" s="72"/>
      <c r="AU234" s="3"/>
      <c r="AV234" s="3"/>
      <c r="AW234" s="72"/>
    </row>
    <row r="235" spans="1:49" ht="16.899999999999999" customHeight="1">
      <c r="A235" s="105"/>
      <c r="B235" s="3"/>
      <c r="C235" s="3"/>
      <c r="D235" s="72"/>
      <c r="E235" s="3"/>
      <c r="F235" s="3"/>
      <c r="G235" s="72"/>
      <c r="H235" s="3"/>
      <c r="I235" s="3"/>
      <c r="J235" s="72"/>
      <c r="K235" s="3"/>
      <c r="L235" s="3"/>
      <c r="M235" s="72"/>
      <c r="N235" s="3"/>
      <c r="O235" s="3"/>
      <c r="P235" s="72"/>
      <c r="Q235" s="3"/>
      <c r="R235" s="3"/>
      <c r="S235" s="72"/>
      <c r="T235" s="3"/>
      <c r="U235" s="3"/>
      <c r="V235" s="72"/>
      <c r="W235" s="3"/>
      <c r="X235" s="3"/>
      <c r="Y235" s="72"/>
      <c r="Z235" s="3"/>
      <c r="AA235" s="3"/>
      <c r="AB235" s="72"/>
      <c r="AC235" s="3"/>
      <c r="AD235" s="3"/>
      <c r="AE235" s="72"/>
      <c r="AF235" s="3"/>
      <c r="AG235" s="3"/>
      <c r="AH235" s="72"/>
      <c r="AI235" s="3"/>
      <c r="AJ235" s="3"/>
      <c r="AK235" s="72"/>
      <c r="AL235" s="3"/>
      <c r="AM235" s="3"/>
      <c r="AN235" s="72"/>
      <c r="AO235" s="3"/>
      <c r="AP235" s="3"/>
      <c r="AQ235" s="72"/>
      <c r="AR235" s="3"/>
      <c r="AS235" s="3"/>
      <c r="AT235" s="72"/>
      <c r="AU235" s="3"/>
      <c r="AV235" s="3"/>
      <c r="AW235" s="72"/>
    </row>
    <row r="236" spans="1:49" ht="16.899999999999999" customHeight="1">
      <c r="A236" s="105"/>
      <c r="B236" s="3"/>
      <c r="C236" s="3"/>
      <c r="D236" s="72"/>
      <c r="E236" s="3"/>
      <c r="F236" s="3"/>
      <c r="G236" s="72"/>
      <c r="H236" s="3"/>
      <c r="I236" s="3"/>
      <c r="J236" s="72"/>
      <c r="K236" s="3"/>
      <c r="L236" s="3"/>
      <c r="M236" s="72"/>
      <c r="N236" s="3"/>
      <c r="O236" s="3"/>
      <c r="P236" s="72"/>
      <c r="Q236" s="3"/>
      <c r="R236" s="3"/>
      <c r="S236" s="72"/>
      <c r="T236" s="3"/>
      <c r="U236" s="3"/>
      <c r="V236" s="72"/>
      <c r="W236" s="3"/>
      <c r="X236" s="3"/>
      <c r="Y236" s="72"/>
      <c r="Z236" s="3"/>
      <c r="AA236" s="3"/>
      <c r="AB236" s="72"/>
      <c r="AC236" s="3"/>
      <c r="AD236" s="3"/>
      <c r="AE236" s="72"/>
      <c r="AF236" s="3"/>
      <c r="AG236" s="3"/>
      <c r="AH236" s="72"/>
      <c r="AI236" s="3"/>
      <c r="AJ236" s="3"/>
      <c r="AK236" s="72"/>
      <c r="AL236" s="3"/>
      <c r="AM236" s="3"/>
      <c r="AN236" s="72"/>
      <c r="AO236" s="3"/>
      <c r="AP236" s="3"/>
      <c r="AQ236" s="72"/>
      <c r="AR236" s="3"/>
      <c r="AS236" s="3"/>
      <c r="AT236" s="72"/>
      <c r="AU236" s="3"/>
      <c r="AV236" s="3"/>
      <c r="AW236" s="72"/>
    </row>
    <row r="237" spans="1:49" ht="16.899999999999999" customHeight="1">
      <c r="A237" s="105"/>
      <c r="B237" s="3"/>
      <c r="C237" s="3"/>
      <c r="D237" s="72"/>
      <c r="E237" s="3"/>
      <c r="F237" s="3"/>
      <c r="G237" s="72"/>
      <c r="H237" s="3"/>
      <c r="I237" s="3"/>
      <c r="J237" s="72"/>
      <c r="K237" s="3"/>
      <c r="L237" s="3"/>
      <c r="M237" s="72"/>
      <c r="N237" s="3"/>
      <c r="O237" s="3"/>
      <c r="P237" s="72"/>
      <c r="Q237" s="3"/>
      <c r="R237" s="3"/>
      <c r="S237" s="72"/>
      <c r="T237" s="3"/>
      <c r="U237" s="3"/>
      <c r="V237" s="72"/>
      <c r="W237" s="3"/>
      <c r="X237" s="3"/>
      <c r="Y237" s="72"/>
      <c r="Z237" s="3"/>
      <c r="AA237" s="3"/>
      <c r="AB237" s="72"/>
      <c r="AC237" s="3"/>
      <c r="AD237" s="3"/>
      <c r="AE237" s="72"/>
      <c r="AF237" s="3"/>
      <c r="AG237" s="3"/>
      <c r="AH237" s="72"/>
      <c r="AI237" s="3"/>
      <c r="AJ237" s="3"/>
      <c r="AK237" s="72"/>
      <c r="AL237" s="3"/>
      <c r="AM237" s="3"/>
      <c r="AN237" s="72"/>
      <c r="AO237" s="3"/>
      <c r="AP237" s="3"/>
      <c r="AQ237" s="72"/>
      <c r="AR237" s="3"/>
      <c r="AS237" s="3"/>
      <c r="AT237" s="72"/>
      <c r="AU237" s="3"/>
      <c r="AV237" s="3"/>
      <c r="AW237" s="72"/>
    </row>
    <row r="238" spans="1:49" ht="16.899999999999999" customHeight="1">
      <c r="A238" s="105"/>
      <c r="B238" s="3"/>
      <c r="C238" s="3"/>
      <c r="D238" s="72"/>
      <c r="E238" s="3"/>
      <c r="F238" s="3"/>
      <c r="G238" s="72"/>
      <c r="H238" s="3"/>
      <c r="I238" s="3"/>
      <c r="J238" s="72"/>
      <c r="K238" s="3"/>
      <c r="L238" s="3"/>
      <c r="M238" s="72"/>
      <c r="N238" s="3"/>
      <c r="O238" s="3"/>
      <c r="P238" s="72"/>
      <c r="Q238" s="3"/>
      <c r="R238" s="3"/>
      <c r="S238" s="72"/>
      <c r="T238" s="3"/>
      <c r="U238" s="3"/>
      <c r="V238" s="72"/>
      <c r="W238" s="3"/>
      <c r="X238" s="3"/>
      <c r="Y238" s="72"/>
      <c r="Z238" s="3"/>
      <c r="AA238" s="3"/>
      <c r="AB238" s="72"/>
      <c r="AC238" s="3"/>
      <c r="AD238" s="3"/>
      <c r="AE238" s="72"/>
      <c r="AF238" s="3"/>
      <c r="AG238" s="3"/>
      <c r="AH238" s="72"/>
      <c r="AI238" s="3"/>
      <c r="AJ238" s="3"/>
      <c r="AK238" s="72"/>
      <c r="AL238" s="3"/>
      <c r="AM238" s="3"/>
      <c r="AN238" s="72"/>
      <c r="AO238" s="3"/>
      <c r="AP238" s="3"/>
      <c r="AQ238" s="72"/>
      <c r="AR238" s="3"/>
      <c r="AS238" s="3"/>
      <c r="AT238" s="72"/>
      <c r="AU238" s="3"/>
      <c r="AV238" s="3"/>
      <c r="AW238" s="72"/>
    </row>
    <row r="239" spans="1:49" ht="16.899999999999999" customHeight="1">
      <c r="A239" s="105"/>
      <c r="B239" s="3"/>
      <c r="C239" s="3"/>
      <c r="D239" s="72"/>
      <c r="E239" s="3"/>
      <c r="F239" s="3"/>
      <c r="G239" s="72"/>
      <c r="H239" s="3"/>
      <c r="I239" s="3"/>
      <c r="J239" s="72"/>
      <c r="K239" s="3"/>
      <c r="L239" s="3"/>
      <c r="M239" s="72"/>
      <c r="N239" s="3"/>
      <c r="O239" s="3"/>
      <c r="P239" s="72"/>
      <c r="Q239" s="3"/>
      <c r="R239" s="3"/>
      <c r="S239" s="72"/>
      <c r="T239" s="3"/>
      <c r="U239" s="3"/>
      <c r="V239" s="72"/>
      <c r="W239" s="3"/>
      <c r="X239" s="3"/>
      <c r="Y239" s="72"/>
      <c r="Z239" s="3"/>
      <c r="AA239" s="3"/>
      <c r="AB239" s="72"/>
      <c r="AC239" s="3"/>
      <c r="AD239" s="3"/>
      <c r="AE239" s="72"/>
      <c r="AF239" s="3"/>
      <c r="AG239" s="3"/>
      <c r="AH239" s="72"/>
      <c r="AI239" s="3"/>
      <c r="AJ239" s="3"/>
      <c r="AK239" s="72"/>
      <c r="AL239" s="3"/>
      <c r="AM239" s="3"/>
      <c r="AN239" s="72"/>
      <c r="AO239" s="3"/>
      <c r="AP239" s="3"/>
      <c r="AQ239" s="72"/>
      <c r="AR239" s="3"/>
      <c r="AS239" s="3"/>
      <c r="AT239" s="72"/>
      <c r="AU239" s="3"/>
      <c r="AV239" s="3"/>
      <c r="AW239" s="72"/>
    </row>
    <row r="240" spans="1:49" ht="16.899999999999999" customHeight="1">
      <c r="A240" s="105"/>
      <c r="B240" s="3"/>
      <c r="C240" s="3"/>
      <c r="D240" s="72"/>
      <c r="E240" s="3"/>
      <c r="F240" s="3"/>
      <c r="G240" s="72"/>
      <c r="H240" s="3"/>
      <c r="I240" s="3"/>
      <c r="J240" s="72"/>
      <c r="K240" s="3"/>
      <c r="L240" s="3"/>
      <c r="M240" s="72"/>
      <c r="N240" s="3"/>
      <c r="O240" s="3"/>
      <c r="P240" s="72"/>
      <c r="Q240" s="3"/>
      <c r="R240" s="3"/>
      <c r="S240" s="72"/>
      <c r="T240" s="3"/>
      <c r="U240" s="3"/>
      <c r="V240" s="72"/>
      <c r="W240" s="3"/>
      <c r="X240" s="3"/>
      <c r="Y240" s="72"/>
      <c r="Z240" s="3"/>
      <c r="AA240" s="3"/>
      <c r="AB240" s="72"/>
      <c r="AC240" s="3"/>
      <c r="AD240" s="3"/>
      <c r="AE240" s="72"/>
      <c r="AF240" s="3"/>
      <c r="AG240" s="3"/>
      <c r="AH240" s="72"/>
      <c r="AI240" s="3"/>
      <c r="AJ240" s="3"/>
      <c r="AK240" s="72"/>
      <c r="AL240" s="3"/>
      <c r="AM240" s="3"/>
      <c r="AN240" s="72"/>
      <c r="AO240" s="3"/>
      <c r="AP240" s="3"/>
      <c r="AQ240" s="72"/>
      <c r="AR240" s="3"/>
      <c r="AS240" s="3"/>
      <c r="AT240" s="72"/>
      <c r="AU240" s="3"/>
      <c r="AV240" s="3"/>
      <c r="AW240" s="72"/>
    </row>
    <row r="241" spans="1:49" ht="16.899999999999999" customHeight="1">
      <c r="A241" s="105"/>
      <c r="B241" s="3"/>
      <c r="C241" s="3"/>
      <c r="D241" s="72"/>
      <c r="E241" s="3"/>
      <c r="F241" s="3"/>
      <c r="G241" s="72"/>
      <c r="H241" s="3"/>
      <c r="I241" s="3"/>
      <c r="J241" s="72"/>
      <c r="K241" s="3"/>
      <c r="L241" s="3"/>
      <c r="M241" s="72"/>
      <c r="N241" s="3"/>
      <c r="O241" s="3"/>
      <c r="P241" s="72"/>
      <c r="Q241" s="3"/>
      <c r="R241" s="3"/>
      <c r="S241" s="72"/>
      <c r="T241" s="3"/>
      <c r="U241" s="3"/>
      <c r="V241" s="72"/>
      <c r="W241" s="3"/>
      <c r="X241" s="3"/>
      <c r="Y241" s="72"/>
      <c r="Z241" s="3"/>
      <c r="AA241" s="3"/>
      <c r="AB241" s="72"/>
      <c r="AC241" s="3"/>
      <c r="AD241" s="3"/>
      <c r="AE241" s="72"/>
      <c r="AF241" s="3"/>
      <c r="AG241" s="3"/>
      <c r="AH241" s="72"/>
      <c r="AI241" s="3"/>
      <c r="AJ241" s="3"/>
      <c r="AK241" s="72"/>
      <c r="AL241" s="3"/>
      <c r="AM241" s="3"/>
      <c r="AN241" s="72"/>
      <c r="AO241" s="3"/>
      <c r="AP241" s="3"/>
      <c r="AQ241" s="72"/>
      <c r="AR241" s="3"/>
      <c r="AS241" s="3"/>
      <c r="AT241" s="72"/>
      <c r="AU241" s="3"/>
      <c r="AV241" s="3"/>
      <c r="AW241" s="72"/>
    </row>
    <row r="242" spans="1:49" ht="16.899999999999999" customHeight="1">
      <c r="A242" s="105"/>
      <c r="B242" s="3"/>
      <c r="C242" s="3"/>
      <c r="D242" s="72"/>
      <c r="E242" s="3"/>
      <c r="F242" s="3"/>
      <c r="G242" s="72"/>
      <c r="H242" s="3"/>
      <c r="I242" s="3"/>
      <c r="J242" s="72"/>
      <c r="K242" s="3"/>
      <c r="L242" s="3"/>
      <c r="M242" s="72"/>
      <c r="N242" s="3"/>
      <c r="O242" s="3"/>
      <c r="P242" s="72"/>
      <c r="Q242" s="3"/>
      <c r="R242" s="3"/>
      <c r="S242" s="72"/>
      <c r="T242" s="3"/>
      <c r="U242" s="3"/>
      <c r="V242" s="72"/>
      <c r="W242" s="3"/>
      <c r="X242" s="3"/>
      <c r="Y242" s="72"/>
      <c r="Z242" s="3"/>
      <c r="AA242" s="3"/>
      <c r="AB242" s="72"/>
      <c r="AC242" s="3"/>
      <c r="AD242" s="3"/>
      <c r="AE242" s="72"/>
      <c r="AF242" s="3"/>
      <c r="AG242" s="3"/>
      <c r="AH242" s="72"/>
      <c r="AI242" s="3"/>
      <c r="AJ242" s="3"/>
      <c r="AK242" s="72"/>
      <c r="AL242" s="3"/>
      <c r="AM242" s="3"/>
      <c r="AN242" s="72"/>
      <c r="AO242" s="3"/>
      <c r="AP242" s="3"/>
      <c r="AQ242" s="72"/>
      <c r="AR242" s="3"/>
      <c r="AS242" s="3"/>
      <c r="AT242" s="72"/>
      <c r="AU242" s="3"/>
      <c r="AV242" s="3"/>
      <c r="AW242" s="72"/>
    </row>
    <row r="243" spans="1:49" ht="16.899999999999999" customHeight="1">
      <c r="A243" s="105"/>
      <c r="B243" s="3"/>
      <c r="C243" s="3"/>
      <c r="D243" s="72"/>
      <c r="E243" s="3"/>
      <c r="F243" s="3"/>
      <c r="G243" s="72"/>
      <c r="H243" s="3"/>
      <c r="I243" s="3"/>
      <c r="J243" s="72"/>
      <c r="K243" s="3"/>
      <c r="L243" s="3"/>
      <c r="M243" s="72"/>
      <c r="N243" s="3"/>
      <c r="O243" s="3"/>
      <c r="P243" s="72"/>
      <c r="Q243" s="3"/>
      <c r="R243" s="3"/>
      <c r="S243" s="72"/>
      <c r="T243" s="3"/>
      <c r="U243" s="3"/>
      <c r="V243" s="72"/>
      <c r="W243" s="3"/>
      <c r="X243" s="3"/>
      <c r="Y243" s="72"/>
      <c r="Z243" s="3"/>
      <c r="AA243" s="3"/>
      <c r="AB243" s="72"/>
      <c r="AC243" s="3"/>
      <c r="AD243" s="3"/>
      <c r="AE243" s="72"/>
      <c r="AF243" s="3"/>
      <c r="AG243" s="3"/>
      <c r="AH243" s="72"/>
      <c r="AI243" s="3"/>
      <c r="AJ243" s="3"/>
      <c r="AK243" s="72"/>
      <c r="AL243" s="3"/>
      <c r="AM243" s="3"/>
      <c r="AN243" s="72"/>
      <c r="AO243" s="3"/>
      <c r="AP243" s="3"/>
      <c r="AQ243" s="72"/>
      <c r="AR243" s="3"/>
      <c r="AS243" s="3"/>
      <c r="AT243" s="72"/>
      <c r="AU243" s="3"/>
      <c r="AV243" s="3"/>
      <c r="AW243" s="72"/>
    </row>
    <row r="244" spans="1:49" ht="16.899999999999999" customHeight="1">
      <c r="A244" s="105"/>
      <c r="B244" s="3"/>
      <c r="C244" s="3"/>
      <c r="D244" s="72"/>
      <c r="E244" s="3"/>
      <c r="F244" s="3"/>
      <c r="G244" s="72"/>
      <c r="H244" s="3"/>
      <c r="I244" s="3"/>
      <c r="J244" s="72"/>
      <c r="K244" s="3"/>
      <c r="L244" s="3"/>
      <c r="M244" s="72"/>
      <c r="N244" s="3"/>
      <c r="O244" s="3"/>
      <c r="P244" s="72"/>
      <c r="Q244" s="3"/>
      <c r="R244" s="3"/>
      <c r="S244" s="72"/>
      <c r="T244" s="3"/>
      <c r="U244" s="3"/>
      <c r="V244" s="72"/>
      <c r="W244" s="3"/>
      <c r="X244" s="3"/>
      <c r="Y244" s="72"/>
      <c r="Z244" s="3"/>
      <c r="AA244" s="3"/>
      <c r="AB244" s="72"/>
      <c r="AC244" s="3"/>
      <c r="AD244" s="3"/>
      <c r="AE244" s="72"/>
      <c r="AF244" s="3"/>
      <c r="AG244" s="3"/>
      <c r="AH244" s="72"/>
      <c r="AI244" s="3"/>
      <c r="AJ244" s="3"/>
      <c r="AK244" s="72"/>
      <c r="AL244" s="3"/>
      <c r="AM244" s="3"/>
      <c r="AN244" s="72"/>
      <c r="AO244" s="3"/>
      <c r="AP244" s="3"/>
      <c r="AQ244" s="72"/>
      <c r="AR244" s="3"/>
      <c r="AS244" s="3"/>
      <c r="AT244" s="72"/>
      <c r="AU244" s="3"/>
      <c r="AV244" s="3"/>
      <c r="AW244" s="72"/>
    </row>
    <row r="245" spans="1:49" ht="16.899999999999999" customHeight="1">
      <c r="A245" s="105"/>
      <c r="B245" s="3"/>
      <c r="C245" s="3"/>
      <c r="D245" s="72"/>
      <c r="E245" s="3"/>
      <c r="F245" s="3"/>
      <c r="G245" s="72"/>
      <c r="H245" s="3"/>
      <c r="I245" s="3"/>
      <c r="J245" s="72"/>
      <c r="K245" s="3"/>
      <c r="L245" s="3"/>
      <c r="M245" s="72"/>
      <c r="N245" s="3"/>
      <c r="O245" s="3"/>
      <c r="P245" s="72"/>
      <c r="Q245" s="3"/>
      <c r="R245" s="3"/>
      <c r="S245" s="72"/>
      <c r="T245" s="3"/>
      <c r="U245" s="3"/>
      <c r="V245" s="72"/>
      <c r="W245" s="3"/>
      <c r="X245" s="3"/>
      <c r="Y245" s="72"/>
      <c r="Z245" s="3"/>
      <c r="AA245" s="3"/>
      <c r="AB245" s="72"/>
      <c r="AC245" s="3"/>
      <c r="AD245" s="3"/>
      <c r="AE245" s="72"/>
      <c r="AF245" s="3"/>
      <c r="AG245" s="3"/>
      <c r="AH245" s="72"/>
      <c r="AI245" s="3"/>
      <c r="AJ245" s="3"/>
      <c r="AK245" s="72"/>
      <c r="AL245" s="3"/>
      <c r="AM245" s="3"/>
      <c r="AN245" s="72"/>
      <c r="AO245" s="3"/>
      <c r="AP245" s="3"/>
      <c r="AQ245" s="72"/>
      <c r="AR245" s="3"/>
      <c r="AS245" s="3"/>
      <c r="AT245" s="72"/>
      <c r="AU245" s="3"/>
      <c r="AV245" s="3"/>
      <c r="AW245" s="72"/>
    </row>
    <row r="246" spans="1:49" ht="16.899999999999999" customHeight="1">
      <c r="A246" s="105"/>
      <c r="B246" s="3"/>
      <c r="C246" s="3"/>
      <c r="D246" s="72"/>
      <c r="E246" s="3"/>
      <c r="F246" s="3"/>
      <c r="G246" s="72"/>
      <c r="H246" s="3"/>
      <c r="I246" s="3"/>
      <c r="J246" s="72"/>
      <c r="K246" s="3"/>
      <c r="L246" s="3"/>
      <c r="M246" s="72"/>
      <c r="N246" s="3"/>
      <c r="O246" s="3"/>
      <c r="P246" s="72"/>
      <c r="Q246" s="3"/>
      <c r="R246" s="3"/>
      <c r="S246" s="72"/>
      <c r="T246" s="3"/>
      <c r="U246" s="3"/>
      <c r="V246" s="72"/>
      <c r="W246" s="3"/>
      <c r="X246" s="3"/>
      <c r="Y246" s="72"/>
      <c r="Z246" s="3"/>
      <c r="AA246" s="3"/>
      <c r="AB246" s="72"/>
      <c r="AC246" s="3"/>
      <c r="AD246" s="3"/>
      <c r="AE246" s="72"/>
      <c r="AF246" s="3"/>
      <c r="AG246" s="3"/>
      <c r="AH246" s="72"/>
      <c r="AI246" s="3"/>
      <c r="AJ246" s="3"/>
      <c r="AK246" s="72"/>
      <c r="AL246" s="3"/>
      <c r="AM246" s="3"/>
      <c r="AN246" s="72"/>
      <c r="AO246" s="3"/>
      <c r="AP246" s="3"/>
      <c r="AQ246" s="72"/>
      <c r="AR246" s="3"/>
      <c r="AS246" s="3"/>
      <c r="AT246" s="72"/>
      <c r="AU246" s="3"/>
      <c r="AV246" s="3"/>
      <c r="AW246" s="72"/>
    </row>
    <row r="247" spans="1:49" ht="16.899999999999999" customHeight="1">
      <c r="A247" s="105"/>
      <c r="B247" s="3"/>
      <c r="C247" s="3"/>
      <c r="D247" s="72"/>
      <c r="E247" s="3"/>
      <c r="F247" s="3"/>
      <c r="G247" s="72"/>
      <c r="H247" s="3"/>
      <c r="I247" s="3"/>
      <c r="J247" s="72"/>
      <c r="K247" s="3"/>
      <c r="L247" s="3"/>
      <c r="M247" s="72"/>
      <c r="N247" s="3"/>
      <c r="O247" s="3"/>
      <c r="P247" s="72"/>
      <c r="Q247" s="3"/>
      <c r="R247" s="3"/>
      <c r="S247" s="72"/>
      <c r="T247" s="3"/>
      <c r="U247" s="3"/>
      <c r="V247" s="72"/>
      <c r="W247" s="3"/>
      <c r="X247" s="3"/>
      <c r="Y247" s="72"/>
      <c r="Z247" s="3"/>
      <c r="AA247" s="3"/>
      <c r="AB247" s="72"/>
      <c r="AC247" s="3"/>
      <c r="AD247" s="3"/>
      <c r="AE247" s="72"/>
      <c r="AF247" s="3"/>
      <c r="AG247" s="3"/>
      <c r="AH247" s="72"/>
      <c r="AI247" s="3"/>
      <c r="AJ247" s="3"/>
      <c r="AK247" s="72"/>
      <c r="AL247" s="3"/>
      <c r="AM247" s="3"/>
      <c r="AN247" s="72"/>
      <c r="AO247" s="3"/>
      <c r="AP247" s="3"/>
      <c r="AQ247" s="72"/>
      <c r="AR247" s="3"/>
      <c r="AS247" s="3"/>
      <c r="AT247" s="72"/>
      <c r="AU247" s="3"/>
      <c r="AV247" s="3"/>
      <c r="AW247" s="72"/>
    </row>
    <row r="248" spans="1:49" ht="16.899999999999999" customHeight="1">
      <c r="A248" s="105"/>
      <c r="B248" s="3"/>
      <c r="C248" s="3"/>
      <c r="D248" s="72"/>
      <c r="E248" s="3"/>
      <c r="F248" s="3"/>
      <c r="G248" s="72"/>
      <c r="H248" s="3"/>
      <c r="I248" s="3"/>
      <c r="J248" s="72"/>
      <c r="K248" s="3"/>
      <c r="L248" s="3"/>
      <c r="M248" s="72"/>
      <c r="N248" s="3"/>
      <c r="O248" s="3"/>
      <c r="P248" s="72"/>
      <c r="Q248" s="3"/>
      <c r="R248" s="3"/>
      <c r="S248" s="72"/>
      <c r="T248" s="3"/>
      <c r="U248" s="3"/>
      <c r="V248" s="72"/>
      <c r="W248" s="3"/>
      <c r="X248" s="3"/>
      <c r="Y248" s="72"/>
      <c r="Z248" s="3"/>
      <c r="AA248" s="3"/>
      <c r="AB248" s="72"/>
      <c r="AC248" s="3"/>
      <c r="AD248" s="3"/>
      <c r="AE248" s="72"/>
      <c r="AF248" s="3"/>
      <c r="AG248" s="3"/>
      <c r="AH248" s="72"/>
      <c r="AI248" s="3"/>
      <c r="AJ248" s="3"/>
      <c r="AK248" s="72"/>
      <c r="AL248" s="3"/>
      <c r="AM248" s="3"/>
      <c r="AN248" s="72"/>
      <c r="AO248" s="3"/>
      <c r="AP248" s="3"/>
      <c r="AQ248" s="72"/>
      <c r="AR248" s="3"/>
      <c r="AS248" s="3"/>
      <c r="AT248" s="72"/>
      <c r="AU248" s="3"/>
      <c r="AV248" s="3"/>
      <c r="AW248" s="72"/>
    </row>
    <row r="249" spans="1:49" ht="16.899999999999999" customHeight="1">
      <c r="A249" s="105"/>
      <c r="B249" s="3"/>
      <c r="C249" s="3"/>
      <c r="D249" s="72"/>
      <c r="E249" s="3"/>
      <c r="F249" s="3"/>
      <c r="G249" s="72"/>
      <c r="H249" s="3"/>
      <c r="I249" s="3"/>
      <c r="J249" s="72"/>
      <c r="K249" s="3"/>
      <c r="L249" s="3"/>
      <c r="M249" s="72"/>
      <c r="N249" s="3"/>
      <c r="O249" s="3"/>
      <c r="P249" s="72"/>
      <c r="Q249" s="3"/>
      <c r="R249" s="3"/>
      <c r="S249" s="72"/>
      <c r="T249" s="3"/>
      <c r="U249" s="3"/>
      <c r="V249" s="72"/>
      <c r="W249" s="3"/>
      <c r="X249" s="3"/>
      <c r="Y249" s="72"/>
      <c r="Z249" s="3"/>
      <c r="AA249" s="3"/>
      <c r="AB249" s="72"/>
      <c r="AC249" s="3"/>
      <c r="AD249" s="3"/>
      <c r="AE249" s="72"/>
      <c r="AF249" s="3"/>
      <c r="AG249" s="3"/>
      <c r="AH249" s="72"/>
      <c r="AI249" s="3"/>
      <c r="AJ249" s="3"/>
      <c r="AK249" s="72"/>
      <c r="AL249" s="3"/>
      <c r="AM249" s="3"/>
      <c r="AN249" s="72"/>
      <c r="AO249" s="3"/>
      <c r="AP249" s="3"/>
      <c r="AQ249" s="72"/>
      <c r="AR249" s="3"/>
      <c r="AS249" s="3"/>
      <c r="AT249" s="72"/>
      <c r="AU249" s="3"/>
      <c r="AV249" s="3"/>
      <c r="AW249" s="72"/>
    </row>
    <row r="250" spans="1:49" ht="16.899999999999999" customHeight="1">
      <c r="A250" s="105"/>
      <c r="B250" s="3"/>
      <c r="C250" s="3"/>
      <c r="D250" s="72"/>
      <c r="E250" s="3"/>
      <c r="F250" s="3"/>
      <c r="G250" s="72"/>
      <c r="H250" s="3"/>
      <c r="I250" s="3"/>
      <c r="J250" s="72"/>
      <c r="K250" s="3"/>
      <c r="L250" s="3"/>
      <c r="M250" s="72"/>
      <c r="N250" s="3"/>
      <c r="O250" s="3"/>
      <c r="P250" s="72"/>
      <c r="Q250" s="3"/>
      <c r="R250" s="3"/>
      <c r="S250" s="72"/>
      <c r="T250" s="3"/>
      <c r="U250" s="3"/>
      <c r="V250" s="72"/>
      <c r="W250" s="3"/>
      <c r="X250" s="3"/>
      <c r="Y250" s="72"/>
      <c r="Z250" s="3"/>
      <c r="AA250" s="3"/>
      <c r="AB250" s="72"/>
      <c r="AC250" s="3"/>
      <c r="AD250" s="3"/>
      <c r="AE250" s="72"/>
      <c r="AF250" s="3"/>
      <c r="AG250" s="3"/>
      <c r="AH250" s="72"/>
      <c r="AI250" s="3"/>
      <c r="AJ250" s="3"/>
      <c r="AK250" s="72"/>
      <c r="AL250" s="3"/>
      <c r="AM250" s="3"/>
      <c r="AN250" s="72"/>
      <c r="AO250" s="3"/>
      <c r="AP250" s="3"/>
      <c r="AQ250" s="72"/>
      <c r="AR250" s="3"/>
      <c r="AS250" s="3"/>
      <c r="AT250" s="72"/>
      <c r="AU250" s="3"/>
      <c r="AV250" s="3"/>
      <c r="AW250" s="72"/>
    </row>
    <row r="251" spans="1:49" ht="16.899999999999999" customHeight="1">
      <c r="A251" s="105"/>
      <c r="B251" s="3"/>
      <c r="C251" s="3"/>
      <c r="D251" s="72"/>
      <c r="E251" s="3"/>
      <c r="F251" s="3"/>
      <c r="G251" s="72"/>
      <c r="H251" s="3"/>
      <c r="I251" s="3"/>
      <c r="J251" s="72"/>
      <c r="K251" s="3"/>
      <c r="L251" s="3"/>
      <c r="M251" s="72"/>
      <c r="N251" s="3"/>
      <c r="O251" s="3"/>
      <c r="P251" s="72"/>
      <c r="Q251" s="3"/>
      <c r="R251" s="3"/>
      <c r="S251" s="72"/>
      <c r="T251" s="3"/>
      <c r="U251" s="3"/>
      <c r="V251" s="72"/>
      <c r="W251" s="3"/>
      <c r="X251" s="3"/>
      <c r="Y251" s="72"/>
      <c r="Z251" s="3"/>
      <c r="AA251" s="3"/>
      <c r="AB251" s="72"/>
      <c r="AC251" s="3"/>
      <c r="AD251" s="3"/>
      <c r="AE251" s="72"/>
      <c r="AF251" s="3"/>
      <c r="AG251" s="3"/>
      <c r="AH251" s="72"/>
      <c r="AI251" s="3"/>
      <c r="AJ251" s="3"/>
      <c r="AK251" s="72"/>
      <c r="AL251" s="3"/>
      <c r="AM251" s="3"/>
      <c r="AN251" s="72"/>
      <c r="AO251" s="3"/>
      <c r="AP251" s="3"/>
      <c r="AQ251" s="72"/>
      <c r="AR251" s="3"/>
      <c r="AS251" s="3"/>
      <c r="AT251" s="72"/>
      <c r="AU251" s="3"/>
      <c r="AV251" s="3"/>
      <c r="AW251" s="72"/>
    </row>
    <row r="252" spans="1:49" ht="16.899999999999999" customHeight="1">
      <c r="A252" s="105"/>
      <c r="B252" s="3"/>
      <c r="C252" s="3"/>
      <c r="D252" s="72"/>
      <c r="E252" s="3"/>
      <c r="F252" s="3"/>
      <c r="G252" s="72"/>
      <c r="H252" s="3"/>
      <c r="I252" s="3"/>
      <c r="J252" s="72"/>
      <c r="K252" s="3"/>
      <c r="L252" s="3"/>
      <c r="M252" s="72"/>
      <c r="N252" s="3"/>
      <c r="O252" s="3"/>
      <c r="P252" s="72"/>
      <c r="Q252" s="3"/>
      <c r="R252" s="3"/>
      <c r="S252" s="72"/>
      <c r="T252" s="3"/>
      <c r="U252" s="3"/>
      <c r="V252" s="72"/>
      <c r="W252" s="3"/>
      <c r="X252" s="3"/>
      <c r="Y252" s="72"/>
      <c r="Z252" s="3"/>
      <c r="AA252" s="3"/>
      <c r="AB252" s="72"/>
      <c r="AC252" s="3"/>
      <c r="AD252" s="3"/>
      <c r="AE252" s="72"/>
      <c r="AF252" s="3"/>
      <c r="AG252" s="3"/>
      <c r="AH252" s="72"/>
      <c r="AI252" s="3"/>
      <c r="AJ252" s="3"/>
      <c r="AK252" s="72"/>
      <c r="AL252" s="3"/>
      <c r="AM252" s="3"/>
      <c r="AN252" s="72"/>
      <c r="AO252" s="3"/>
      <c r="AP252" s="3"/>
      <c r="AQ252" s="72"/>
      <c r="AR252" s="3"/>
      <c r="AS252" s="3"/>
      <c r="AT252" s="72"/>
      <c r="AU252" s="3"/>
      <c r="AV252" s="3"/>
      <c r="AW252" s="72"/>
    </row>
    <row r="253" spans="1:49" ht="16.899999999999999" customHeight="1">
      <c r="A253" s="105"/>
      <c r="B253" s="3"/>
      <c r="C253" s="3"/>
      <c r="D253" s="72"/>
      <c r="E253" s="3"/>
      <c r="F253" s="3"/>
      <c r="G253" s="72"/>
      <c r="H253" s="3"/>
      <c r="I253" s="3"/>
      <c r="J253" s="72"/>
      <c r="K253" s="3"/>
      <c r="L253" s="3"/>
      <c r="M253" s="72"/>
      <c r="N253" s="3"/>
      <c r="O253" s="3"/>
      <c r="P253" s="72"/>
      <c r="Q253" s="3"/>
      <c r="R253" s="3"/>
      <c r="S253" s="72"/>
      <c r="T253" s="3"/>
      <c r="U253" s="3"/>
      <c r="V253" s="72"/>
      <c r="W253" s="3"/>
      <c r="X253" s="3"/>
      <c r="Y253" s="72"/>
      <c r="Z253" s="3"/>
      <c r="AA253" s="3"/>
      <c r="AB253" s="72"/>
      <c r="AC253" s="3"/>
      <c r="AD253" s="3"/>
      <c r="AE253" s="72"/>
      <c r="AF253" s="3"/>
      <c r="AG253" s="3"/>
      <c r="AH253" s="72"/>
      <c r="AI253" s="3"/>
      <c r="AJ253" s="3"/>
      <c r="AK253" s="72"/>
      <c r="AL253" s="3"/>
      <c r="AM253" s="3"/>
      <c r="AN253" s="72"/>
      <c r="AO253" s="3"/>
      <c r="AP253" s="3"/>
      <c r="AQ253" s="72"/>
      <c r="AR253" s="3"/>
      <c r="AS253" s="3"/>
      <c r="AT253" s="72"/>
      <c r="AU253" s="3"/>
      <c r="AV253" s="3"/>
      <c r="AW253" s="72"/>
    </row>
    <row r="254" spans="1:49" ht="16.899999999999999" customHeight="1">
      <c r="A254" s="105"/>
      <c r="B254" s="3"/>
      <c r="C254" s="3"/>
      <c r="D254" s="72"/>
      <c r="E254" s="3"/>
      <c r="F254" s="3"/>
      <c r="G254" s="72"/>
      <c r="H254" s="3"/>
      <c r="I254" s="3"/>
      <c r="J254" s="72"/>
      <c r="K254" s="3"/>
      <c r="L254" s="3"/>
      <c r="M254" s="72"/>
      <c r="N254" s="3"/>
      <c r="O254" s="3"/>
      <c r="P254" s="72"/>
      <c r="Q254" s="3"/>
      <c r="R254" s="3"/>
      <c r="S254" s="72"/>
      <c r="T254" s="3"/>
      <c r="U254" s="3"/>
      <c r="V254" s="72"/>
      <c r="W254" s="3"/>
      <c r="X254" s="3"/>
      <c r="Y254" s="72"/>
      <c r="Z254" s="3"/>
      <c r="AA254" s="3"/>
      <c r="AB254" s="72"/>
      <c r="AC254" s="3"/>
      <c r="AD254" s="3"/>
      <c r="AE254" s="72"/>
      <c r="AF254" s="3"/>
      <c r="AG254" s="3"/>
      <c r="AH254" s="72"/>
      <c r="AI254" s="3"/>
      <c r="AJ254" s="3"/>
      <c r="AK254" s="72"/>
      <c r="AL254" s="3"/>
      <c r="AM254" s="3"/>
      <c r="AN254" s="72"/>
      <c r="AO254" s="3"/>
      <c r="AP254" s="3"/>
      <c r="AQ254" s="72"/>
      <c r="AR254" s="3"/>
      <c r="AS254" s="3"/>
      <c r="AT254" s="72"/>
      <c r="AU254" s="3"/>
      <c r="AV254" s="3"/>
      <c r="AW254" s="72"/>
    </row>
    <row r="255" spans="1:49" ht="16.899999999999999" customHeight="1">
      <c r="A255" s="105"/>
      <c r="B255" s="3"/>
      <c r="C255" s="3"/>
      <c r="D255" s="72"/>
      <c r="E255" s="3"/>
      <c r="F255" s="3"/>
      <c r="G255" s="72"/>
      <c r="H255" s="3"/>
      <c r="I255" s="3"/>
      <c r="J255" s="72"/>
      <c r="K255" s="3"/>
      <c r="L255" s="3"/>
      <c r="M255" s="72"/>
      <c r="N255" s="3"/>
      <c r="O255" s="3"/>
      <c r="P255" s="72"/>
      <c r="Q255" s="3"/>
      <c r="R255" s="3"/>
      <c r="S255" s="72"/>
      <c r="T255" s="3"/>
      <c r="U255" s="3"/>
      <c r="V255" s="72"/>
      <c r="W255" s="3"/>
      <c r="X255" s="3"/>
      <c r="Y255" s="72"/>
      <c r="Z255" s="3"/>
      <c r="AA255" s="3"/>
      <c r="AB255" s="72"/>
      <c r="AC255" s="3"/>
      <c r="AD255" s="3"/>
      <c r="AE255" s="72"/>
      <c r="AF255" s="3"/>
      <c r="AG255" s="3"/>
      <c r="AH255" s="72"/>
      <c r="AI255" s="3"/>
      <c r="AJ255" s="3"/>
      <c r="AK255" s="72"/>
      <c r="AL255" s="3"/>
      <c r="AM255" s="3"/>
      <c r="AN255" s="72"/>
      <c r="AO255" s="3"/>
      <c r="AP255" s="3"/>
      <c r="AQ255" s="72"/>
      <c r="AR255" s="3"/>
      <c r="AS255" s="3"/>
      <c r="AT255" s="72"/>
      <c r="AU255" s="3"/>
      <c r="AV255" s="3"/>
      <c r="AW255" s="72"/>
    </row>
    <row r="256" spans="1:49" ht="16.899999999999999" customHeight="1">
      <c r="A256" s="105"/>
      <c r="B256" s="3"/>
      <c r="C256" s="3"/>
      <c r="D256" s="72"/>
      <c r="E256" s="3"/>
      <c r="F256" s="3"/>
      <c r="G256" s="72"/>
      <c r="H256" s="3"/>
      <c r="I256" s="3"/>
      <c r="J256" s="72"/>
      <c r="K256" s="3"/>
      <c r="L256" s="3"/>
      <c r="M256" s="72"/>
      <c r="N256" s="3"/>
      <c r="O256" s="3"/>
      <c r="P256" s="72"/>
      <c r="Q256" s="3"/>
      <c r="R256" s="3"/>
      <c r="S256" s="72"/>
      <c r="T256" s="3"/>
      <c r="U256" s="3"/>
      <c r="V256" s="72"/>
      <c r="W256" s="3"/>
      <c r="X256" s="3"/>
      <c r="Y256" s="72"/>
      <c r="Z256" s="3"/>
      <c r="AA256" s="3"/>
      <c r="AB256" s="72"/>
      <c r="AC256" s="3"/>
      <c r="AD256" s="3"/>
      <c r="AE256" s="72"/>
      <c r="AF256" s="3"/>
      <c r="AG256" s="3"/>
      <c r="AH256" s="72"/>
      <c r="AI256" s="3"/>
      <c r="AJ256" s="3"/>
      <c r="AK256" s="72"/>
      <c r="AL256" s="3"/>
      <c r="AM256" s="3"/>
      <c r="AN256" s="72"/>
      <c r="AO256" s="3"/>
      <c r="AP256" s="3"/>
      <c r="AQ256" s="72"/>
      <c r="AR256" s="3"/>
      <c r="AS256" s="3"/>
      <c r="AT256" s="72"/>
      <c r="AU256" s="3"/>
      <c r="AV256" s="3"/>
      <c r="AW256" s="72"/>
    </row>
    <row r="257" spans="1:49" ht="16.899999999999999" customHeight="1">
      <c r="A257" s="105"/>
      <c r="B257" s="3"/>
      <c r="C257" s="3"/>
      <c r="D257" s="72"/>
      <c r="E257" s="3"/>
      <c r="F257" s="3"/>
      <c r="G257" s="72"/>
      <c r="H257" s="3"/>
      <c r="I257" s="3"/>
      <c r="J257" s="72"/>
      <c r="K257" s="3"/>
      <c r="L257" s="3"/>
      <c r="M257" s="72"/>
      <c r="N257" s="3"/>
      <c r="O257" s="3"/>
      <c r="P257" s="72"/>
      <c r="Q257" s="3"/>
      <c r="R257" s="3"/>
      <c r="S257" s="72"/>
      <c r="T257" s="3"/>
      <c r="U257" s="3"/>
      <c r="V257" s="72"/>
      <c r="W257" s="3"/>
      <c r="X257" s="3"/>
      <c r="Y257" s="72"/>
      <c r="Z257" s="3"/>
      <c r="AA257" s="3"/>
      <c r="AB257" s="72"/>
      <c r="AC257" s="3"/>
      <c r="AD257" s="3"/>
      <c r="AE257" s="72"/>
      <c r="AF257" s="3"/>
      <c r="AG257" s="3"/>
      <c r="AH257" s="72"/>
      <c r="AI257" s="3"/>
      <c r="AJ257" s="3"/>
      <c r="AK257" s="72"/>
      <c r="AL257" s="3"/>
      <c r="AM257" s="3"/>
      <c r="AN257" s="72"/>
      <c r="AO257" s="3"/>
      <c r="AP257" s="3"/>
      <c r="AQ257" s="72"/>
      <c r="AR257" s="3"/>
      <c r="AS257" s="3"/>
      <c r="AT257" s="72"/>
      <c r="AU257" s="3"/>
      <c r="AV257" s="3"/>
      <c r="AW257" s="72"/>
    </row>
    <row r="258" spans="1:49" ht="16.899999999999999" customHeight="1">
      <c r="A258" s="105"/>
      <c r="B258" s="3"/>
      <c r="C258" s="3"/>
      <c r="D258" s="72"/>
      <c r="E258" s="3"/>
      <c r="F258" s="3"/>
      <c r="G258" s="72"/>
      <c r="H258" s="3"/>
      <c r="I258" s="3"/>
      <c r="J258" s="72"/>
      <c r="K258" s="3"/>
      <c r="L258" s="3"/>
      <c r="M258" s="72"/>
      <c r="N258" s="3"/>
      <c r="O258" s="3"/>
      <c r="P258" s="72"/>
      <c r="Q258" s="3"/>
      <c r="R258" s="3"/>
      <c r="S258" s="72"/>
      <c r="T258" s="3"/>
      <c r="U258" s="3"/>
      <c r="V258" s="72"/>
      <c r="W258" s="3"/>
      <c r="X258" s="3"/>
      <c r="Y258" s="72"/>
      <c r="Z258" s="3"/>
      <c r="AA258" s="3"/>
      <c r="AB258" s="72"/>
      <c r="AC258" s="3"/>
      <c r="AD258" s="3"/>
      <c r="AE258" s="72"/>
      <c r="AF258" s="3"/>
      <c r="AG258" s="3"/>
      <c r="AH258" s="72"/>
      <c r="AI258" s="3"/>
      <c r="AJ258" s="3"/>
      <c r="AK258" s="72"/>
      <c r="AL258" s="3"/>
      <c r="AM258" s="3"/>
      <c r="AN258" s="72"/>
      <c r="AO258" s="3"/>
      <c r="AP258" s="3"/>
      <c r="AQ258" s="72"/>
      <c r="AR258" s="3"/>
      <c r="AS258" s="3"/>
      <c r="AT258" s="72"/>
      <c r="AU258" s="3"/>
      <c r="AV258" s="3"/>
      <c r="AW258" s="72"/>
    </row>
    <row r="259" spans="1:49" ht="16.899999999999999" customHeight="1">
      <c r="A259" s="105"/>
      <c r="B259" s="3"/>
      <c r="C259" s="3"/>
      <c r="D259" s="72"/>
      <c r="E259" s="3"/>
      <c r="F259" s="3"/>
      <c r="G259" s="72"/>
      <c r="H259" s="3"/>
      <c r="I259" s="3"/>
      <c r="J259" s="72"/>
      <c r="K259" s="3"/>
      <c r="L259" s="3"/>
      <c r="M259" s="72"/>
      <c r="N259" s="3"/>
      <c r="O259" s="3"/>
      <c r="P259" s="72"/>
      <c r="Q259" s="3"/>
      <c r="R259" s="3"/>
      <c r="S259" s="72"/>
      <c r="T259" s="3"/>
      <c r="U259" s="3"/>
      <c r="V259" s="72"/>
      <c r="W259" s="3"/>
      <c r="X259" s="3"/>
      <c r="Y259" s="72"/>
      <c r="Z259" s="3"/>
      <c r="AA259" s="3"/>
      <c r="AB259" s="72"/>
      <c r="AC259" s="3"/>
      <c r="AD259" s="3"/>
      <c r="AE259" s="72"/>
      <c r="AF259" s="3"/>
      <c r="AG259" s="3"/>
      <c r="AH259" s="72"/>
      <c r="AI259" s="3"/>
      <c r="AJ259" s="3"/>
      <c r="AK259" s="72"/>
      <c r="AL259" s="3"/>
      <c r="AM259" s="3"/>
      <c r="AN259" s="72"/>
      <c r="AO259" s="3"/>
      <c r="AP259" s="3"/>
      <c r="AQ259" s="72"/>
      <c r="AR259" s="3"/>
      <c r="AS259" s="3"/>
      <c r="AT259" s="72"/>
      <c r="AU259" s="3"/>
      <c r="AV259" s="3"/>
      <c r="AW259" s="72"/>
    </row>
    <row r="260" spans="1:49" ht="16.899999999999999" customHeight="1">
      <c r="A260" s="105"/>
      <c r="B260" s="3"/>
      <c r="C260" s="3"/>
      <c r="D260" s="72"/>
      <c r="E260" s="3"/>
      <c r="F260" s="3"/>
      <c r="G260" s="72"/>
      <c r="H260" s="3"/>
      <c r="I260" s="3"/>
      <c r="J260" s="72"/>
      <c r="K260" s="3"/>
      <c r="L260" s="3"/>
      <c r="M260" s="72"/>
      <c r="N260" s="3"/>
      <c r="O260" s="3"/>
      <c r="P260" s="72"/>
      <c r="Q260" s="3"/>
      <c r="R260" s="3"/>
      <c r="S260" s="72"/>
      <c r="T260" s="3"/>
      <c r="U260" s="3"/>
      <c r="V260" s="72"/>
      <c r="W260" s="3"/>
      <c r="X260" s="3"/>
      <c r="Y260" s="72"/>
      <c r="Z260" s="3"/>
      <c r="AA260" s="3"/>
      <c r="AB260" s="72"/>
      <c r="AC260" s="3"/>
      <c r="AD260" s="3"/>
      <c r="AE260" s="72"/>
      <c r="AF260" s="3"/>
      <c r="AG260" s="3"/>
      <c r="AH260" s="72"/>
      <c r="AI260" s="3"/>
      <c r="AJ260" s="3"/>
      <c r="AK260" s="72"/>
      <c r="AL260" s="3"/>
      <c r="AM260" s="3"/>
      <c r="AN260" s="72"/>
      <c r="AO260" s="3"/>
      <c r="AP260" s="3"/>
      <c r="AQ260" s="72"/>
      <c r="AR260" s="3"/>
      <c r="AS260" s="3"/>
      <c r="AT260" s="72"/>
      <c r="AU260" s="3"/>
      <c r="AV260" s="3"/>
      <c r="AW260" s="72"/>
    </row>
    <row r="261" spans="1:49" ht="16.899999999999999" customHeight="1">
      <c r="A261" s="105"/>
      <c r="B261" s="3"/>
      <c r="C261" s="3"/>
      <c r="D261" s="72"/>
      <c r="E261" s="3"/>
      <c r="F261" s="3"/>
      <c r="G261" s="72"/>
      <c r="H261" s="3"/>
      <c r="I261" s="3"/>
      <c r="J261" s="72"/>
      <c r="K261" s="3"/>
      <c r="L261" s="3"/>
      <c r="M261" s="72"/>
      <c r="N261" s="3"/>
      <c r="O261" s="3"/>
      <c r="P261" s="72"/>
      <c r="Q261" s="3"/>
      <c r="R261" s="3"/>
      <c r="S261" s="72"/>
      <c r="T261" s="3"/>
      <c r="U261" s="3"/>
      <c r="V261" s="72"/>
      <c r="W261" s="3"/>
      <c r="X261" s="3"/>
      <c r="Y261" s="72"/>
      <c r="Z261" s="3"/>
      <c r="AA261" s="3"/>
      <c r="AB261" s="72"/>
      <c r="AC261" s="3"/>
      <c r="AD261" s="3"/>
      <c r="AE261" s="72"/>
      <c r="AF261" s="3"/>
      <c r="AG261" s="3"/>
      <c r="AH261" s="72"/>
      <c r="AI261" s="3"/>
      <c r="AJ261" s="3"/>
      <c r="AK261" s="72"/>
      <c r="AL261" s="3"/>
      <c r="AM261" s="3"/>
      <c r="AN261" s="72"/>
      <c r="AO261" s="3"/>
      <c r="AP261" s="3"/>
      <c r="AQ261" s="72"/>
      <c r="AR261" s="3"/>
      <c r="AS261" s="3"/>
      <c r="AT261" s="72"/>
      <c r="AU261" s="3"/>
      <c r="AV261" s="3"/>
      <c r="AW261" s="72"/>
    </row>
    <row r="262" spans="1:49" ht="16.899999999999999" customHeight="1">
      <c r="A262" s="105"/>
      <c r="B262" s="3"/>
      <c r="C262" s="3"/>
      <c r="D262" s="72"/>
      <c r="E262" s="3"/>
      <c r="F262" s="3"/>
      <c r="G262" s="72"/>
      <c r="H262" s="3"/>
      <c r="I262" s="3"/>
      <c r="J262" s="72"/>
      <c r="K262" s="3"/>
      <c r="L262" s="3"/>
      <c r="M262" s="72"/>
      <c r="N262" s="3"/>
      <c r="O262" s="3"/>
      <c r="P262" s="72"/>
      <c r="Q262" s="3"/>
      <c r="R262" s="3"/>
      <c r="S262" s="72"/>
      <c r="T262" s="3"/>
      <c r="U262" s="3"/>
      <c r="V262" s="72"/>
      <c r="W262" s="3"/>
      <c r="X262" s="3"/>
      <c r="Y262" s="72"/>
      <c r="Z262" s="3"/>
      <c r="AA262" s="3"/>
      <c r="AB262" s="72"/>
      <c r="AC262" s="3"/>
      <c r="AD262" s="3"/>
      <c r="AE262" s="72"/>
      <c r="AF262" s="3"/>
      <c r="AG262" s="3"/>
      <c r="AH262" s="72"/>
      <c r="AI262" s="3"/>
      <c r="AJ262" s="3"/>
      <c r="AK262" s="72"/>
      <c r="AL262" s="3"/>
      <c r="AM262" s="3"/>
      <c r="AN262" s="72"/>
      <c r="AO262" s="3"/>
      <c r="AP262" s="3"/>
      <c r="AQ262" s="72"/>
      <c r="AR262" s="3"/>
      <c r="AS262" s="3"/>
      <c r="AT262" s="72"/>
      <c r="AU262" s="3"/>
      <c r="AV262" s="3"/>
      <c r="AW262" s="72"/>
    </row>
    <row r="263" spans="1:49" ht="16.899999999999999" customHeight="1">
      <c r="A263" s="105"/>
      <c r="B263" s="3"/>
      <c r="C263" s="3"/>
      <c r="D263" s="72"/>
      <c r="E263" s="3"/>
      <c r="F263" s="3"/>
      <c r="G263" s="72"/>
      <c r="H263" s="3"/>
      <c r="I263" s="3"/>
      <c r="J263" s="72"/>
      <c r="K263" s="3"/>
      <c r="L263" s="3"/>
      <c r="M263" s="72"/>
      <c r="N263" s="3"/>
      <c r="O263" s="3"/>
      <c r="P263" s="72"/>
      <c r="Q263" s="3"/>
      <c r="R263" s="3"/>
      <c r="S263" s="72"/>
      <c r="T263" s="3"/>
      <c r="U263" s="3"/>
      <c r="V263" s="72"/>
      <c r="W263" s="3"/>
      <c r="X263" s="3"/>
      <c r="Y263" s="72"/>
      <c r="Z263" s="3"/>
      <c r="AA263" s="3"/>
      <c r="AB263" s="72"/>
      <c r="AC263" s="3"/>
      <c r="AD263" s="3"/>
      <c r="AE263" s="72"/>
      <c r="AF263" s="3"/>
      <c r="AG263" s="3"/>
      <c r="AH263" s="72"/>
      <c r="AI263" s="3"/>
      <c r="AJ263" s="3"/>
      <c r="AK263" s="72"/>
      <c r="AL263" s="3"/>
      <c r="AM263" s="3"/>
      <c r="AN263" s="72"/>
      <c r="AO263" s="3"/>
      <c r="AP263" s="3"/>
      <c r="AQ263" s="72"/>
      <c r="AR263" s="3"/>
      <c r="AS263" s="3"/>
      <c r="AT263" s="72"/>
      <c r="AU263" s="3"/>
      <c r="AV263" s="3"/>
      <c r="AW263" s="72"/>
    </row>
    <row r="264" spans="1:49" ht="16.899999999999999" customHeight="1">
      <c r="A264" s="105"/>
      <c r="B264" s="3"/>
      <c r="C264" s="3"/>
      <c r="D264" s="72"/>
      <c r="E264" s="3"/>
      <c r="F264" s="3"/>
      <c r="G264" s="72"/>
      <c r="H264" s="3"/>
      <c r="I264" s="3"/>
      <c r="J264" s="72"/>
      <c r="K264" s="3"/>
      <c r="L264" s="3"/>
      <c r="M264" s="72"/>
      <c r="N264" s="3"/>
      <c r="O264" s="3"/>
      <c r="P264" s="72"/>
      <c r="Q264" s="3"/>
      <c r="R264" s="3"/>
      <c r="S264" s="72"/>
      <c r="T264" s="3"/>
      <c r="U264" s="3"/>
      <c r="V264" s="72"/>
      <c r="W264" s="3"/>
      <c r="X264" s="3"/>
      <c r="Y264" s="72"/>
      <c r="Z264" s="3"/>
      <c r="AA264" s="3"/>
      <c r="AB264" s="72"/>
      <c r="AC264" s="3"/>
      <c r="AD264" s="3"/>
      <c r="AE264" s="72"/>
      <c r="AF264" s="3"/>
      <c r="AG264" s="3"/>
      <c r="AH264" s="72"/>
      <c r="AI264" s="3"/>
      <c r="AJ264" s="3"/>
      <c r="AK264" s="72"/>
      <c r="AL264" s="3"/>
      <c r="AM264" s="3"/>
      <c r="AN264" s="72"/>
      <c r="AO264" s="3"/>
      <c r="AP264" s="3"/>
      <c r="AQ264" s="72"/>
      <c r="AR264" s="3"/>
      <c r="AS264" s="3"/>
      <c r="AT264" s="72"/>
      <c r="AU264" s="3"/>
      <c r="AV264" s="3"/>
      <c r="AW264" s="72"/>
    </row>
    <row r="265" spans="1:49" ht="16.899999999999999" customHeight="1">
      <c r="A265" s="105"/>
      <c r="B265" s="3"/>
      <c r="C265" s="3"/>
      <c r="D265" s="72"/>
      <c r="E265" s="3"/>
      <c r="F265" s="3"/>
      <c r="G265" s="72"/>
      <c r="H265" s="3"/>
      <c r="I265" s="3"/>
      <c r="J265" s="72"/>
      <c r="K265" s="3"/>
      <c r="L265" s="3"/>
      <c r="M265" s="72"/>
      <c r="N265" s="3"/>
      <c r="O265" s="3"/>
      <c r="P265" s="72"/>
      <c r="Q265" s="3"/>
      <c r="R265" s="3"/>
      <c r="S265" s="72"/>
      <c r="T265" s="3"/>
      <c r="U265" s="3"/>
      <c r="V265" s="72"/>
      <c r="W265" s="3"/>
      <c r="X265" s="3"/>
      <c r="Y265" s="72"/>
      <c r="Z265" s="3"/>
      <c r="AA265" s="3"/>
      <c r="AB265" s="72"/>
      <c r="AC265" s="3"/>
      <c r="AD265" s="3"/>
      <c r="AE265" s="72"/>
      <c r="AF265" s="3"/>
      <c r="AG265" s="3"/>
      <c r="AH265" s="72"/>
      <c r="AI265" s="3"/>
      <c r="AJ265" s="3"/>
      <c r="AK265" s="72"/>
      <c r="AL265" s="3"/>
      <c r="AM265" s="3"/>
      <c r="AN265" s="72"/>
      <c r="AO265" s="3"/>
      <c r="AP265" s="3"/>
      <c r="AQ265" s="72"/>
      <c r="AR265" s="3"/>
      <c r="AS265" s="3"/>
      <c r="AT265" s="72"/>
      <c r="AU265" s="3"/>
      <c r="AV265" s="3"/>
      <c r="AW265" s="72"/>
    </row>
    <row r="266" spans="1:49" ht="16.899999999999999" customHeight="1">
      <c r="A266" s="105"/>
      <c r="B266" s="3"/>
      <c r="C266" s="3"/>
      <c r="D266" s="72"/>
      <c r="E266" s="3"/>
      <c r="F266" s="3"/>
      <c r="G266" s="72"/>
      <c r="H266" s="3"/>
      <c r="I266" s="3"/>
      <c r="J266" s="72"/>
      <c r="K266" s="3"/>
      <c r="L266" s="3"/>
      <c r="M266" s="72"/>
      <c r="N266" s="3"/>
      <c r="O266" s="3"/>
      <c r="P266" s="72"/>
      <c r="Q266" s="3"/>
      <c r="R266" s="3"/>
      <c r="S266" s="72"/>
      <c r="T266" s="3"/>
      <c r="U266" s="3"/>
      <c r="V266" s="72"/>
      <c r="W266" s="3"/>
      <c r="X266" s="3"/>
      <c r="Y266" s="72"/>
      <c r="Z266" s="3"/>
      <c r="AA266" s="3"/>
      <c r="AB266" s="72"/>
      <c r="AC266" s="3"/>
      <c r="AD266" s="3"/>
      <c r="AE266" s="72"/>
      <c r="AF266" s="3"/>
      <c r="AG266" s="3"/>
      <c r="AH266" s="72"/>
      <c r="AI266" s="3"/>
      <c r="AJ266" s="3"/>
      <c r="AK266" s="72"/>
      <c r="AL266" s="3"/>
      <c r="AM266" s="3"/>
      <c r="AN266" s="72"/>
      <c r="AO266" s="3"/>
      <c r="AP266" s="3"/>
      <c r="AQ266" s="72"/>
      <c r="AR266" s="3"/>
      <c r="AS266" s="3"/>
      <c r="AT266" s="72"/>
      <c r="AU266" s="3"/>
      <c r="AV266" s="3"/>
      <c r="AW266" s="72"/>
    </row>
    <row r="267" spans="1:49" ht="16.899999999999999" customHeight="1">
      <c r="A267" s="105"/>
      <c r="B267" s="3"/>
      <c r="C267" s="3"/>
      <c r="D267" s="72"/>
      <c r="E267" s="3"/>
      <c r="F267" s="3"/>
      <c r="G267" s="72"/>
      <c r="H267" s="3"/>
      <c r="I267" s="3"/>
      <c r="J267" s="72"/>
      <c r="K267" s="3"/>
      <c r="L267" s="3"/>
      <c r="M267" s="72"/>
      <c r="N267" s="3"/>
      <c r="O267" s="3"/>
      <c r="P267" s="72"/>
      <c r="Q267" s="3"/>
      <c r="R267" s="3"/>
      <c r="S267" s="72"/>
      <c r="T267" s="3"/>
      <c r="U267" s="3"/>
      <c r="V267" s="72"/>
      <c r="W267" s="3"/>
      <c r="X267" s="3"/>
      <c r="Y267" s="72"/>
      <c r="Z267" s="3"/>
      <c r="AA267" s="3"/>
      <c r="AB267" s="72"/>
      <c r="AC267" s="3"/>
      <c r="AD267" s="3"/>
      <c r="AE267" s="72"/>
      <c r="AF267" s="3"/>
      <c r="AG267" s="3"/>
      <c r="AH267" s="72"/>
      <c r="AI267" s="3"/>
      <c r="AJ267" s="3"/>
      <c r="AK267" s="72"/>
      <c r="AL267" s="3"/>
      <c r="AM267" s="3"/>
      <c r="AN267" s="72"/>
      <c r="AO267" s="3"/>
      <c r="AP267" s="3"/>
      <c r="AQ267" s="72"/>
      <c r="AR267" s="3"/>
      <c r="AS267" s="3"/>
      <c r="AT267" s="72"/>
      <c r="AU267" s="3"/>
      <c r="AV267" s="3"/>
      <c r="AW267" s="72"/>
    </row>
    <row r="268" spans="1:49" ht="16.899999999999999" customHeight="1">
      <c r="A268" s="105"/>
      <c r="B268" s="3"/>
      <c r="C268" s="3"/>
      <c r="D268" s="72"/>
      <c r="E268" s="3"/>
      <c r="F268" s="3"/>
      <c r="G268" s="72"/>
      <c r="H268" s="3"/>
      <c r="I268" s="3"/>
      <c r="J268" s="72"/>
      <c r="K268" s="3"/>
      <c r="L268" s="3"/>
      <c r="M268" s="72"/>
      <c r="N268" s="3"/>
      <c r="O268" s="3"/>
      <c r="P268" s="72"/>
      <c r="Q268" s="3"/>
      <c r="R268" s="3"/>
      <c r="S268" s="72"/>
      <c r="T268" s="3"/>
      <c r="U268" s="3"/>
      <c r="V268" s="72"/>
      <c r="W268" s="3"/>
      <c r="X268" s="3"/>
      <c r="Y268" s="72"/>
      <c r="Z268" s="3"/>
      <c r="AA268" s="3"/>
      <c r="AB268" s="72"/>
      <c r="AC268" s="3"/>
      <c r="AD268" s="3"/>
      <c r="AE268" s="72"/>
      <c r="AF268" s="3"/>
      <c r="AG268" s="3"/>
      <c r="AH268" s="72"/>
      <c r="AI268" s="3"/>
      <c r="AJ268" s="3"/>
      <c r="AK268" s="72"/>
      <c r="AL268" s="3"/>
      <c r="AM268" s="3"/>
      <c r="AN268" s="72"/>
      <c r="AO268" s="3"/>
      <c r="AP268" s="3"/>
      <c r="AQ268" s="72"/>
      <c r="AR268" s="3"/>
      <c r="AS268" s="3"/>
      <c r="AT268" s="72"/>
      <c r="AU268" s="3"/>
      <c r="AV268" s="3"/>
      <c r="AW268" s="72"/>
    </row>
    <row r="269" spans="1:49" ht="16.899999999999999" customHeight="1">
      <c r="A269" s="105"/>
      <c r="B269" s="3"/>
      <c r="C269" s="3"/>
      <c r="D269" s="72"/>
      <c r="E269" s="3"/>
      <c r="F269" s="3"/>
      <c r="G269" s="72"/>
      <c r="H269" s="3"/>
      <c r="I269" s="3"/>
      <c r="J269" s="72"/>
      <c r="K269" s="3"/>
      <c r="L269" s="3"/>
      <c r="M269" s="72"/>
      <c r="N269" s="3"/>
      <c r="O269" s="3"/>
      <c r="P269" s="72"/>
      <c r="Q269" s="3"/>
      <c r="R269" s="3"/>
      <c r="S269" s="72"/>
      <c r="T269" s="3"/>
      <c r="U269" s="3"/>
      <c r="V269" s="72"/>
      <c r="W269" s="3"/>
      <c r="X269" s="3"/>
      <c r="Y269" s="72"/>
      <c r="Z269" s="3"/>
      <c r="AA269" s="3"/>
      <c r="AB269" s="72"/>
      <c r="AC269" s="3"/>
      <c r="AD269" s="3"/>
      <c r="AE269" s="72"/>
      <c r="AF269" s="3"/>
      <c r="AG269" s="3"/>
      <c r="AH269" s="72"/>
      <c r="AI269" s="3"/>
      <c r="AJ269" s="3"/>
      <c r="AK269" s="72"/>
      <c r="AL269" s="3"/>
      <c r="AM269" s="3"/>
      <c r="AN269" s="72"/>
      <c r="AO269" s="3"/>
      <c r="AP269" s="3"/>
      <c r="AQ269" s="72"/>
      <c r="AR269" s="3"/>
      <c r="AS269" s="3"/>
      <c r="AT269" s="72"/>
      <c r="AU269" s="3"/>
      <c r="AV269" s="3"/>
      <c r="AW269" s="72"/>
    </row>
    <row r="270" spans="1:49" ht="16.899999999999999" customHeight="1">
      <c r="A270" s="105"/>
      <c r="B270" s="3"/>
      <c r="C270" s="3"/>
      <c r="D270" s="72"/>
      <c r="E270" s="3"/>
      <c r="F270" s="3"/>
      <c r="G270" s="72"/>
      <c r="H270" s="3"/>
      <c r="I270" s="3"/>
      <c r="J270" s="72"/>
      <c r="K270" s="3"/>
      <c r="L270" s="3"/>
      <c r="M270" s="72"/>
      <c r="N270" s="3"/>
      <c r="O270" s="3"/>
      <c r="P270" s="72"/>
      <c r="Q270" s="3"/>
      <c r="R270" s="3"/>
      <c r="S270" s="72"/>
      <c r="T270" s="3"/>
      <c r="U270" s="3"/>
      <c r="V270" s="72"/>
      <c r="W270" s="3"/>
      <c r="X270" s="3"/>
      <c r="Y270" s="72"/>
      <c r="Z270" s="3"/>
      <c r="AA270" s="3"/>
      <c r="AB270" s="72"/>
      <c r="AC270" s="3"/>
      <c r="AD270" s="3"/>
      <c r="AE270" s="72"/>
      <c r="AF270" s="3"/>
      <c r="AG270" s="3"/>
      <c r="AH270" s="72"/>
      <c r="AI270" s="3"/>
      <c r="AJ270" s="3"/>
      <c r="AK270" s="72"/>
      <c r="AL270" s="3"/>
      <c r="AM270" s="3"/>
      <c r="AN270" s="72"/>
      <c r="AO270" s="3"/>
      <c r="AP270" s="3"/>
      <c r="AQ270" s="72"/>
      <c r="AR270" s="3"/>
      <c r="AS270" s="3"/>
      <c r="AT270" s="72"/>
      <c r="AU270" s="3"/>
      <c r="AV270" s="3"/>
      <c r="AW270" s="72"/>
    </row>
    <row r="271" spans="1:49" ht="16.899999999999999" customHeight="1">
      <c r="A271" s="105"/>
      <c r="B271" s="3"/>
      <c r="C271" s="3"/>
      <c r="D271" s="72"/>
      <c r="E271" s="3"/>
      <c r="F271" s="3"/>
      <c r="G271" s="72"/>
      <c r="H271" s="3"/>
      <c r="I271" s="3"/>
      <c r="J271" s="72"/>
      <c r="K271" s="3"/>
      <c r="L271" s="3"/>
      <c r="M271" s="72"/>
      <c r="N271" s="3"/>
      <c r="O271" s="3"/>
      <c r="P271" s="72"/>
      <c r="Q271" s="3"/>
      <c r="R271" s="3"/>
      <c r="S271" s="72"/>
      <c r="T271" s="3"/>
      <c r="U271" s="3"/>
      <c r="V271" s="72"/>
      <c r="W271" s="3"/>
      <c r="X271" s="3"/>
      <c r="Y271" s="72"/>
      <c r="Z271" s="3"/>
      <c r="AA271" s="3"/>
      <c r="AB271" s="72"/>
      <c r="AC271" s="3"/>
      <c r="AD271" s="3"/>
      <c r="AE271" s="72"/>
      <c r="AF271" s="3"/>
      <c r="AG271" s="3"/>
      <c r="AH271" s="72"/>
      <c r="AI271" s="3"/>
      <c r="AJ271" s="3"/>
      <c r="AK271" s="72"/>
      <c r="AL271" s="3"/>
      <c r="AM271" s="3"/>
      <c r="AN271" s="72"/>
      <c r="AO271" s="3"/>
      <c r="AP271" s="3"/>
      <c r="AQ271" s="72"/>
      <c r="AR271" s="3"/>
      <c r="AS271" s="3"/>
      <c r="AT271" s="72"/>
      <c r="AU271" s="3"/>
      <c r="AV271" s="3"/>
      <c r="AW271" s="72"/>
    </row>
    <row r="272" spans="1:49" ht="16.899999999999999" customHeight="1">
      <c r="A272" s="105"/>
      <c r="B272" s="3"/>
      <c r="C272" s="3"/>
      <c r="D272" s="72"/>
      <c r="E272" s="3"/>
      <c r="F272" s="3"/>
      <c r="G272" s="72"/>
      <c r="H272" s="3"/>
      <c r="I272" s="3"/>
      <c r="J272" s="72"/>
      <c r="K272" s="3"/>
      <c r="L272" s="3"/>
      <c r="M272" s="72"/>
      <c r="N272" s="3"/>
      <c r="O272" s="3"/>
      <c r="P272" s="72"/>
      <c r="Q272" s="3"/>
      <c r="R272" s="3"/>
      <c r="S272" s="72"/>
      <c r="T272" s="3"/>
      <c r="U272" s="3"/>
      <c r="V272" s="72"/>
      <c r="W272" s="3"/>
      <c r="X272" s="3"/>
      <c r="Y272" s="72"/>
      <c r="Z272" s="3"/>
      <c r="AA272" s="3"/>
      <c r="AB272" s="72"/>
      <c r="AC272" s="3"/>
      <c r="AD272" s="3"/>
      <c r="AE272" s="72"/>
      <c r="AF272" s="3"/>
      <c r="AG272" s="3"/>
      <c r="AH272" s="72"/>
      <c r="AI272" s="3"/>
      <c r="AJ272" s="3"/>
      <c r="AK272" s="72"/>
      <c r="AL272" s="3"/>
      <c r="AM272" s="3"/>
      <c r="AN272" s="72"/>
      <c r="AO272" s="3"/>
      <c r="AP272" s="3"/>
      <c r="AQ272" s="72"/>
      <c r="AR272" s="3"/>
      <c r="AS272" s="3"/>
      <c r="AT272" s="72"/>
      <c r="AU272" s="3"/>
      <c r="AV272" s="3"/>
      <c r="AW272" s="72"/>
    </row>
    <row r="273" spans="1:49" ht="16.899999999999999" customHeight="1">
      <c r="A273" s="105"/>
      <c r="B273" s="3"/>
      <c r="C273" s="3"/>
      <c r="D273" s="72"/>
      <c r="E273" s="3"/>
      <c r="F273" s="3"/>
      <c r="G273" s="72"/>
      <c r="H273" s="3"/>
      <c r="I273" s="3"/>
      <c r="J273" s="72"/>
      <c r="K273" s="3"/>
      <c r="L273" s="3"/>
      <c r="M273" s="72"/>
      <c r="N273" s="3"/>
      <c r="O273" s="3"/>
      <c r="P273" s="72"/>
      <c r="Q273" s="3"/>
      <c r="R273" s="3"/>
      <c r="S273" s="72"/>
      <c r="T273" s="3"/>
      <c r="U273" s="3"/>
      <c r="V273" s="72"/>
      <c r="W273" s="3"/>
      <c r="X273" s="3"/>
      <c r="Y273" s="72"/>
      <c r="Z273" s="3"/>
      <c r="AA273" s="3"/>
      <c r="AB273" s="72"/>
      <c r="AC273" s="3"/>
      <c r="AD273" s="3"/>
      <c r="AE273" s="72"/>
      <c r="AF273" s="3"/>
      <c r="AG273" s="3"/>
      <c r="AH273" s="72"/>
      <c r="AI273" s="3"/>
      <c r="AJ273" s="3"/>
      <c r="AK273" s="72"/>
      <c r="AL273" s="3"/>
      <c r="AM273" s="3"/>
      <c r="AN273" s="72"/>
      <c r="AO273" s="3"/>
      <c r="AP273" s="3"/>
      <c r="AQ273" s="72"/>
      <c r="AR273" s="3"/>
      <c r="AS273" s="3"/>
      <c r="AT273" s="72"/>
      <c r="AU273" s="3"/>
      <c r="AV273" s="3"/>
      <c r="AW273" s="72"/>
    </row>
    <row r="274" spans="1:49" ht="16.899999999999999" customHeight="1">
      <c r="A274" s="105"/>
      <c r="B274" s="3"/>
      <c r="C274" s="3"/>
      <c r="D274" s="72"/>
      <c r="E274" s="3"/>
      <c r="F274" s="3"/>
      <c r="G274" s="72"/>
      <c r="H274" s="3"/>
      <c r="I274" s="3"/>
      <c r="J274" s="72"/>
      <c r="K274" s="3"/>
      <c r="L274" s="3"/>
      <c r="M274" s="72"/>
      <c r="N274" s="3"/>
      <c r="O274" s="3"/>
      <c r="P274" s="72"/>
      <c r="Q274" s="3"/>
      <c r="R274" s="3"/>
      <c r="S274" s="72"/>
      <c r="T274" s="3"/>
      <c r="U274" s="3"/>
      <c r="V274" s="72"/>
      <c r="W274" s="3"/>
      <c r="X274" s="3"/>
      <c r="Y274" s="72"/>
      <c r="Z274" s="3"/>
      <c r="AA274" s="3"/>
      <c r="AB274" s="72"/>
      <c r="AC274" s="3"/>
      <c r="AD274" s="3"/>
      <c r="AE274" s="72"/>
      <c r="AF274" s="3"/>
      <c r="AG274" s="3"/>
      <c r="AH274" s="72"/>
      <c r="AI274" s="3"/>
      <c r="AJ274" s="3"/>
      <c r="AK274" s="72"/>
      <c r="AL274" s="3"/>
      <c r="AM274" s="3"/>
      <c r="AN274" s="72"/>
      <c r="AO274" s="3"/>
      <c r="AP274" s="3"/>
      <c r="AQ274" s="72"/>
      <c r="AR274" s="3"/>
      <c r="AS274" s="3"/>
      <c r="AT274" s="72"/>
      <c r="AU274" s="3"/>
      <c r="AV274" s="3"/>
      <c r="AW274" s="72"/>
    </row>
  </sheetData>
  <mergeCells count="16">
    <mergeCell ref="AL2:AM2"/>
    <mergeCell ref="AO2:AP2"/>
    <mergeCell ref="AR2:AS2"/>
    <mergeCell ref="AU2:AV2"/>
    <mergeCell ref="T2:U2"/>
    <mergeCell ref="W2:X2"/>
    <mergeCell ref="Z2:AA2"/>
    <mergeCell ref="AC2:AD2"/>
    <mergeCell ref="AF2:AG2"/>
    <mergeCell ref="AI2:AJ2"/>
    <mergeCell ref="Q2:R2"/>
    <mergeCell ref="B2:C2"/>
    <mergeCell ref="E2:F2"/>
    <mergeCell ref="H2:I2"/>
    <mergeCell ref="K2:L2"/>
    <mergeCell ref="N2:O2"/>
  </mergeCells>
  <phoneticPr fontId="9"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
  <dimension ref="A1:FR61"/>
  <sheetViews>
    <sheetView zoomScale="50" zoomScaleNormal="50" workbookViewId="0">
      <pane xSplit="2" ySplit="5" topLeftCell="C6" activePane="bottomRight" state="frozen"/>
      <selection pane="topRight" activeCell="C1" sqref="C1"/>
      <selection pane="bottomLeft" activeCell="A6" sqref="A6"/>
      <selection pane="bottomRight" activeCell="CS8" sqref="CS8:CS47"/>
    </sheetView>
  </sheetViews>
  <sheetFormatPr defaultColWidth="9.140625" defaultRowHeight="17.45" customHeight="1"/>
  <cols>
    <col min="1" max="1" width="37.28515625" style="103" customWidth="1"/>
    <col min="2" max="2" width="1.5703125" style="5" customWidth="1"/>
    <col min="3" max="6" width="13.140625" style="4" customWidth="1"/>
    <col min="7" max="7" width="3.5703125" style="4" customWidth="1"/>
    <col min="8" max="8" width="1.5703125" style="4" customWidth="1"/>
    <col min="9" max="12" width="13.140625" style="4" customWidth="1"/>
    <col min="13" max="13" width="3.5703125" style="4" customWidth="1"/>
    <col min="14" max="14" width="1.5703125" style="4" customWidth="1"/>
    <col min="15" max="18" width="13.140625" style="4" customWidth="1"/>
    <col min="19" max="19" width="3.5703125" style="4" customWidth="1"/>
    <col min="20" max="20" width="1.5703125" style="4" customWidth="1"/>
    <col min="21" max="24" width="13.140625" style="4" customWidth="1"/>
    <col min="25" max="25" width="3.5703125" style="4" customWidth="1"/>
    <col min="26" max="26" width="1.5703125" style="4" customWidth="1"/>
    <col min="27" max="30" width="13.140625" style="4" customWidth="1"/>
    <col min="31" max="31" width="3.5703125" style="4" customWidth="1"/>
    <col min="32" max="32" width="1.5703125" style="4" customWidth="1"/>
    <col min="33" max="36" width="13.140625" style="4" customWidth="1"/>
    <col min="37" max="37" width="3.5703125" style="4" customWidth="1"/>
    <col min="38" max="38" width="1.5703125" style="4" customWidth="1"/>
    <col min="39" max="42" width="13.140625" style="4" customWidth="1"/>
    <col min="43" max="43" width="3.5703125" style="4" customWidth="1"/>
    <col min="44" max="44" width="1.5703125" style="4" customWidth="1"/>
    <col min="45" max="48" width="13.140625" style="4" customWidth="1"/>
    <col min="49" max="49" width="3.5703125" style="4" customWidth="1"/>
    <col min="50" max="50" width="1.5703125" style="4" customWidth="1"/>
    <col min="51" max="54" width="13.140625" style="4" customWidth="1"/>
    <col min="55" max="55" width="3.5703125" style="4" customWidth="1"/>
    <col min="56" max="56" width="1.5703125" style="4" customWidth="1"/>
    <col min="57" max="60" width="13.140625" style="4" customWidth="1"/>
    <col min="61" max="61" width="3.5703125" style="4" customWidth="1"/>
    <col min="62" max="62" width="1.5703125" style="4" customWidth="1"/>
    <col min="63" max="66" width="13.140625" style="4" customWidth="1"/>
    <col min="67" max="67" width="3.5703125" style="4" customWidth="1"/>
    <col min="68" max="68" width="1.5703125" style="4" customWidth="1"/>
    <col min="69" max="72" width="13.140625" style="4" customWidth="1"/>
    <col min="73" max="73" width="3.5703125" style="4" customWidth="1"/>
    <col min="74" max="74" width="1.5703125" style="4" customWidth="1"/>
    <col min="75" max="78" width="13.140625" style="4" customWidth="1"/>
    <col min="79" max="79" width="3.5703125" style="4" customWidth="1"/>
    <col min="80" max="80" width="1.5703125" style="4" customWidth="1"/>
    <col min="81" max="84" width="13.140625" style="4" customWidth="1"/>
    <col min="85" max="85" width="3.5703125" style="4" customWidth="1"/>
    <col min="86" max="86" width="1.5703125" style="4" customWidth="1"/>
    <col min="87" max="90" width="13.140625" style="4" customWidth="1"/>
    <col min="91" max="91" width="3.5703125" style="4" customWidth="1"/>
    <col min="92" max="92" width="1.5703125" style="4" customWidth="1"/>
    <col min="93" max="96" width="13.140625" style="4" customWidth="1"/>
    <col min="97" max="97" width="3.5703125" style="4" customWidth="1"/>
    <col min="98" max="98" width="1.5703125" style="4" customWidth="1"/>
    <col min="99" max="99" width="6.7109375" style="4" customWidth="1"/>
    <col min="100" max="100" width="6.7109375" style="5" customWidth="1"/>
    <col min="101" max="106" width="6.7109375" style="4" customWidth="1"/>
    <col min="107" max="107" width="6.7109375" style="5" customWidth="1"/>
    <col min="108" max="113" width="6.7109375" style="4" customWidth="1"/>
    <col min="114" max="114" width="6.7109375" style="5" customWidth="1"/>
    <col min="115" max="162" width="6.7109375" style="4" customWidth="1"/>
    <col min="163" max="301" width="9.140625" style="4"/>
    <col min="302" max="302" width="37.28515625" style="4" customWidth="1"/>
    <col min="303" max="303" width="1.5703125" style="4" customWidth="1"/>
    <col min="304" max="306" width="13.140625" style="4" customWidth="1"/>
    <col min="307" max="307" width="3.5703125" style="4" bestFit="1" customWidth="1"/>
    <col min="308" max="308" width="1.7109375" style="4" customWidth="1"/>
    <col min="309" max="311" width="13.140625" style="4" customWidth="1"/>
    <col min="312" max="312" width="1.7109375" style="4" customWidth="1"/>
    <col min="313" max="315" width="13.140625" style="4" customWidth="1"/>
    <col min="316" max="316" width="1.7109375" style="4" customWidth="1"/>
    <col min="317" max="319" width="13.140625" style="4" customWidth="1"/>
    <col min="320" max="320" width="1.7109375" style="4" customWidth="1"/>
    <col min="321" max="323" width="13.140625" style="4" customWidth="1"/>
    <col min="324" max="324" width="1.5703125" style="4" customWidth="1"/>
    <col min="325" max="327" width="13.140625" style="4" customWidth="1"/>
    <col min="328" max="328" width="1.7109375" style="4" customWidth="1"/>
    <col min="329" max="331" width="13.140625" style="4" customWidth="1"/>
    <col min="332" max="332" width="1.5703125" style="4" customWidth="1"/>
    <col min="333" max="335" width="13.140625" style="4" customWidth="1"/>
    <col min="336" max="336" width="1.5703125" style="4" customWidth="1"/>
    <col min="337" max="339" width="13.140625" style="4" customWidth="1"/>
    <col min="340" max="340" width="1.7109375" style="4" customWidth="1"/>
    <col min="341" max="343" width="13.42578125" style="4" customWidth="1"/>
    <col min="344" max="344" width="1.5703125" style="4" customWidth="1"/>
    <col min="345" max="347" width="13.42578125" style="4" customWidth="1"/>
    <col min="348" max="348" width="1.7109375" style="4" customWidth="1"/>
    <col min="349" max="351" width="13.42578125" style="4" customWidth="1"/>
    <col min="352" max="352" width="1.7109375" style="4" customWidth="1"/>
    <col min="353" max="355" width="13.42578125" style="4" customWidth="1"/>
    <col min="356" max="356" width="1.7109375" style="4" customWidth="1"/>
    <col min="357" max="359" width="13.42578125" style="4" customWidth="1"/>
    <col min="360" max="360" width="1.7109375" style="4" customWidth="1"/>
    <col min="361" max="363" width="13.42578125" style="4" customWidth="1"/>
    <col min="364" max="364" width="1.7109375" style="4" customWidth="1"/>
    <col min="365" max="367" width="13.42578125" style="4" customWidth="1"/>
    <col min="368" max="368" width="1.7109375" style="4" customWidth="1"/>
    <col min="369" max="372" width="13.42578125" style="4" customWidth="1"/>
    <col min="373" max="557" width="9.140625" style="4"/>
    <col min="558" max="558" width="37.28515625" style="4" customWidth="1"/>
    <col min="559" max="559" width="1.5703125" style="4" customWidth="1"/>
    <col min="560" max="562" width="13.140625" style="4" customWidth="1"/>
    <col min="563" max="563" width="3.5703125" style="4" bestFit="1" customWidth="1"/>
    <col min="564" max="564" width="1.7109375" style="4" customWidth="1"/>
    <col min="565" max="567" width="13.140625" style="4" customWidth="1"/>
    <col min="568" max="568" width="1.7109375" style="4" customWidth="1"/>
    <col min="569" max="571" width="13.140625" style="4" customWidth="1"/>
    <col min="572" max="572" width="1.7109375" style="4" customWidth="1"/>
    <col min="573" max="575" width="13.140625" style="4" customWidth="1"/>
    <col min="576" max="576" width="1.7109375" style="4" customWidth="1"/>
    <col min="577" max="579" width="13.140625" style="4" customWidth="1"/>
    <col min="580" max="580" width="1.5703125" style="4" customWidth="1"/>
    <col min="581" max="583" width="13.140625" style="4" customWidth="1"/>
    <col min="584" max="584" width="1.7109375" style="4" customWidth="1"/>
    <col min="585" max="587" width="13.140625" style="4" customWidth="1"/>
    <col min="588" max="588" width="1.5703125" style="4" customWidth="1"/>
    <col min="589" max="591" width="13.140625" style="4" customWidth="1"/>
    <col min="592" max="592" width="1.5703125" style="4" customWidth="1"/>
    <col min="593" max="595" width="13.140625" style="4" customWidth="1"/>
    <col min="596" max="596" width="1.7109375" style="4" customWidth="1"/>
    <col min="597" max="599" width="13.42578125" style="4" customWidth="1"/>
    <col min="600" max="600" width="1.5703125" style="4" customWidth="1"/>
    <col min="601" max="603" width="13.42578125" style="4" customWidth="1"/>
    <col min="604" max="604" width="1.7109375" style="4" customWidth="1"/>
    <col min="605" max="607" width="13.42578125" style="4" customWidth="1"/>
    <col min="608" max="608" width="1.7109375" style="4" customWidth="1"/>
    <col min="609" max="611" width="13.42578125" style="4" customWidth="1"/>
    <col min="612" max="612" width="1.7109375" style="4" customWidth="1"/>
    <col min="613" max="615" width="13.42578125" style="4" customWidth="1"/>
    <col min="616" max="616" width="1.7109375" style="4" customWidth="1"/>
    <col min="617" max="619" width="13.42578125" style="4" customWidth="1"/>
    <col min="620" max="620" width="1.7109375" style="4" customWidth="1"/>
    <col min="621" max="623" width="13.42578125" style="4" customWidth="1"/>
    <col min="624" max="624" width="1.7109375" style="4" customWidth="1"/>
    <col min="625" max="628" width="13.42578125" style="4" customWidth="1"/>
    <col min="629" max="813" width="9.140625" style="4"/>
    <col min="814" max="814" width="37.28515625" style="4" customWidth="1"/>
    <col min="815" max="815" width="1.5703125" style="4" customWidth="1"/>
    <col min="816" max="818" width="13.140625" style="4" customWidth="1"/>
    <col min="819" max="819" width="3.5703125" style="4" bestFit="1" customWidth="1"/>
    <col min="820" max="820" width="1.7109375" style="4" customWidth="1"/>
    <col min="821" max="823" width="13.140625" style="4" customWidth="1"/>
    <col min="824" max="824" width="1.7109375" style="4" customWidth="1"/>
    <col min="825" max="827" width="13.140625" style="4" customWidth="1"/>
    <col min="828" max="828" width="1.7109375" style="4" customWidth="1"/>
    <col min="829" max="831" width="13.140625" style="4" customWidth="1"/>
    <col min="832" max="832" width="1.7109375" style="4" customWidth="1"/>
    <col min="833" max="835" width="13.140625" style="4" customWidth="1"/>
    <col min="836" max="836" width="1.5703125" style="4" customWidth="1"/>
    <col min="837" max="839" width="13.140625" style="4" customWidth="1"/>
    <col min="840" max="840" width="1.7109375" style="4" customWidth="1"/>
    <col min="841" max="843" width="13.140625" style="4" customWidth="1"/>
    <col min="844" max="844" width="1.5703125" style="4" customWidth="1"/>
    <col min="845" max="847" width="13.140625" style="4" customWidth="1"/>
    <col min="848" max="848" width="1.5703125" style="4" customWidth="1"/>
    <col min="849" max="851" width="13.140625" style="4" customWidth="1"/>
    <col min="852" max="852" width="1.7109375" style="4" customWidth="1"/>
    <col min="853" max="855" width="13.42578125" style="4" customWidth="1"/>
    <col min="856" max="856" width="1.5703125" style="4" customWidth="1"/>
    <col min="857" max="859" width="13.42578125" style="4" customWidth="1"/>
    <col min="860" max="860" width="1.7109375" style="4" customWidth="1"/>
    <col min="861" max="863" width="13.42578125" style="4" customWidth="1"/>
    <col min="864" max="864" width="1.7109375" style="4" customWidth="1"/>
    <col min="865" max="867" width="13.42578125" style="4" customWidth="1"/>
    <col min="868" max="868" width="1.7109375" style="4" customWidth="1"/>
    <col min="869" max="871" width="13.42578125" style="4" customWidth="1"/>
    <col min="872" max="872" width="1.7109375" style="4" customWidth="1"/>
    <col min="873" max="875" width="13.42578125" style="4" customWidth="1"/>
    <col min="876" max="876" width="1.7109375" style="4" customWidth="1"/>
    <col min="877" max="879" width="13.42578125" style="4" customWidth="1"/>
    <col min="880" max="880" width="1.7109375" style="4" customWidth="1"/>
    <col min="881" max="884" width="13.42578125" style="4" customWidth="1"/>
    <col min="885" max="1069" width="9.140625" style="4"/>
    <col min="1070" max="1070" width="37.28515625" style="4" customWidth="1"/>
    <col min="1071" max="1071" width="1.5703125" style="4" customWidth="1"/>
    <col min="1072" max="1074" width="13.140625" style="4" customWidth="1"/>
    <col min="1075" max="1075" width="3.5703125" style="4" bestFit="1" customWidth="1"/>
    <col min="1076" max="1076" width="1.7109375" style="4" customWidth="1"/>
    <col min="1077" max="1079" width="13.140625" style="4" customWidth="1"/>
    <col min="1080" max="1080" width="1.7109375" style="4" customWidth="1"/>
    <col min="1081" max="1083" width="13.140625" style="4" customWidth="1"/>
    <col min="1084" max="1084" width="1.7109375" style="4" customWidth="1"/>
    <col min="1085" max="1087" width="13.140625" style="4" customWidth="1"/>
    <col min="1088" max="1088" width="1.7109375" style="4" customWidth="1"/>
    <col min="1089" max="1091" width="13.140625" style="4" customWidth="1"/>
    <col min="1092" max="1092" width="1.5703125" style="4" customWidth="1"/>
    <col min="1093" max="1095" width="13.140625" style="4" customWidth="1"/>
    <col min="1096" max="1096" width="1.7109375" style="4" customWidth="1"/>
    <col min="1097" max="1099" width="13.140625" style="4" customWidth="1"/>
    <col min="1100" max="1100" width="1.5703125" style="4" customWidth="1"/>
    <col min="1101" max="1103" width="13.140625" style="4" customWidth="1"/>
    <col min="1104" max="1104" width="1.5703125" style="4" customWidth="1"/>
    <col min="1105" max="1107" width="13.140625" style="4" customWidth="1"/>
    <col min="1108" max="1108" width="1.7109375" style="4" customWidth="1"/>
    <col min="1109" max="1111" width="13.42578125" style="4" customWidth="1"/>
    <col min="1112" max="1112" width="1.5703125" style="4" customWidth="1"/>
    <col min="1113" max="1115" width="13.42578125" style="4" customWidth="1"/>
    <col min="1116" max="1116" width="1.7109375" style="4" customWidth="1"/>
    <col min="1117" max="1119" width="13.42578125" style="4" customWidth="1"/>
    <col min="1120" max="1120" width="1.7109375" style="4" customWidth="1"/>
    <col min="1121" max="1123" width="13.42578125" style="4" customWidth="1"/>
    <col min="1124" max="1124" width="1.7109375" style="4" customWidth="1"/>
    <col min="1125" max="1127" width="13.42578125" style="4" customWidth="1"/>
    <col min="1128" max="1128" width="1.7109375" style="4" customWidth="1"/>
    <col min="1129" max="1131" width="13.42578125" style="4" customWidth="1"/>
    <col min="1132" max="1132" width="1.7109375" style="4" customWidth="1"/>
    <col min="1133" max="1135" width="13.42578125" style="4" customWidth="1"/>
    <col min="1136" max="1136" width="1.7109375" style="4" customWidth="1"/>
    <col min="1137" max="1140" width="13.42578125" style="4" customWidth="1"/>
    <col min="1141" max="1325" width="9.140625" style="4"/>
    <col min="1326" max="1326" width="37.28515625" style="4" customWidth="1"/>
    <col min="1327" max="1327" width="1.5703125" style="4" customWidth="1"/>
    <col min="1328" max="1330" width="13.140625" style="4" customWidth="1"/>
    <col min="1331" max="1331" width="3.5703125" style="4" bestFit="1" customWidth="1"/>
    <col min="1332" max="1332" width="1.7109375" style="4" customWidth="1"/>
    <col min="1333" max="1335" width="13.140625" style="4" customWidth="1"/>
    <col min="1336" max="1336" width="1.7109375" style="4" customWidth="1"/>
    <col min="1337" max="1339" width="13.140625" style="4" customWidth="1"/>
    <col min="1340" max="1340" width="1.7109375" style="4" customWidth="1"/>
    <col min="1341" max="1343" width="13.140625" style="4" customWidth="1"/>
    <col min="1344" max="1344" width="1.7109375" style="4" customWidth="1"/>
    <col min="1345" max="1347" width="13.140625" style="4" customWidth="1"/>
    <col min="1348" max="1348" width="1.5703125" style="4" customWidth="1"/>
    <col min="1349" max="1351" width="13.140625" style="4" customWidth="1"/>
    <col min="1352" max="1352" width="1.7109375" style="4" customWidth="1"/>
    <col min="1353" max="1355" width="13.140625" style="4" customWidth="1"/>
    <col min="1356" max="1356" width="1.5703125" style="4" customWidth="1"/>
    <col min="1357" max="1359" width="13.140625" style="4" customWidth="1"/>
    <col min="1360" max="1360" width="1.5703125" style="4" customWidth="1"/>
    <col min="1361" max="1363" width="13.140625" style="4" customWidth="1"/>
    <col min="1364" max="1364" width="1.7109375" style="4" customWidth="1"/>
    <col min="1365" max="1367" width="13.42578125" style="4" customWidth="1"/>
    <col min="1368" max="1368" width="1.5703125" style="4" customWidth="1"/>
    <col min="1369" max="1371" width="13.42578125" style="4" customWidth="1"/>
    <col min="1372" max="1372" width="1.7109375" style="4" customWidth="1"/>
    <col min="1373" max="1375" width="13.42578125" style="4" customWidth="1"/>
    <col min="1376" max="1376" width="1.7109375" style="4" customWidth="1"/>
    <col min="1377" max="1379" width="13.42578125" style="4" customWidth="1"/>
    <col min="1380" max="1380" width="1.7109375" style="4" customWidth="1"/>
    <col min="1381" max="1383" width="13.42578125" style="4" customWidth="1"/>
    <col min="1384" max="1384" width="1.7109375" style="4" customWidth="1"/>
    <col min="1385" max="1387" width="13.42578125" style="4" customWidth="1"/>
    <col min="1388" max="1388" width="1.7109375" style="4" customWidth="1"/>
    <col min="1389" max="1391" width="13.42578125" style="4" customWidth="1"/>
    <col min="1392" max="1392" width="1.7109375" style="4" customWidth="1"/>
    <col min="1393" max="1396" width="13.42578125" style="4" customWidth="1"/>
    <col min="1397" max="1581" width="9.140625" style="4"/>
    <col min="1582" max="1582" width="37.28515625" style="4" customWidth="1"/>
    <col min="1583" max="1583" width="1.5703125" style="4" customWidth="1"/>
    <col min="1584" max="1586" width="13.140625" style="4" customWidth="1"/>
    <col min="1587" max="1587" width="3.5703125" style="4" bestFit="1" customWidth="1"/>
    <col min="1588" max="1588" width="1.7109375" style="4" customWidth="1"/>
    <col min="1589" max="1591" width="13.140625" style="4" customWidth="1"/>
    <col min="1592" max="1592" width="1.7109375" style="4" customWidth="1"/>
    <col min="1593" max="1595" width="13.140625" style="4" customWidth="1"/>
    <col min="1596" max="1596" width="1.7109375" style="4" customWidth="1"/>
    <col min="1597" max="1599" width="13.140625" style="4" customWidth="1"/>
    <col min="1600" max="1600" width="1.7109375" style="4" customWidth="1"/>
    <col min="1601" max="1603" width="13.140625" style="4" customWidth="1"/>
    <col min="1604" max="1604" width="1.5703125" style="4" customWidth="1"/>
    <col min="1605" max="1607" width="13.140625" style="4" customWidth="1"/>
    <col min="1608" max="1608" width="1.7109375" style="4" customWidth="1"/>
    <col min="1609" max="1611" width="13.140625" style="4" customWidth="1"/>
    <col min="1612" max="1612" width="1.5703125" style="4" customWidth="1"/>
    <col min="1613" max="1615" width="13.140625" style="4" customWidth="1"/>
    <col min="1616" max="1616" width="1.5703125" style="4" customWidth="1"/>
    <col min="1617" max="1619" width="13.140625" style="4" customWidth="1"/>
    <col min="1620" max="1620" width="1.7109375" style="4" customWidth="1"/>
    <col min="1621" max="1623" width="13.42578125" style="4" customWidth="1"/>
    <col min="1624" max="1624" width="1.5703125" style="4" customWidth="1"/>
    <col min="1625" max="1627" width="13.42578125" style="4" customWidth="1"/>
    <col min="1628" max="1628" width="1.7109375" style="4" customWidth="1"/>
    <col min="1629" max="1631" width="13.42578125" style="4" customWidth="1"/>
    <col min="1632" max="1632" width="1.7109375" style="4" customWidth="1"/>
    <col min="1633" max="1635" width="13.42578125" style="4" customWidth="1"/>
    <col min="1636" max="1636" width="1.7109375" style="4" customWidth="1"/>
    <col min="1637" max="1639" width="13.42578125" style="4" customWidth="1"/>
    <col min="1640" max="1640" width="1.7109375" style="4" customWidth="1"/>
    <col min="1641" max="1643" width="13.42578125" style="4" customWidth="1"/>
    <col min="1644" max="1644" width="1.7109375" style="4" customWidth="1"/>
    <col min="1645" max="1647" width="13.42578125" style="4" customWidth="1"/>
    <col min="1648" max="1648" width="1.7109375" style="4" customWidth="1"/>
    <col min="1649" max="1652" width="13.42578125" style="4" customWidth="1"/>
    <col min="1653" max="1837" width="9.140625" style="4"/>
    <col min="1838" max="1838" width="37.28515625" style="4" customWidth="1"/>
    <col min="1839" max="1839" width="1.5703125" style="4" customWidth="1"/>
    <col min="1840" max="1842" width="13.140625" style="4" customWidth="1"/>
    <col min="1843" max="1843" width="3.5703125" style="4" bestFit="1" customWidth="1"/>
    <col min="1844" max="1844" width="1.7109375" style="4" customWidth="1"/>
    <col min="1845" max="1847" width="13.140625" style="4" customWidth="1"/>
    <col min="1848" max="1848" width="1.7109375" style="4" customWidth="1"/>
    <col min="1849" max="1851" width="13.140625" style="4" customWidth="1"/>
    <col min="1852" max="1852" width="1.7109375" style="4" customWidth="1"/>
    <col min="1853" max="1855" width="13.140625" style="4" customWidth="1"/>
    <col min="1856" max="1856" width="1.7109375" style="4" customWidth="1"/>
    <col min="1857" max="1859" width="13.140625" style="4" customWidth="1"/>
    <col min="1860" max="1860" width="1.5703125" style="4" customWidth="1"/>
    <col min="1861" max="1863" width="13.140625" style="4" customWidth="1"/>
    <col min="1864" max="1864" width="1.7109375" style="4" customWidth="1"/>
    <col min="1865" max="1867" width="13.140625" style="4" customWidth="1"/>
    <col min="1868" max="1868" width="1.5703125" style="4" customWidth="1"/>
    <col min="1869" max="1871" width="13.140625" style="4" customWidth="1"/>
    <col min="1872" max="1872" width="1.5703125" style="4" customWidth="1"/>
    <col min="1873" max="1875" width="13.140625" style="4" customWidth="1"/>
    <col min="1876" max="1876" width="1.7109375" style="4" customWidth="1"/>
    <col min="1877" max="1879" width="13.42578125" style="4" customWidth="1"/>
    <col min="1880" max="1880" width="1.5703125" style="4" customWidth="1"/>
    <col min="1881" max="1883" width="13.42578125" style="4" customWidth="1"/>
    <col min="1884" max="1884" width="1.7109375" style="4" customWidth="1"/>
    <col min="1885" max="1887" width="13.42578125" style="4" customWidth="1"/>
    <col min="1888" max="1888" width="1.7109375" style="4" customWidth="1"/>
    <col min="1889" max="1891" width="13.42578125" style="4" customWidth="1"/>
    <col min="1892" max="1892" width="1.7109375" style="4" customWidth="1"/>
    <col min="1893" max="1895" width="13.42578125" style="4" customWidth="1"/>
    <col min="1896" max="1896" width="1.7109375" style="4" customWidth="1"/>
    <col min="1897" max="1899" width="13.42578125" style="4" customWidth="1"/>
    <col min="1900" max="1900" width="1.7109375" style="4" customWidth="1"/>
    <col min="1901" max="1903" width="13.42578125" style="4" customWidth="1"/>
    <col min="1904" max="1904" width="1.7109375" style="4" customWidth="1"/>
    <col min="1905" max="1908" width="13.42578125" style="4" customWidth="1"/>
    <col min="1909" max="2093" width="9.140625" style="4"/>
    <col min="2094" max="2094" width="37.28515625" style="4" customWidth="1"/>
    <col min="2095" max="2095" width="1.5703125" style="4" customWidth="1"/>
    <col min="2096" max="2098" width="13.140625" style="4" customWidth="1"/>
    <col min="2099" max="2099" width="3.5703125" style="4" bestFit="1" customWidth="1"/>
    <col min="2100" max="2100" width="1.7109375" style="4" customWidth="1"/>
    <col min="2101" max="2103" width="13.140625" style="4" customWidth="1"/>
    <col min="2104" max="2104" width="1.7109375" style="4" customWidth="1"/>
    <col min="2105" max="2107" width="13.140625" style="4" customWidth="1"/>
    <col min="2108" max="2108" width="1.7109375" style="4" customWidth="1"/>
    <col min="2109" max="2111" width="13.140625" style="4" customWidth="1"/>
    <col min="2112" max="2112" width="1.7109375" style="4" customWidth="1"/>
    <col min="2113" max="2115" width="13.140625" style="4" customWidth="1"/>
    <col min="2116" max="2116" width="1.5703125" style="4" customWidth="1"/>
    <col min="2117" max="2119" width="13.140625" style="4" customWidth="1"/>
    <col min="2120" max="2120" width="1.7109375" style="4" customWidth="1"/>
    <col min="2121" max="2123" width="13.140625" style="4" customWidth="1"/>
    <col min="2124" max="2124" width="1.5703125" style="4" customWidth="1"/>
    <col min="2125" max="2127" width="13.140625" style="4" customWidth="1"/>
    <col min="2128" max="2128" width="1.5703125" style="4" customWidth="1"/>
    <col min="2129" max="2131" width="13.140625" style="4" customWidth="1"/>
    <col min="2132" max="2132" width="1.7109375" style="4" customWidth="1"/>
    <col min="2133" max="2135" width="13.42578125" style="4" customWidth="1"/>
    <col min="2136" max="2136" width="1.5703125" style="4" customWidth="1"/>
    <col min="2137" max="2139" width="13.42578125" style="4" customWidth="1"/>
    <col min="2140" max="2140" width="1.7109375" style="4" customWidth="1"/>
    <col min="2141" max="2143" width="13.42578125" style="4" customWidth="1"/>
    <col min="2144" max="2144" width="1.7109375" style="4" customWidth="1"/>
    <col min="2145" max="2147" width="13.42578125" style="4" customWidth="1"/>
    <col min="2148" max="2148" width="1.7109375" style="4" customWidth="1"/>
    <col min="2149" max="2151" width="13.42578125" style="4" customWidth="1"/>
    <col min="2152" max="2152" width="1.7109375" style="4" customWidth="1"/>
    <col min="2153" max="2155" width="13.42578125" style="4" customWidth="1"/>
    <col min="2156" max="2156" width="1.7109375" style="4" customWidth="1"/>
    <col min="2157" max="2159" width="13.42578125" style="4" customWidth="1"/>
    <col min="2160" max="2160" width="1.7109375" style="4" customWidth="1"/>
    <col min="2161" max="2164" width="13.42578125" style="4" customWidth="1"/>
    <col min="2165" max="2349" width="9.140625" style="4"/>
    <col min="2350" max="2350" width="37.28515625" style="4" customWidth="1"/>
    <col min="2351" max="2351" width="1.5703125" style="4" customWidth="1"/>
    <col min="2352" max="2354" width="13.140625" style="4" customWidth="1"/>
    <col min="2355" max="2355" width="3.5703125" style="4" bestFit="1" customWidth="1"/>
    <col min="2356" max="2356" width="1.7109375" style="4" customWidth="1"/>
    <col min="2357" max="2359" width="13.140625" style="4" customWidth="1"/>
    <col min="2360" max="2360" width="1.7109375" style="4" customWidth="1"/>
    <col min="2361" max="2363" width="13.140625" style="4" customWidth="1"/>
    <col min="2364" max="2364" width="1.7109375" style="4" customWidth="1"/>
    <col min="2365" max="2367" width="13.140625" style="4" customWidth="1"/>
    <col min="2368" max="2368" width="1.7109375" style="4" customWidth="1"/>
    <col min="2369" max="2371" width="13.140625" style="4" customWidth="1"/>
    <col min="2372" max="2372" width="1.5703125" style="4" customWidth="1"/>
    <col min="2373" max="2375" width="13.140625" style="4" customWidth="1"/>
    <col min="2376" max="2376" width="1.7109375" style="4" customWidth="1"/>
    <col min="2377" max="2379" width="13.140625" style="4" customWidth="1"/>
    <col min="2380" max="2380" width="1.5703125" style="4" customWidth="1"/>
    <col min="2381" max="2383" width="13.140625" style="4" customWidth="1"/>
    <col min="2384" max="2384" width="1.5703125" style="4" customWidth="1"/>
    <col min="2385" max="2387" width="13.140625" style="4" customWidth="1"/>
    <col min="2388" max="2388" width="1.7109375" style="4" customWidth="1"/>
    <col min="2389" max="2391" width="13.42578125" style="4" customWidth="1"/>
    <col min="2392" max="2392" width="1.5703125" style="4" customWidth="1"/>
    <col min="2393" max="2395" width="13.42578125" style="4" customWidth="1"/>
    <col min="2396" max="2396" width="1.7109375" style="4" customWidth="1"/>
    <col min="2397" max="2399" width="13.42578125" style="4" customWidth="1"/>
    <col min="2400" max="2400" width="1.7109375" style="4" customWidth="1"/>
    <col min="2401" max="2403" width="13.42578125" style="4" customWidth="1"/>
    <col min="2404" max="2404" width="1.7109375" style="4" customWidth="1"/>
    <col min="2405" max="2407" width="13.42578125" style="4" customWidth="1"/>
    <col min="2408" max="2408" width="1.7109375" style="4" customWidth="1"/>
    <col min="2409" max="2411" width="13.42578125" style="4" customWidth="1"/>
    <col min="2412" max="2412" width="1.7109375" style="4" customWidth="1"/>
    <col min="2413" max="2415" width="13.42578125" style="4" customWidth="1"/>
    <col min="2416" max="2416" width="1.7109375" style="4" customWidth="1"/>
    <col min="2417" max="2420" width="13.42578125" style="4" customWidth="1"/>
    <col min="2421" max="2605" width="9.140625" style="4"/>
    <col min="2606" max="2606" width="37.28515625" style="4" customWidth="1"/>
    <col min="2607" max="2607" width="1.5703125" style="4" customWidth="1"/>
    <col min="2608" max="2610" width="13.140625" style="4" customWidth="1"/>
    <col min="2611" max="2611" width="3.5703125" style="4" bestFit="1" customWidth="1"/>
    <col min="2612" max="2612" width="1.7109375" style="4" customWidth="1"/>
    <col min="2613" max="2615" width="13.140625" style="4" customWidth="1"/>
    <col min="2616" max="2616" width="1.7109375" style="4" customWidth="1"/>
    <col min="2617" max="2619" width="13.140625" style="4" customWidth="1"/>
    <col min="2620" max="2620" width="1.7109375" style="4" customWidth="1"/>
    <col min="2621" max="2623" width="13.140625" style="4" customWidth="1"/>
    <col min="2624" max="2624" width="1.7109375" style="4" customWidth="1"/>
    <col min="2625" max="2627" width="13.140625" style="4" customWidth="1"/>
    <col min="2628" max="2628" width="1.5703125" style="4" customWidth="1"/>
    <col min="2629" max="2631" width="13.140625" style="4" customWidth="1"/>
    <col min="2632" max="2632" width="1.7109375" style="4" customWidth="1"/>
    <col min="2633" max="2635" width="13.140625" style="4" customWidth="1"/>
    <col min="2636" max="2636" width="1.5703125" style="4" customWidth="1"/>
    <col min="2637" max="2639" width="13.140625" style="4" customWidth="1"/>
    <col min="2640" max="2640" width="1.5703125" style="4" customWidth="1"/>
    <col min="2641" max="2643" width="13.140625" style="4" customWidth="1"/>
    <col min="2644" max="2644" width="1.7109375" style="4" customWidth="1"/>
    <col min="2645" max="2647" width="13.42578125" style="4" customWidth="1"/>
    <col min="2648" max="2648" width="1.5703125" style="4" customWidth="1"/>
    <col min="2649" max="2651" width="13.42578125" style="4" customWidth="1"/>
    <col min="2652" max="2652" width="1.7109375" style="4" customWidth="1"/>
    <col min="2653" max="2655" width="13.42578125" style="4" customWidth="1"/>
    <col min="2656" max="2656" width="1.7109375" style="4" customWidth="1"/>
    <col min="2657" max="2659" width="13.42578125" style="4" customWidth="1"/>
    <col min="2660" max="2660" width="1.7109375" style="4" customWidth="1"/>
    <col min="2661" max="2663" width="13.42578125" style="4" customWidth="1"/>
    <col min="2664" max="2664" width="1.7109375" style="4" customWidth="1"/>
    <col min="2665" max="2667" width="13.42578125" style="4" customWidth="1"/>
    <col min="2668" max="2668" width="1.7109375" style="4" customWidth="1"/>
    <col min="2669" max="2671" width="13.42578125" style="4" customWidth="1"/>
    <col min="2672" max="2672" width="1.7109375" style="4" customWidth="1"/>
    <col min="2673" max="2676" width="13.42578125" style="4" customWidth="1"/>
    <col min="2677" max="2861" width="9.140625" style="4"/>
    <col min="2862" max="2862" width="37.28515625" style="4" customWidth="1"/>
    <col min="2863" max="2863" width="1.5703125" style="4" customWidth="1"/>
    <col min="2864" max="2866" width="13.140625" style="4" customWidth="1"/>
    <col min="2867" max="2867" width="3.5703125" style="4" bestFit="1" customWidth="1"/>
    <col min="2868" max="2868" width="1.7109375" style="4" customWidth="1"/>
    <col min="2869" max="2871" width="13.140625" style="4" customWidth="1"/>
    <col min="2872" max="2872" width="1.7109375" style="4" customWidth="1"/>
    <col min="2873" max="2875" width="13.140625" style="4" customWidth="1"/>
    <col min="2876" max="2876" width="1.7109375" style="4" customWidth="1"/>
    <col min="2877" max="2879" width="13.140625" style="4" customWidth="1"/>
    <col min="2880" max="2880" width="1.7109375" style="4" customWidth="1"/>
    <col min="2881" max="2883" width="13.140625" style="4" customWidth="1"/>
    <col min="2884" max="2884" width="1.5703125" style="4" customWidth="1"/>
    <col min="2885" max="2887" width="13.140625" style="4" customWidth="1"/>
    <col min="2888" max="2888" width="1.7109375" style="4" customWidth="1"/>
    <col min="2889" max="2891" width="13.140625" style="4" customWidth="1"/>
    <col min="2892" max="2892" width="1.5703125" style="4" customWidth="1"/>
    <col min="2893" max="2895" width="13.140625" style="4" customWidth="1"/>
    <col min="2896" max="2896" width="1.5703125" style="4" customWidth="1"/>
    <col min="2897" max="2899" width="13.140625" style="4" customWidth="1"/>
    <col min="2900" max="2900" width="1.7109375" style="4" customWidth="1"/>
    <col min="2901" max="2903" width="13.42578125" style="4" customWidth="1"/>
    <col min="2904" max="2904" width="1.5703125" style="4" customWidth="1"/>
    <col min="2905" max="2907" width="13.42578125" style="4" customWidth="1"/>
    <col min="2908" max="2908" width="1.7109375" style="4" customWidth="1"/>
    <col min="2909" max="2911" width="13.42578125" style="4" customWidth="1"/>
    <col min="2912" max="2912" width="1.7109375" style="4" customWidth="1"/>
    <col min="2913" max="2915" width="13.42578125" style="4" customWidth="1"/>
    <col min="2916" max="2916" width="1.7109375" style="4" customWidth="1"/>
    <col min="2917" max="2919" width="13.42578125" style="4" customWidth="1"/>
    <col min="2920" max="2920" width="1.7109375" style="4" customWidth="1"/>
    <col min="2921" max="2923" width="13.42578125" style="4" customWidth="1"/>
    <col min="2924" max="2924" width="1.7109375" style="4" customWidth="1"/>
    <col min="2925" max="2927" width="13.42578125" style="4" customWidth="1"/>
    <col min="2928" max="2928" width="1.7109375" style="4" customWidth="1"/>
    <col min="2929" max="2932" width="13.42578125" style="4" customWidth="1"/>
    <col min="2933" max="3117" width="9.140625" style="4"/>
    <col min="3118" max="3118" width="37.28515625" style="4" customWidth="1"/>
    <col min="3119" max="3119" width="1.5703125" style="4" customWidth="1"/>
    <col min="3120" max="3122" width="13.140625" style="4" customWidth="1"/>
    <col min="3123" max="3123" width="3.5703125" style="4" bestFit="1" customWidth="1"/>
    <col min="3124" max="3124" width="1.7109375" style="4" customWidth="1"/>
    <col min="3125" max="3127" width="13.140625" style="4" customWidth="1"/>
    <col min="3128" max="3128" width="1.7109375" style="4" customWidth="1"/>
    <col min="3129" max="3131" width="13.140625" style="4" customWidth="1"/>
    <col min="3132" max="3132" width="1.7109375" style="4" customWidth="1"/>
    <col min="3133" max="3135" width="13.140625" style="4" customWidth="1"/>
    <col min="3136" max="3136" width="1.7109375" style="4" customWidth="1"/>
    <col min="3137" max="3139" width="13.140625" style="4" customWidth="1"/>
    <col min="3140" max="3140" width="1.5703125" style="4" customWidth="1"/>
    <col min="3141" max="3143" width="13.140625" style="4" customWidth="1"/>
    <col min="3144" max="3144" width="1.7109375" style="4" customWidth="1"/>
    <col min="3145" max="3147" width="13.140625" style="4" customWidth="1"/>
    <col min="3148" max="3148" width="1.5703125" style="4" customWidth="1"/>
    <col min="3149" max="3151" width="13.140625" style="4" customWidth="1"/>
    <col min="3152" max="3152" width="1.5703125" style="4" customWidth="1"/>
    <col min="3153" max="3155" width="13.140625" style="4" customWidth="1"/>
    <col min="3156" max="3156" width="1.7109375" style="4" customWidth="1"/>
    <col min="3157" max="3159" width="13.42578125" style="4" customWidth="1"/>
    <col min="3160" max="3160" width="1.5703125" style="4" customWidth="1"/>
    <col min="3161" max="3163" width="13.42578125" style="4" customWidth="1"/>
    <col min="3164" max="3164" width="1.7109375" style="4" customWidth="1"/>
    <col min="3165" max="3167" width="13.42578125" style="4" customWidth="1"/>
    <col min="3168" max="3168" width="1.7109375" style="4" customWidth="1"/>
    <col min="3169" max="3171" width="13.42578125" style="4" customWidth="1"/>
    <col min="3172" max="3172" width="1.7109375" style="4" customWidth="1"/>
    <col min="3173" max="3175" width="13.42578125" style="4" customWidth="1"/>
    <col min="3176" max="3176" width="1.7109375" style="4" customWidth="1"/>
    <col min="3177" max="3179" width="13.42578125" style="4" customWidth="1"/>
    <col min="3180" max="3180" width="1.7109375" style="4" customWidth="1"/>
    <col min="3181" max="3183" width="13.42578125" style="4" customWidth="1"/>
    <col min="3184" max="3184" width="1.7109375" style="4" customWidth="1"/>
    <col min="3185" max="3188" width="13.42578125" style="4" customWidth="1"/>
    <col min="3189" max="3373" width="9.140625" style="4"/>
    <col min="3374" max="3374" width="37.28515625" style="4" customWidth="1"/>
    <col min="3375" max="3375" width="1.5703125" style="4" customWidth="1"/>
    <col min="3376" max="3378" width="13.140625" style="4" customWidth="1"/>
    <col min="3379" max="3379" width="3.5703125" style="4" bestFit="1" customWidth="1"/>
    <col min="3380" max="3380" width="1.7109375" style="4" customWidth="1"/>
    <col min="3381" max="3383" width="13.140625" style="4" customWidth="1"/>
    <col min="3384" max="3384" width="1.7109375" style="4" customWidth="1"/>
    <col min="3385" max="3387" width="13.140625" style="4" customWidth="1"/>
    <col min="3388" max="3388" width="1.7109375" style="4" customWidth="1"/>
    <col min="3389" max="3391" width="13.140625" style="4" customWidth="1"/>
    <col min="3392" max="3392" width="1.7109375" style="4" customWidth="1"/>
    <col min="3393" max="3395" width="13.140625" style="4" customWidth="1"/>
    <col min="3396" max="3396" width="1.5703125" style="4" customWidth="1"/>
    <col min="3397" max="3399" width="13.140625" style="4" customWidth="1"/>
    <col min="3400" max="3400" width="1.7109375" style="4" customWidth="1"/>
    <col min="3401" max="3403" width="13.140625" style="4" customWidth="1"/>
    <col min="3404" max="3404" width="1.5703125" style="4" customWidth="1"/>
    <col min="3405" max="3407" width="13.140625" style="4" customWidth="1"/>
    <col min="3408" max="3408" width="1.5703125" style="4" customWidth="1"/>
    <col min="3409" max="3411" width="13.140625" style="4" customWidth="1"/>
    <col min="3412" max="3412" width="1.7109375" style="4" customWidth="1"/>
    <col min="3413" max="3415" width="13.42578125" style="4" customWidth="1"/>
    <col min="3416" max="3416" width="1.5703125" style="4" customWidth="1"/>
    <col min="3417" max="3419" width="13.42578125" style="4" customWidth="1"/>
    <col min="3420" max="3420" width="1.7109375" style="4" customWidth="1"/>
    <col min="3421" max="3423" width="13.42578125" style="4" customWidth="1"/>
    <col min="3424" max="3424" width="1.7109375" style="4" customWidth="1"/>
    <col min="3425" max="3427" width="13.42578125" style="4" customWidth="1"/>
    <col min="3428" max="3428" width="1.7109375" style="4" customWidth="1"/>
    <col min="3429" max="3431" width="13.42578125" style="4" customWidth="1"/>
    <col min="3432" max="3432" width="1.7109375" style="4" customWidth="1"/>
    <col min="3433" max="3435" width="13.42578125" style="4" customWidth="1"/>
    <col min="3436" max="3436" width="1.7109375" style="4" customWidth="1"/>
    <col min="3437" max="3439" width="13.42578125" style="4" customWidth="1"/>
    <col min="3440" max="3440" width="1.7109375" style="4" customWidth="1"/>
    <col min="3441" max="3444" width="13.42578125" style="4" customWidth="1"/>
    <col min="3445" max="3629" width="9.140625" style="4"/>
    <col min="3630" max="3630" width="37.28515625" style="4" customWidth="1"/>
    <col min="3631" max="3631" width="1.5703125" style="4" customWidth="1"/>
    <col min="3632" max="3634" width="13.140625" style="4" customWidth="1"/>
    <col min="3635" max="3635" width="3.5703125" style="4" bestFit="1" customWidth="1"/>
    <col min="3636" max="3636" width="1.7109375" style="4" customWidth="1"/>
    <col min="3637" max="3639" width="13.140625" style="4" customWidth="1"/>
    <col min="3640" max="3640" width="1.7109375" style="4" customWidth="1"/>
    <col min="3641" max="3643" width="13.140625" style="4" customWidth="1"/>
    <col min="3644" max="3644" width="1.7109375" style="4" customWidth="1"/>
    <col min="3645" max="3647" width="13.140625" style="4" customWidth="1"/>
    <col min="3648" max="3648" width="1.7109375" style="4" customWidth="1"/>
    <col min="3649" max="3651" width="13.140625" style="4" customWidth="1"/>
    <col min="3652" max="3652" width="1.5703125" style="4" customWidth="1"/>
    <col min="3653" max="3655" width="13.140625" style="4" customWidth="1"/>
    <col min="3656" max="3656" width="1.7109375" style="4" customWidth="1"/>
    <col min="3657" max="3659" width="13.140625" style="4" customWidth="1"/>
    <col min="3660" max="3660" width="1.5703125" style="4" customWidth="1"/>
    <col min="3661" max="3663" width="13.140625" style="4" customWidth="1"/>
    <col min="3664" max="3664" width="1.5703125" style="4" customWidth="1"/>
    <col min="3665" max="3667" width="13.140625" style="4" customWidth="1"/>
    <col min="3668" max="3668" width="1.7109375" style="4" customWidth="1"/>
    <col min="3669" max="3671" width="13.42578125" style="4" customWidth="1"/>
    <col min="3672" max="3672" width="1.5703125" style="4" customWidth="1"/>
    <col min="3673" max="3675" width="13.42578125" style="4" customWidth="1"/>
    <col min="3676" max="3676" width="1.7109375" style="4" customWidth="1"/>
    <col min="3677" max="3679" width="13.42578125" style="4" customWidth="1"/>
    <col min="3680" max="3680" width="1.7109375" style="4" customWidth="1"/>
    <col min="3681" max="3683" width="13.42578125" style="4" customWidth="1"/>
    <col min="3684" max="3684" width="1.7109375" style="4" customWidth="1"/>
    <col min="3685" max="3687" width="13.42578125" style="4" customWidth="1"/>
    <col min="3688" max="3688" width="1.7109375" style="4" customWidth="1"/>
    <col min="3689" max="3691" width="13.42578125" style="4" customWidth="1"/>
    <col min="3692" max="3692" width="1.7109375" style="4" customWidth="1"/>
    <col min="3693" max="3695" width="13.42578125" style="4" customWidth="1"/>
    <col min="3696" max="3696" width="1.7109375" style="4" customWidth="1"/>
    <col min="3697" max="3700" width="13.42578125" style="4" customWidth="1"/>
    <col min="3701" max="3885" width="9.140625" style="4"/>
    <col min="3886" max="3886" width="37.28515625" style="4" customWidth="1"/>
    <col min="3887" max="3887" width="1.5703125" style="4" customWidth="1"/>
    <col min="3888" max="3890" width="13.140625" style="4" customWidth="1"/>
    <col min="3891" max="3891" width="3.5703125" style="4" bestFit="1" customWidth="1"/>
    <col min="3892" max="3892" width="1.7109375" style="4" customWidth="1"/>
    <col min="3893" max="3895" width="13.140625" style="4" customWidth="1"/>
    <col min="3896" max="3896" width="1.7109375" style="4" customWidth="1"/>
    <col min="3897" max="3899" width="13.140625" style="4" customWidth="1"/>
    <col min="3900" max="3900" width="1.7109375" style="4" customWidth="1"/>
    <col min="3901" max="3903" width="13.140625" style="4" customWidth="1"/>
    <col min="3904" max="3904" width="1.7109375" style="4" customWidth="1"/>
    <col min="3905" max="3907" width="13.140625" style="4" customWidth="1"/>
    <col min="3908" max="3908" width="1.5703125" style="4" customWidth="1"/>
    <col min="3909" max="3911" width="13.140625" style="4" customWidth="1"/>
    <col min="3912" max="3912" width="1.7109375" style="4" customWidth="1"/>
    <col min="3913" max="3915" width="13.140625" style="4" customWidth="1"/>
    <col min="3916" max="3916" width="1.5703125" style="4" customWidth="1"/>
    <col min="3917" max="3919" width="13.140625" style="4" customWidth="1"/>
    <col min="3920" max="3920" width="1.5703125" style="4" customWidth="1"/>
    <col min="3921" max="3923" width="13.140625" style="4" customWidth="1"/>
    <col min="3924" max="3924" width="1.7109375" style="4" customWidth="1"/>
    <col min="3925" max="3927" width="13.42578125" style="4" customWidth="1"/>
    <col min="3928" max="3928" width="1.5703125" style="4" customWidth="1"/>
    <col min="3929" max="3931" width="13.42578125" style="4" customWidth="1"/>
    <col min="3932" max="3932" width="1.7109375" style="4" customWidth="1"/>
    <col min="3933" max="3935" width="13.42578125" style="4" customWidth="1"/>
    <col min="3936" max="3936" width="1.7109375" style="4" customWidth="1"/>
    <col min="3937" max="3939" width="13.42578125" style="4" customWidth="1"/>
    <col min="3940" max="3940" width="1.7109375" style="4" customWidth="1"/>
    <col min="3941" max="3943" width="13.42578125" style="4" customWidth="1"/>
    <col min="3944" max="3944" width="1.7109375" style="4" customWidth="1"/>
    <col min="3945" max="3947" width="13.42578125" style="4" customWidth="1"/>
    <col min="3948" max="3948" width="1.7109375" style="4" customWidth="1"/>
    <col min="3949" max="3951" width="13.42578125" style="4" customWidth="1"/>
    <col min="3952" max="3952" width="1.7109375" style="4" customWidth="1"/>
    <col min="3953" max="3956" width="13.42578125" style="4" customWidth="1"/>
    <col min="3957" max="4141" width="9.140625" style="4"/>
    <col min="4142" max="4142" width="37.28515625" style="4" customWidth="1"/>
    <col min="4143" max="4143" width="1.5703125" style="4" customWidth="1"/>
    <col min="4144" max="4146" width="13.140625" style="4" customWidth="1"/>
    <col min="4147" max="4147" width="3.5703125" style="4" bestFit="1" customWidth="1"/>
    <col min="4148" max="4148" width="1.7109375" style="4" customWidth="1"/>
    <col min="4149" max="4151" width="13.140625" style="4" customWidth="1"/>
    <col min="4152" max="4152" width="1.7109375" style="4" customWidth="1"/>
    <col min="4153" max="4155" width="13.140625" style="4" customWidth="1"/>
    <col min="4156" max="4156" width="1.7109375" style="4" customWidth="1"/>
    <col min="4157" max="4159" width="13.140625" style="4" customWidth="1"/>
    <col min="4160" max="4160" width="1.7109375" style="4" customWidth="1"/>
    <col min="4161" max="4163" width="13.140625" style="4" customWidth="1"/>
    <col min="4164" max="4164" width="1.5703125" style="4" customWidth="1"/>
    <col min="4165" max="4167" width="13.140625" style="4" customWidth="1"/>
    <col min="4168" max="4168" width="1.7109375" style="4" customWidth="1"/>
    <col min="4169" max="4171" width="13.140625" style="4" customWidth="1"/>
    <col min="4172" max="4172" width="1.5703125" style="4" customWidth="1"/>
    <col min="4173" max="4175" width="13.140625" style="4" customWidth="1"/>
    <col min="4176" max="4176" width="1.5703125" style="4" customWidth="1"/>
    <col min="4177" max="4179" width="13.140625" style="4" customWidth="1"/>
    <col min="4180" max="4180" width="1.7109375" style="4" customWidth="1"/>
    <col min="4181" max="4183" width="13.42578125" style="4" customWidth="1"/>
    <col min="4184" max="4184" width="1.5703125" style="4" customWidth="1"/>
    <col min="4185" max="4187" width="13.42578125" style="4" customWidth="1"/>
    <col min="4188" max="4188" width="1.7109375" style="4" customWidth="1"/>
    <col min="4189" max="4191" width="13.42578125" style="4" customWidth="1"/>
    <col min="4192" max="4192" width="1.7109375" style="4" customWidth="1"/>
    <col min="4193" max="4195" width="13.42578125" style="4" customWidth="1"/>
    <col min="4196" max="4196" width="1.7109375" style="4" customWidth="1"/>
    <col min="4197" max="4199" width="13.42578125" style="4" customWidth="1"/>
    <col min="4200" max="4200" width="1.7109375" style="4" customWidth="1"/>
    <col min="4201" max="4203" width="13.42578125" style="4" customWidth="1"/>
    <col min="4204" max="4204" width="1.7109375" style="4" customWidth="1"/>
    <col min="4205" max="4207" width="13.42578125" style="4" customWidth="1"/>
    <col min="4208" max="4208" width="1.7109375" style="4" customWidth="1"/>
    <col min="4209" max="4212" width="13.42578125" style="4" customWidth="1"/>
    <col min="4213" max="4397" width="9.140625" style="4"/>
    <col min="4398" max="4398" width="37.28515625" style="4" customWidth="1"/>
    <col min="4399" max="4399" width="1.5703125" style="4" customWidth="1"/>
    <col min="4400" max="4402" width="13.140625" style="4" customWidth="1"/>
    <col min="4403" max="4403" width="3.5703125" style="4" bestFit="1" customWidth="1"/>
    <col min="4404" max="4404" width="1.7109375" style="4" customWidth="1"/>
    <col min="4405" max="4407" width="13.140625" style="4" customWidth="1"/>
    <col min="4408" max="4408" width="1.7109375" style="4" customWidth="1"/>
    <col min="4409" max="4411" width="13.140625" style="4" customWidth="1"/>
    <col min="4412" max="4412" width="1.7109375" style="4" customWidth="1"/>
    <col min="4413" max="4415" width="13.140625" style="4" customWidth="1"/>
    <col min="4416" max="4416" width="1.7109375" style="4" customWidth="1"/>
    <col min="4417" max="4419" width="13.140625" style="4" customWidth="1"/>
    <col min="4420" max="4420" width="1.5703125" style="4" customWidth="1"/>
    <col min="4421" max="4423" width="13.140625" style="4" customWidth="1"/>
    <col min="4424" max="4424" width="1.7109375" style="4" customWidth="1"/>
    <col min="4425" max="4427" width="13.140625" style="4" customWidth="1"/>
    <col min="4428" max="4428" width="1.5703125" style="4" customWidth="1"/>
    <col min="4429" max="4431" width="13.140625" style="4" customWidth="1"/>
    <col min="4432" max="4432" width="1.5703125" style="4" customWidth="1"/>
    <col min="4433" max="4435" width="13.140625" style="4" customWidth="1"/>
    <col min="4436" max="4436" width="1.7109375" style="4" customWidth="1"/>
    <col min="4437" max="4439" width="13.42578125" style="4" customWidth="1"/>
    <col min="4440" max="4440" width="1.5703125" style="4" customWidth="1"/>
    <col min="4441" max="4443" width="13.42578125" style="4" customWidth="1"/>
    <col min="4444" max="4444" width="1.7109375" style="4" customWidth="1"/>
    <col min="4445" max="4447" width="13.42578125" style="4" customWidth="1"/>
    <col min="4448" max="4448" width="1.7109375" style="4" customWidth="1"/>
    <col min="4449" max="4451" width="13.42578125" style="4" customWidth="1"/>
    <col min="4452" max="4452" width="1.7109375" style="4" customWidth="1"/>
    <col min="4453" max="4455" width="13.42578125" style="4" customWidth="1"/>
    <col min="4456" max="4456" width="1.7109375" style="4" customWidth="1"/>
    <col min="4457" max="4459" width="13.42578125" style="4" customWidth="1"/>
    <col min="4460" max="4460" width="1.7109375" style="4" customWidth="1"/>
    <col min="4461" max="4463" width="13.42578125" style="4" customWidth="1"/>
    <col min="4464" max="4464" width="1.7109375" style="4" customWidth="1"/>
    <col min="4465" max="4468" width="13.42578125" style="4" customWidth="1"/>
    <col min="4469" max="4653" width="9.140625" style="4"/>
    <col min="4654" max="4654" width="37.28515625" style="4" customWidth="1"/>
    <col min="4655" max="4655" width="1.5703125" style="4" customWidth="1"/>
    <col min="4656" max="4658" width="13.140625" style="4" customWidth="1"/>
    <col min="4659" max="4659" width="3.5703125" style="4" bestFit="1" customWidth="1"/>
    <col min="4660" max="4660" width="1.7109375" style="4" customWidth="1"/>
    <col min="4661" max="4663" width="13.140625" style="4" customWidth="1"/>
    <col min="4664" max="4664" width="1.7109375" style="4" customWidth="1"/>
    <col min="4665" max="4667" width="13.140625" style="4" customWidth="1"/>
    <col min="4668" max="4668" width="1.7109375" style="4" customWidth="1"/>
    <col min="4669" max="4671" width="13.140625" style="4" customWidth="1"/>
    <col min="4672" max="4672" width="1.7109375" style="4" customWidth="1"/>
    <col min="4673" max="4675" width="13.140625" style="4" customWidth="1"/>
    <col min="4676" max="4676" width="1.5703125" style="4" customWidth="1"/>
    <col min="4677" max="4679" width="13.140625" style="4" customWidth="1"/>
    <col min="4680" max="4680" width="1.7109375" style="4" customWidth="1"/>
    <col min="4681" max="4683" width="13.140625" style="4" customWidth="1"/>
    <col min="4684" max="4684" width="1.5703125" style="4" customWidth="1"/>
    <col min="4685" max="4687" width="13.140625" style="4" customWidth="1"/>
    <col min="4688" max="4688" width="1.5703125" style="4" customWidth="1"/>
    <col min="4689" max="4691" width="13.140625" style="4" customWidth="1"/>
    <col min="4692" max="4692" width="1.7109375" style="4" customWidth="1"/>
    <col min="4693" max="4695" width="13.42578125" style="4" customWidth="1"/>
    <col min="4696" max="4696" width="1.5703125" style="4" customWidth="1"/>
    <col min="4697" max="4699" width="13.42578125" style="4" customWidth="1"/>
    <col min="4700" max="4700" width="1.7109375" style="4" customWidth="1"/>
    <col min="4701" max="4703" width="13.42578125" style="4" customWidth="1"/>
    <col min="4704" max="4704" width="1.7109375" style="4" customWidth="1"/>
    <col min="4705" max="4707" width="13.42578125" style="4" customWidth="1"/>
    <col min="4708" max="4708" width="1.7109375" style="4" customWidth="1"/>
    <col min="4709" max="4711" width="13.42578125" style="4" customWidth="1"/>
    <col min="4712" max="4712" width="1.7109375" style="4" customWidth="1"/>
    <col min="4713" max="4715" width="13.42578125" style="4" customWidth="1"/>
    <col min="4716" max="4716" width="1.7109375" style="4" customWidth="1"/>
    <col min="4717" max="4719" width="13.42578125" style="4" customWidth="1"/>
    <col min="4720" max="4720" width="1.7109375" style="4" customWidth="1"/>
    <col min="4721" max="4724" width="13.42578125" style="4" customWidth="1"/>
    <col min="4725" max="4909" width="9.140625" style="4"/>
    <col min="4910" max="4910" width="37.28515625" style="4" customWidth="1"/>
    <col min="4911" max="4911" width="1.5703125" style="4" customWidth="1"/>
    <col min="4912" max="4914" width="13.140625" style="4" customWidth="1"/>
    <col min="4915" max="4915" width="3.5703125" style="4" bestFit="1" customWidth="1"/>
    <col min="4916" max="4916" width="1.7109375" style="4" customWidth="1"/>
    <col min="4917" max="4919" width="13.140625" style="4" customWidth="1"/>
    <col min="4920" max="4920" width="1.7109375" style="4" customWidth="1"/>
    <col min="4921" max="4923" width="13.140625" style="4" customWidth="1"/>
    <col min="4924" max="4924" width="1.7109375" style="4" customWidth="1"/>
    <col min="4925" max="4927" width="13.140625" style="4" customWidth="1"/>
    <col min="4928" max="4928" width="1.7109375" style="4" customWidth="1"/>
    <col min="4929" max="4931" width="13.140625" style="4" customWidth="1"/>
    <col min="4932" max="4932" width="1.5703125" style="4" customWidth="1"/>
    <col min="4933" max="4935" width="13.140625" style="4" customWidth="1"/>
    <col min="4936" max="4936" width="1.7109375" style="4" customWidth="1"/>
    <col min="4937" max="4939" width="13.140625" style="4" customWidth="1"/>
    <col min="4940" max="4940" width="1.5703125" style="4" customWidth="1"/>
    <col min="4941" max="4943" width="13.140625" style="4" customWidth="1"/>
    <col min="4944" max="4944" width="1.5703125" style="4" customWidth="1"/>
    <col min="4945" max="4947" width="13.140625" style="4" customWidth="1"/>
    <col min="4948" max="4948" width="1.7109375" style="4" customWidth="1"/>
    <col min="4949" max="4951" width="13.42578125" style="4" customWidth="1"/>
    <col min="4952" max="4952" width="1.5703125" style="4" customWidth="1"/>
    <col min="4953" max="4955" width="13.42578125" style="4" customWidth="1"/>
    <col min="4956" max="4956" width="1.7109375" style="4" customWidth="1"/>
    <col min="4957" max="4959" width="13.42578125" style="4" customWidth="1"/>
    <col min="4960" max="4960" width="1.7109375" style="4" customWidth="1"/>
    <col min="4961" max="4963" width="13.42578125" style="4" customWidth="1"/>
    <col min="4964" max="4964" width="1.7109375" style="4" customWidth="1"/>
    <col min="4965" max="4967" width="13.42578125" style="4" customWidth="1"/>
    <col min="4968" max="4968" width="1.7109375" style="4" customWidth="1"/>
    <col min="4969" max="4971" width="13.42578125" style="4" customWidth="1"/>
    <col min="4972" max="4972" width="1.7109375" style="4" customWidth="1"/>
    <col min="4973" max="4975" width="13.42578125" style="4" customWidth="1"/>
    <col min="4976" max="4976" width="1.7109375" style="4" customWidth="1"/>
    <col min="4977" max="4980" width="13.42578125" style="4" customWidth="1"/>
    <col min="4981" max="5165" width="9.140625" style="4"/>
    <col min="5166" max="5166" width="37.28515625" style="4" customWidth="1"/>
    <col min="5167" max="5167" width="1.5703125" style="4" customWidth="1"/>
    <col min="5168" max="5170" width="13.140625" style="4" customWidth="1"/>
    <col min="5171" max="5171" width="3.5703125" style="4" bestFit="1" customWidth="1"/>
    <col min="5172" max="5172" width="1.7109375" style="4" customWidth="1"/>
    <col min="5173" max="5175" width="13.140625" style="4" customWidth="1"/>
    <col min="5176" max="5176" width="1.7109375" style="4" customWidth="1"/>
    <col min="5177" max="5179" width="13.140625" style="4" customWidth="1"/>
    <col min="5180" max="5180" width="1.7109375" style="4" customWidth="1"/>
    <col min="5181" max="5183" width="13.140625" style="4" customWidth="1"/>
    <col min="5184" max="5184" width="1.7109375" style="4" customWidth="1"/>
    <col min="5185" max="5187" width="13.140625" style="4" customWidth="1"/>
    <col min="5188" max="5188" width="1.5703125" style="4" customWidth="1"/>
    <col min="5189" max="5191" width="13.140625" style="4" customWidth="1"/>
    <col min="5192" max="5192" width="1.7109375" style="4" customWidth="1"/>
    <col min="5193" max="5195" width="13.140625" style="4" customWidth="1"/>
    <col min="5196" max="5196" width="1.5703125" style="4" customWidth="1"/>
    <col min="5197" max="5199" width="13.140625" style="4" customWidth="1"/>
    <col min="5200" max="5200" width="1.5703125" style="4" customWidth="1"/>
    <col min="5201" max="5203" width="13.140625" style="4" customWidth="1"/>
    <col min="5204" max="5204" width="1.7109375" style="4" customWidth="1"/>
    <col min="5205" max="5207" width="13.42578125" style="4" customWidth="1"/>
    <col min="5208" max="5208" width="1.5703125" style="4" customWidth="1"/>
    <col min="5209" max="5211" width="13.42578125" style="4" customWidth="1"/>
    <col min="5212" max="5212" width="1.7109375" style="4" customWidth="1"/>
    <col min="5213" max="5215" width="13.42578125" style="4" customWidth="1"/>
    <col min="5216" max="5216" width="1.7109375" style="4" customWidth="1"/>
    <col min="5217" max="5219" width="13.42578125" style="4" customWidth="1"/>
    <col min="5220" max="5220" width="1.7109375" style="4" customWidth="1"/>
    <col min="5221" max="5223" width="13.42578125" style="4" customWidth="1"/>
    <col min="5224" max="5224" width="1.7109375" style="4" customWidth="1"/>
    <col min="5225" max="5227" width="13.42578125" style="4" customWidth="1"/>
    <col min="5228" max="5228" width="1.7109375" style="4" customWidth="1"/>
    <col min="5229" max="5231" width="13.42578125" style="4" customWidth="1"/>
    <col min="5232" max="5232" width="1.7109375" style="4" customWidth="1"/>
    <col min="5233" max="5236" width="13.42578125" style="4" customWidth="1"/>
    <col min="5237" max="5421" width="9.140625" style="4"/>
    <col min="5422" max="5422" width="37.28515625" style="4" customWidth="1"/>
    <col min="5423" max="5423" width="1.5703125" style="4" customWidth="1"/>
    <col min="5424" max="5426" width="13.140625" style="4" customWidth="1"/>
    <col min="5427" max="5427" width="3.5703125" style="4" bestFit="1" customWidth="1"/>
    <col min="5428" max="5428" width="1.7109375" style="4" customWidth="1"/>
    <col min="5429" max="5431" width="13.140625" style="4" customWidth="1"/>
    <col min="5432" max="5432" width="1.7109375" style="4" customWidth="1"/>
    <col min="5433" max="5435" width="13.140625" style="4" customWidth="1"/>
    <col min="5436" max="5436" width="1.7109375" style="4" customWidth="1"/>
    <col min="5437" max="5439" width="13.140625" style="4" customWidth="1"/>
    <col min="5440" max="5440" width="1.7109375" style="4" customWidth="1"/>
    <col min="5441" max="5443" width="13.140625" style="4" customWidth="1"/>
    <col min="5444" max="5444" width="1.5703125" style="4" customWidth="1"/>
    <col min="5445" max="5447" width="13.140625" style="4" customWidth="1"/>
    <col min="5448" max="5448" width="1.7109375" style="4" customWidth="1"/>
    <col min="5449" max="5451" width="13.140625" style="4" customWidth="1"/>
    <col min="5452" max="5452" width="1.5703125" style="4" customWidth="1"/>
    <col min="5453" max="5455" width="13.140625" style="4" customWidth="1"/>
    <col min="5456" max="5456" width="1.5703125" style="4" customWidth="1"/>
    <col min="5457" max="5459" width="13.140625" style="4" customWidth="1"/>
    <col min="5460" max="5460" width="1.7109375" style="4" customWidth="1"/>
    <col min="5461" max="5463" width="13.42578125" style="4" customWidth="1"/>
    <col min="5464" max="5464" width="1.5703125" style="4" customWidth="1"/>
    <col min="5465" max="5467" width="13.42578125" style="4" customWidth="1"/>
    <col min="5468" max="5468" width="1.7109375" style="4" customWidth="1"/>
    <col min="5469" max="5471" width="13.42578125" style="4" customWidth="1"/>
    <col min="5472" max="5472" width="1.7109375" style="4" customWidth="1"/>
    <col min="5473" max="5475" width="13.42578125" style="4" customWidth="1"/>
    <col min="5476" max="5476" width="1.7109375" style="4" customWidth="1"/>
    <col min="5477" max="5479" width="13.42578125" style="4" customWidth="1"/>
    <col min="5480" max="5480" width="1.7109375" style="4" customWidth="1"/>
    <col min="5481" max="5483" width="13.42578125" style="4" customWidth="1"/>
    <col min="5484" max="5484" width="1.7109375" style="4" customWidth="1"/>
    <col min="5485" max="5487" width="13.42578125" style="4" customWidth="1"/>
    <col min="5488" max="5488" width="1.7109375" style="4" customWidth="1"/>
    <col min="5489" max="5492" width="13.42578125" style="4" customWidth="1"/>
    <col min="5493" max="5677" width="9.140625" style="4"/>
    <col min="5678" max="5678" width="37.28515625" style="4" customWidth="1"/>
    <col min="5679" max="5679" width="1.5703125" style="4" customWidth="1"/>
    <col min="5680" max="5682" width="13.140625" style="4" customWidth="1"/>
    <col min="5683" max="5683" width="3.5703125" style="4" bestFit="1" customWidth="1"/>
    <col min="5684" max="5684" width="1.7109375" style="4" customWidth="1"/>
    <col min="5685" max="5687" width="13.140625" style="4" customWidth="1"/>
    <col min="5688" max="5688" width="1.7109375" style="4" customWidth="1"/>
    <col min="5689" max="5691" width="13.140625" style="4" customWidth="1"/>
    <col min="5692" max="5692" width="1.7109375" style="4" customWidth="1"/>
    <col min="5693" max="5695" width="13.140625" style="4" customWidth="1"/>
    <col min="5696" max="5696" width="1.7109375" style="4" customWidth="1"/>
    <col min="5697" max="5699" width="13.140625" style="4" customWidth="1"/>
    <col min="5700" max="5700" width="1.5703125" style="4" customWidth="1"/>
    <col min="5701" max="5703" width="13.140625" style="4" customWidth="1"/>
    <col min="5704" max="5704" width="1.7109375" style="4" customWidth="1"/>
    <col min="5705" max="5707" width="13.140625" style="4" customWidth="1"/>
    <col min="5708" max="5708" width="1.5703125" style="4" customWidth="1"/>
    <col min="5709" max="5711" width="13.140625" style="4" customWidth="1"/>
    <col min="5712" max="5712" width="1.5703125" style="4" customWidth="1"/>
    <col min="5713" max="5715" width="13.140625" style="4" customWidth="1"/>
    <col min="5716" max="5716" width="1.7109375" style="4" customWidth="1"/>
    <col min="5717" max="5719" width="13.42578125" style="4" customWidth="1"/>
    <col min="5720" max="5720" width="1.5703125" style="4" customWidth="1"/>
    <col min="5721" max="5723" width="13.42578125" style="4" customWidth="1"/>
    <col min="5724" max="5724" width="1.7109375" style="4" customWidth="1"/>
    <col min="5725" max="5727" width="13.42578125" style="4" customWidth="1"/>
    <col min="5728" max="5728" width="1.7109375" style="4" customWidth="1"/>
    <col min="5729" max="5731" width="13.42578125" style="4" customWidth="1"/>
    <col min="5732" max="5732" width="1.7109375" style="4" customWidth="1"/>
    <col min="5733" max="5735" width="13.42578125" style="4" customWidth="1"/>
    <col min="5736" max="5736" width="1.7109375" style="4" customWidth="1"/>
    <col min="5737" max="5739" width="13.42578125" style="4" customWidth="1"/>
    <col min="5740" max="5740" width="1.7109375" style="4" customWidth="1"/>
    <col min="5741" max="5743" width="13.42578125" style="4" customWidth="1"/>
    <col min="5744" max="5744" width="1.7109375" style="4" customWidth="1"/>
    <col min="5745" max="5748" width="13.42578125" style="4" customWidth="1"/>
    <col min="5749" max="5933" width="9.140625" style="4"/>
    <col min="5934" max="5934" width="37.28515625" style="4" customWidth="1"/>
    <col min="5935" max="5935" width="1.5703125" style="4" customWidth="1"/>
    <col min="5936" max="5938" width="13.140625" style="4" customWidth="1"/>
    <col min="5939" max="5939" width="3.5703125" style="4" bestFit="1" customWidth="1"/>
    <col min="5940" max="5940" width="1.7109375" style="4" customWidth="1"/>
    <col min="5941" max="5943" width="13.140625" style="4" customWidth="1"/>
    <col min="5944" max="5944" width="1.7109375" style="4" customWidth="1"/>
    <col min="5945" max="5947" width="13.140625" style="4" customWidth="1"/>
    <col min="5948" max="5948" width="1.7109375" style="4" customWidth="1"/>
    <col min="5949" max="5951" width="13.140625" style="4" customWidth="1"/>
    <col min="5952" max="5952" width="1.7109375" style="4" customWidth="1"/>
    <col min="5953" max="5955" width="13.140625" style="4" customWidth="1"/>
    <col min="5956" max="5956" width="1.5703125" style="4" customWidth="1"/>
    <col min="5957" max="5959" width="13.140625" style="4" customWidth="1"/>
    <col min="5960" max="5960" width="1.7109375" style="4" customWidth="1"/>
    <col min="5961" max="5963" width="13.140625" style="4" customWidth="1"/>
    <col min="5964" max="5964" width="1.5703125" style="4" customWidth="1"/>
    <col min="5965" max="5967" width="13.140625" style="4" customWidth="1"/>
    <col min="5968" max="5968" width="1.5703125" style="4" customWidth="1"/>
    <col min="5969" max="5971" width="13.140625" style="4" customWidth="1"/>
    <col min="5972" max="5972" width="1.7109375" style="4" customWidth="1"/>
    <col min="5973" max="5975" width="13.42578125" style="4" customWidth="1"/>
    <col min="5976" max="5976" width="1.5703125" style="4" customWidth="1"/>
    <col min="5977" max="5979" width="13.42578125" style="4" customWidth="1"/>
    <col min="5980" max="5980" width="1.7109375" style="4" customWidth="1"/>
    <col min="5981" max="5983" width="13.42578125" style="4" customWidth="1"/>
    <col min="5984" max="5984" width="1.7109375" style="4" customWidth="1"/>
    <col min="5985" max="5987" width="13.42578125" style="4" customWidth="1"/>
    <col min="5988" max="5988" width="1.7109375" style="4" customWidth="1"/>
    <col min="5989" max="5991" width="13.42578125" style="4" customWidth="1"/>
    <col min="5992" max="5992" width="1.7109375" style="4" customWidth="1"/>
    <col min="5993" max="5995" width="13.42578125" style="4" customWidth="1"/>
    <col min="5996" max="5996" width="1.7109375" style="4" customWidth="1"/>
    <col min="5997" max="5999" width="13.42578125" style="4" customWidth="1"/>
    <col min="6000" max="6000" width="1.7109375" style="4" customWidth="1"/>
    <col min="6001" max="6004" width="13.42578125" style="4" customWidth="1"/>
    <col min="6005" max="6189" width="9.140625" style="4"/>
    <col min="6190" max="6190" width="37.28515625" style="4" customWidth="1"/>
    <col min="6191" max="6191" width="1.5703125" style="4" customWidth="1"/>
    <col min="6192" max="6194" width="13.140625" style="4" customWidth="1"/>
    <col min="6195" max="6195" width="3.5703125" style="4" bestFit="1" customWidth="1"/>
    <col min="6196" max="6196" width="1.7109375" style="4" customWidth="1"/>
    <col min="6197" max="6199" width="13.140625" style="4" customWidth="1"/>
    <col min="6200" max="6200" width="1.7109375" style="4" customWidth="1"/>
    <col min="6201" max="6203" width="13.140625" style="4" customWidth="1"/>
    <col min="6204" max="6204" width="1.7109375" style="4" customWidth="1"/>
    <col min="6205" max="6207" width="13.140625" style="4" customWidth="1"/>
    <col min="6208" max="6208" width="1.7109375" style="4" customWidth="1"/>
    <col min="6209" max="6211" width="13.140625" style="4" customWidth="1"/>
    <col min="6212" max="6212" width="1.5703125" style="4" customWidth="1"/>
    <col min="6213" max="6215" width="13.140625" style="4" customWidth="1"/>
    <col min="6216" max="6216" width="1.7109375" style="4" customWidth="1"/>
    <col min="6217" max="6219" width="13.140625" style="4" customWidth="1"/>
    <col min="6220" max="6220" width="1.5703125" style="4" customWidth="1"/>
    <col min="6221" max="6223" width="13.140625" style="4" customWidth="1"/>
    <col min="6224" max="6224" width="1.5703125" style="4" customWidth="1"/>
    <col min="6225" max="6227" width="13.140625" style="4" customWidth="1"/>
    <col min="6228" max="6228" width="1.7109375" style="4" customWidth="1"/>
    <col min="6229" max="6231" width="13.42578125" style="4" customWidth="1"/>
    <col min="6232" max="6232" width="1.5703125" style="4" customWidth="1"/>
    <col min="6233" max="6235" width="13.42578125" style="4" customWidth="1"/>
    <col min="6236" max="6236" width="1.7109375" style="4" customWidth="1"/>
    <col min="6237" max="6239" width="13.42578125" style="4" customWidth="1"/>
    <col min="6240" max="6240" width="1.7109375" style="4" customWidth="1"/>
    <col min="6241" max="6243" width="13.42578125" style="4" customWidth="1"/>
    <col min="6244" max="6244" width="1.7109375" style="4" customWidth="1"/>
    <col min="6245" max="6247" width="13.42578125" style="4" customWidth="1"/>
    <col min="6248" max="6248" width="1.7109375" style="4" customWidth="1"/>
    <col min="6249" max="6251" width="13.42578125" style="4" customWidth="1"/>
    <col min="6252" max="6252" width="1.7109375" style="4" customWidth="1"/>
    <col min="6253" max="6255" width="13.42578125" style="4" customWidth="1"/>
    <col min="6256" max="6256" width="1.7109375" style="4" customWidth="1"/>
    <col min="6257" max="6260" width="13.42578125" style="4" customWidth="1"/>
    <col min="6261" max="6445" width="9.140625" style="4"/>
    <col min="6446" max="6446" width="37.28515625" style="4" customWidth="1"/>
    <col min="6447" max="6447" width="1.5703125" style="4" customWidth="1"/>
    <col min="6448" max="6450" width="13.140625" style="4" customWidth="1"/>
    <col min="6451" max="6451" width="3.5703125" style="4" bestFit="1" customWidth="1"/>
    <col min="6452" max="6452" width="1.7109375" style="4" customWidth="1"/>
    <col min="6453" max="6455" width="13.140625" style="4" customWidth="1"/>
    <col min="6456" max="6456" width="1.7109375" style="4" customWidth="1"/>
    <col min="6457" max="6459" width="13.140625" style="4" customWidth="1"/>
    <col min="6460" max="6460" width="1.7109375" style="4" customWidth="1"/>
    <col min="6461" max="6463" width="13.140625" style="4" customWidth="1"/>
    <col min="6464" max="6464" width="1.7109375" style="4" customWidth="1"/>
    <col min="6465" max="6467" width="13.140625" style="4" customWidth="1"/>
    <col min="6468" max="6468" width="1.5703125" style="4" customWidth="1"/>
    <col min="6469" max="6471" width="13.140625" style="4" customWidth="1"/>
    <col min="6472" max="6472" width="1.7109375" style="4" customWidth="1"/>
    <col min="6473" max="6475" width="13.140625" style="4" customWidth="1"/>
    <col min="6476" max="6476" width="1.5703125" style="4" customWidth="1"/>
    <col min="6477" max="6479" width="13.140625" style="4" customWidth="1"/>
    <col min="6480" max="6480" width="1.5703125" style="4" customWidth="1"/>
    <col min="6481" max="6483" width="13.140625" style="4" customWidth="1"/>
    <col min="6484" max="6484" width="1.7109375" style="4" customWidth="1"/>
    <col min="6485" max="6487" width="13.42578125" style="4" customWidth="1"/>
    <col min="6488" max="6488" width="1.5703125" style="4" customWidth="1"/>
    <col min="6489" max="6491" width="13.42578125" style="4" customWidth="1"/>
    <col min="6492" max="6492" width="1.7109375" style="4" customWidth="1"/>
    <col min="6493" max="6495" width="13.42578125" style="4" customWidth="1"/>
    <col min="6496" max="6496" width="1.7109375" style="4" customWidth="1"/>
    <col min="6497" max="6499" width="13.42578125" style="4" customWidth="1"/>
    <col min="6500" max="6500" width="1.7109375" style="4" customWidth="1"/>
    <col min="6501" max="6503" width="13.42578125" style="4" customWidth="1"/>
    <col min="6504" max="6504" width="1.7109375" style="4" customWidth="1"/>
    <col min="6505" max="6507" width="13.42578125" style="4" customWidth="1"/>
    <col min="6508" max="6508" width="1.7109375" style="4" customWidth="1"/>
    <col min="6509" max="6511" width="13.42578125" style="4" customWidth="1"/>
    <col min="6512" max="6512" width="1.7109375" style="4" customWidth="1"/>
    <col min="6513" max="6516" width="13.42578125" style="4" customWidth="1"/>
    <col min="6517" max="6701" width="9.140625" style="4"/>
    <col min="6702" max="6702" width="37.28515625" style="4" customWidth="1"/>
    <col min="6703" max="6703" width="1.5703125" style="4" customWidth="1"/>
    <col min="6704" max="6706" width="13.140625" style="4" customWidth="1"/>
    <col min="6707" max="6707" width="3.5703125" style="4" bestFit="1" customWidth="1"/>
    <col min="6708" max="6708" width="1.7109375" style="4" customWidth="1"/>
    <col min="6709" max="6711" width="13.140625" style="4" customWidth="1"/>
    <col min="6712" max="6712" width="1.7109375" style="4" customWidth="1"/>
    <col min="6713" max="6715" width="13.140625" style="4" customWidth="1"/>
    <col min="6716" max="6716" width="1.7109375" style="4" customWidth="1"/>
    <col min="6717" max="6719" width="13.140625" style="4" customWidth="1"/>
    <col min="6720" max="6720" width="1.7109375" style="4" customWidth="1"/>
    <col min="6721" max="6723" width="13.140625" style="4" customWidth="1"/>
    <col min="6724" max="6724" width="1.5703125" style="4" customWidth="1"/>
    <col min="6725" max="6727" width="13.140625" style="4" customWidth="1"/>
    <col min="6728" max="6728" width="1.7109375" style="4" customWidth="1"/>
    <col min="6729" max="6731" width="13.140625" style="4" customWidth="1"/>
    <col min="6732" max="6732" width="1.5703125" style="4" customWidth="1"/>
    <col min="6733" max="6735" width="13.140625" style="4" customWidth="1"/>
    <col min="6736" max="6736" width="1.5703125" style="4" customWidth="1"/>
    <col min="6737" max="6739" width="13.140625" style="4" customWidth="1"/>
    <col min="6740" max="6740" width="1.7109375" style="4" customWidth="1"/>
    <col min="6741" max="6743" width="13.42578125" style="4" customWidth="1"/>
    <col min="6744" max="6744" width="1.5703125" style="4" customWidth="1"/>
    <col min="6745" max="6747" width="13.42578125" style="4" customWidth="1"/>
    <col min="6748" max="6748" width="1.7109375" style="4" customWidth="1"/>
    <col min="6749" max="6751" width="13.42578125" style="4" customWidth="1"/>
    <col min="6752" max="6752" width="1.7109375" style="4" customWidth="1"/>
    <col min="6753" max="6755" width="13.42578125" style="4" customWidth="1"/>
    <col min="6756" max="6756" width="1.7109375" style="4" customWidth="1"/>
    <col min="6757" max="6759" width="13.42578125" style="4" customWidth="1"/>
    <col min="6760" max="6760" width="1.7109375" style="4" customWidth="1"/>
    <col min="6761" max="6763" width="13.42578125" style="4" customWidth="1"/>
    <col min="6764" max="6764" width="1.7109375" style="4" customWidth="1"/>
    <col min="6765" max="6767" width="13.42578125" style="4" customWidth="1"/>
    <col min="6768" max="6768" width="1.7109375" style="4" customWidth="1"/>
    <col min="6769" max="6772" width="13.42578125" style="4" customWidth="1"/>
    <col min="6773" max="6957" width="9.140625" style="4"/>
    <col min="6958" max="6958" width="37.28515625" style="4" customWidth="1"/>
    <col min="6959" max="6959" width="1.5703125" style="4" customWidth="1"/>
    <col min="6960" max="6962" width="13.140625" style="4" customWidth="1"/>
    <col min="6963" max="6963" width="3.5703125" style="4" bestFit="1" customWidth="1"/>
    <col min="6964" max="6964" width="1.7109375" style="4" customWidth="1"/>
    <col min="6965" max="6967" width="13.140625" style="4" customWidth="1"/>
    <col min="6968" max="6968" width="1.7109375" style="4" customWidth="1"/>
    <col min="6969" max="6971" width="13.140625" style="4" customWidth="1"/>
    <col min="6972" max="6972" width="1.7109375" style="4" customWidth="1"/>
    <col min="6973" max="6975" width="13.140625" style="4" customWidth="1"/>
    <col min="6976" max="6976" width="1.7109375" style="4" customWidth="1"/>
    <col min="6977" max="6979" width="13.140625" style="4" customWidth="1"/>
    <col min="6980" max="6980" width="1.5703125" style="4" customWidth="1"/>
    <col min="6981" max="6983" width="13.140625" style="4" customWidth="1"/>
    <col min="6984" max="6984" width="1.7109375" style="4" customWidth="1"/>
    <col min="6985" max="6987" width="13.140625" style="4" customWidth="1"/>
    <col min="6988" max="6988" width="1.5703125" style="4" customWidth="1"/>
    <col min="6989" max="6991" width="13.140625" style="4" customWidth="1"/>
    <col min="6992" max="6992" width="1.5703125" style="4" customWidth="1"/>
    <col min="6993" max="6995" width="13.140625" style="4" customWidth="1"/>
    <col min="6996" max="6996" width="1.7109375" style="4" customWidth="1"/>
    <col min="6997" max="6999" width="13.42578125" style="4" customWidth="1"/>
    <col min="7000" max="7000" width="1.5703125" style="4" customWidth="1"/>
    <col min="7001" max="7003" width="13.42578125" style="4" customWidth="1"/>
    <col min="7004" max="7004" width="1.7109375" style="4" customWidth="1"/>
    <col min="7005" max="7007" width="13.42578125" style="4" customWidth="1"/>
    <col min="7008" max="7008" width="1.7109375" style="4" customWidth="1"/>
    <col min="7009" max="7011" width="13.42578125" style="4" customWidth="1"/>
    <col min="7012" max="7012" width="1.7109375" style="4" customWidth="1"/>
    <col min="7013" max="7015" width="13.42578125" style="4" customWidth="1"/>
    <col min="7016" max="7016" width="1.7109375" style="4" customWidth="1"/>
    <col min="7017" max="7019" width="13.42578125" style="4" customWidth="1"/>
    <col min="7020" max="7020" width="1.7109375" style="4" customWidth="1"/>
    <col min="7021" max="7023" width="13.42578125" style="4" customWidth="1"/>
    <col min="7024" max="7024" width="1.7109375" style="4" customWidth="1"/>
    <col min="7025" max="7028" width="13.42578125" style="4" customWidth="1"/>
    <col min="7029" max="7213" width="9.140625" style="4"/>
    <col min="7214" max="7214" width="37.28515625" style="4" customWidth="1"/>
    <col min="7215" max="7215" width="1.5703125" style="4" customWidth="1"/>
    <col min="7216" max="7218" width="13.140625" style="4" customWidth="1"/>
    <col min="7219" max="7219" width="3.5703125" style="4" bestFit="1" customWidth="1"/>
    <col min="7220" max="7220" width="1.7109375" style="4" customWidth="1"/>
    <col min="7221" max="7223" width="13.140625" style="4" customWidth="1"/>
    <col min="7224" max="7224" width="1.7109375" style="4" customWidth="1"/>
    <col min="7225" max="7227" width="13.140625" style="4" customWidth="1"/>
    <col min="7228" max="7228" width="1.7109375" style="4" customWidth="1"/>
    <col min="7229" max="7231" width="13.140625" style="4" customWidth="1"/>
    <col min="7232" max="7232" width="1.7109375" style="4" customWidth="1"/>
    <col min="7233" max="7235" width="13.140625" style="4" customWidth="1"/>
    <col min="7236" max="7236" width="1.5703125" style="4" customWidth="1"/>
    <col min="7237" max="7239" width="13.140625" style="4" customWidth="1"/>
    <col min="7240" max="7240" width="1.7109375" style="4" customWidth="1"/>
    <col min="7241" max="7243" width="13.140625" style="4" customWidth="1"/>
    <col min="7244" max="7244" width="1.5703125" style="4" customWidth="1"/>
    <col min="7245" max="7247" width="13.140625" style="4" customWidth="1"/>
    <col min="7248" max="7248" width="1.5703125" style="4" customWidth="1"/>
    <col min="7249" max="7251" width="13.140625" style="4" customWidth="1"/>
    <col min="7252" max="7252" width="1.7109375" style="4" customWidth="1"/>
    <col min="7253" max="7255" width="13.42578125" style="4" customWidth="1"/>
    <col min="7256" max="7256" width="1.5703125" style="4" customWidth="1"/>
    <col min="7257" max="7259" width="13.42578125" style="4" customWidth="1"/>
    <col min="7260" max="7260" width="1.7109375" style="4" customWidth="1"/>
    <col min="7261" max="7263" width="13.42578125" style="4" customWidth="1"/>
    <col min="7264" max="7264" width="1.7109375" style="4" customWidth="1"/>
    <col min="7265" max="7267" width="13.42578125" style="4" customWidth="1"/>
    <col min="7268" max="7268" width="1.7109375" style="4" customWidth="1"/>
    <col min="7269" max="7271" width="13.42578125" style="4" customWidth="1"/>
    <col min="7272" max="7272" width="1.7109375" style="4" customWidth="1"/>
    <col min="7273" max="7275" width="13.42578125" style="4" customWidth="1"/>
    <col min="7276" max="7276" width="1.7109375" style="4" customWidth="1"/>
    <col min="7277" max="7279" width="13.42578125" style="4" customWidth="1"/>
    <col min="7280" max="7280" width="1.7109375" style="4" customWidth="1"/>
    <col min="7281" max="7284" width="13.42578125" style="4" customWidth="1"/>
    <col min="7285" max="7469" width="9.140625" style="4"/>
    <col min="7470" max="7470" width="37.28515625" style="4" customWidth="1"/>
    <col min="7471" max="7471" width="1.5703125" style="4" customWidth="1"/>
    <col min="7472" max="7474" width="13.140625" style="4" customWidth="1"/>
    <col min="7475" max="7475" width="3.5703125" style="4" bestFit="1" customWidth="1"/>
    <col min="7476" max="7476" width="1.7109375" style="4" customWidth="1"/>
    <col min="7477" max="7479" width="13.140625" style="4" customWidth="1"/>
    <col min="7480" max="7480" width="1.7109375" style="4" customWidth="1"/>
    <col min="7481" max="7483" width="13.140625" style="4" customWidth="1"/>
    <col min="7484" max="7484" width="1.7109375" style="4" customWidth="1"/>
    <col min="7485" max="7487" width="13.140625" style="4" customWidth="1"/>
    <col min="7488" max="7488" width="1.7109375" style="4" customWidth="1"/>
    <col min="7489" max="7491" width="13.140625" style="4" customWidth="1"/>
    <col min="7492" max="7492" width="1.5703125" style="4" customWidth="1"/>
    <col min="7493" max="7495" width="13.140625" style="4" customWidth="1"/>
    <col min="7496" max="7496" width="1.7109375" style="4" customWidth="1"/>
    <col min="7497" max="7499" width="13.140625" style="4" customWidth="1"/>
    <col min="7500" max="7500" width="1.5703125" style="4" customWidth="1"/>
    <col min="7501" max="7503" width="13.140625" style="4" customWidth="1"/>
    <col min="7504" max="7504" width="1.5703125" style="4" customWidth="1"/>
    <col min="7505" max="7507" width="13.140625" style="4" customWidth="1"/>
    <col min="7508" max="7508" width="1.7109375" style="4" customWidth="1"/>
    <col min="7509" max="7511" width="13.42578125" style="4" customWidth="1"/>
    <col min="7512" max="7512" width="1.5703125" style="4" customWidth="1"/>
    <col min="7513" max="7515" width="13.42578125" style="4" customWidth="1"/>
    <col min="7516" max="7516" width="1.7109375" style="4" customWidth="1"/>
    <col min="7517" max="7519" width="13.42578125" style="4" customWidth="1"/>
    <col min="7520" max="7520" width="1.7109375" style="4" customWidth="1"/>
    <col min="7521" max="7523" width="13.42578125" style="4" customWidth="1"/>
    <col min="7524" max="7524" width="1.7109375" style="4" customWidth="1"/>
    <col min="7525" max="7527" width="13.42578125" style="4" customWidth="1"/>
    <col min="7528" max="7528" width="1.7109375" style="4" customWidth="1"/>
    <col min="7529" max="7531" width="13.42578125" style="4" customWidth="1"/>
    <col min="7532" max="7532" width="1.7109375" style="4" customWidth="1"/>
    <col min="7533" max="7535" width="13.42578125" style="4" customWidth="1"/>
    <col min="7536" max="7536" width="1.7109375" style="4" customWidth="1"/>
    <col min="7537" max="7540" width="13.42578125" style="4" customWidth="1"/>
    <col min="7541" max="7725" width="9.140625" style="4"/>
    <col min="7726" max="7726" width="37.28515625" style="4" customWidth="1"/>
    <col min="7727" max="7727" width="1.5703125" style="4" customWidth="1"/>
    <col min="7728" max="7730" width="13.140625" style="4" customWidth="1"/>
    <col min="7731" max="7731" width="3.5703125" style="4" bestFit="1" customWidth="1"/>
    <col min="7732" max="7732" width="1.7109375" style="4" customWidth="1"/>
    <col min="7733" max="7735" width="13.140625" style="4" customWidth="1"/>
    <col min="7736" max="7736" width="1.7109375" style="4" customWidth="1"/>
    <col min="7737" max="7739" width="13.140625" style="4" customWidth="1"/>
    <col min="7740" max="7740" width="1.7109375" style="4" customWidth="1"/>
    <col min="7741" max="7743" width="13.140625" style="4" customWidth="1"/>
    <col min="7744" max="7744" width="1.7109375" style="4" customWidth="1"/>
    <col min="7745" max="7747" width="13.140625" style="4" customWidth="1"/>
    <col min="7748" max="7748" width="1.5703125" style="4" customWidth="1"/>
    <col min="7749" max="7751" width="13.140625" style="4" customWidth="1"/>
    <col min="7752" max="7752" width="1.7109375" style="4" customWidth="1"/>
    <col min="7753" max="7755" width="13.140625" style="4" customWidth="1"/>
    <col min="7756" max="7756" width="1.5703125" style="4" customWidth="1"/>
    <col min="7757" max="7759" width="13.140625" style="4" customWidth="1"/>
    <col min="7760" max="7760" width="1.5703125" style="4" customWidth="1"/>
    <col min="7761" max="7763" width="13.140625" style="4" customWidth="1"/>
    <col min="7764" max="7764" width="1.7109375" style="4" customWidth="1"/>
    <col min="7765" max="7767" width="13.42578125" style="4" customWidth="1"/>
    <col min="7768" max="7768" width="1.5703125" style="4" customWidth="1"/>
    <col min="7769" max="7771" width="13.42578125" style="4" customWidth="1"/>
    <col min="7772" max="7772" width="1.7109375" style="4" customWidth="1"/>
    <col min="7773" max="7775" width="13.42578125" style="4" customWidth="1"/>
    <col min="7776" max="7776" width="1.7109375" style="4" customWidth="1"/>
    <col min="7777" max="7779" width="13.42578125" style="4" customWidth="1"/>
    <col min="7780" max="7780" width="1.7109375" style="4" customWidth="1"/>
    <col min="7781" max="7783" width="13.42578125" style="4" customWidth="1"/>
    <col min="7784" max="7784" width="1.7109375" style="4" customWidth="1"/>
    <col min="7785" max="7787" width="13.42578125" style="4" customWidth="1"/>
    <col min="7788" max="7788" width="1.7109375" style="4" customWidth="1"/>
    <col min="7789" max="7791" width="13.42578125" style="4" customWidth="1"/>
    <col min="7792" max="7792" width="1.7109375" style="4" customWidth="1"/>
    <col min="7793" max="7796" width="13.42578125" style="4" customWidth="1"/>
    <col min="7797" max="7981" width="9.140625" style="4"/>
    <col min="7982" max="7982" width="37.28515625" style="4" customWidth="1"/>
    <col min="7983" max="7983" width="1.5703125" style="4" customWidth="1"/>
    <col min="7984" max="7986" width="13.140625" style="4" customWidth="1"/>
    <col min="7987" max="7987" width="3.5703125" style="4" bestFit="1" customWidth="1"/>
    <col min="7988" max="7988" width="1.7109375" style="4" customWidth="1"/>
    <col min="7989" max="7991" width="13.140625" style="4" customWidth="1"/>
    <col min="7992" max="7992" width="1.7109375" style="4" customWidth="1"/>
    <col min="7993" max="7995" width="13.140625" style="4" customWidth="1"/>
    <col min="7996" max="7996" width="1.7109375" style="4" customWidth="1"/>
    <col min="7997" max="7999" width="13.140625" style="4" customWidth="1"/>
    <col min="8000" max="8000" width="1.7109375" style="4" customWidth="1"/>
    <col min="8001" max="8003" width="13.140625" style="4" customWidth="1"/>
    <col min="8004" max="8004" width="1.5703125" style="4" customWidth="1"/>
    <col min="8005" max="8007" width="13.140625" style="4" customWidth="1"/>
    <col min="8008" max="8008" width="1.7109375" style="4" customWidth="1"/>
    <col min="8009" max="8011" width="13.140625" style="4" customWidth="1"/>
    <col min="8012" max="8012" width="1.5703125" style="4" customWidth="1"/>
    <col min="8013" max="8015" width="13.140625" style="4" customWidth="1"/>
    <col min="8016" max="8016" width="1.5703125" style="4" customWidth="1"/>
    <col min="8017" max="8019" width="13.140625" style="4" customWidth="1"/>
    <col min="8020" max="8020" width="1.7109375" style="4" customWidth="1"/>
    <col min="8021" max="8023" width="13.42578125" style="4" customWidth="1"/>
    <col min="8024" max="8024" width="1.5703125" style="4" customWidth="1"/>
    <col min="8025" max="8027" width="13.42578125" style="4" customWidth="1"/>
    <col min="8028" max="8028" width="1.7109375" style="4" customWidth="1"/>
    <col min="8029" max="8031" width="13.42578125" style="4" customWidth="1"/>
    <col min="8032" max="8032" width="1.7109375" style="4" customWidth="1"/>
    <col min="8033" max="8035" width="13.42578125" style="4" customWidth="1"/>
    <col min="8036" max="8036" width="1.7109375" style="4" customWidth="1"/>
    <col min="8037" max="8039" width="13.42578125" style="4" customWidth="1"/>
    <col min="8040" max="8040" width="1.7109375" style="4" customWidth="1"/>
    <col min="8041" max="8043" width="13.42578125" style="4" customWidth="1"/>
    <col min="8044" max="8044" width="1.7109375" style="4" customWidth="1"/>
    <col min="8045" max="8047" width="13.42578125" style="4" customWidth="1"/>
    <col min="8048" max="8048" width="1.7109375" style="4" customWidth="1"/>
    <col min="8049" max="8052" width="13.42578125" style="4" customWidth="1"/>
    <col min="8053" max="8237" width="9.140625" style="4"/>
    <col min="8238" max="8238" width="37.28515625" style="4" customWidth="1"/>
    <col min="8239" max="8239" width="1.5703125" style="4" customWidth="1"/>
    <col min="8240" max="8242" width="13.140625" style="4" customWidth="1"/>
    <col min="8243" max="8243" width="3.5703125" style="4" bestFit="1" customWidth="1"/>
    <col min="8244" max="8244" width="1.7109375" style="4" customWidth="1"/>
    <col min="8245" max="8247" width="13.140625" style="4" customWidth="1"/>
    <col min="8248" max="8248" width="1.7109375" style="4" customWidth="1"/>
    <col min="8249" max="8251" width="13.140625" style="4" customWidth="1"/>
    <col min="8252" max="8252" width="1.7109375" style="4" customWidth="1"/>
    <col min="8253" max="8255" width="13.140625" style="4" customWidth="1"/>
    <col min="8256" max="8256" width="1.7109375" style="4" customWidth="1"/>
    <col min="8257" max="8259" width="13.140625" style="4" customWidth="1"/>
    <col min="8260" max="8260" width="1.5703125" style="4" customWidth="1"/>
    <col min="8261" max="8263" width="13.140625" style="4" customWidth="1"/>
    <col min="8264" max="8264" width="1.7109375" style="4" customWidth="1"/>
    <col min="8265" max="8267" width="13.140625" style="4" customWidth="1"/>
    <col min="8268" max="8268" width="1.5703125" style="4" customWidth="1"/>
    <col min="8269" max="8271" width="13.140625" style="4" customWidth="1"/>
    <col min="8272" max="8272" width="1.5703125" style="4" customWidth="1"/>
    <col min="8273" max="8275" width="13.140625" style="4" customWidth="1"/>
    <col min="8276" max="8276" width="1.7109375" style="4" customWidth="1"/>
    <col min="8277" max="8279" width="13.42578125" style="4" customWidth="1"/>
    <col min="8280" max="8280" width="1.5703125" style="4" customWidth="1"/>
    <col min="8281" max="8283" width="13.42578125" style="4" customWidth="1"/>
    <col min="8284" max="8284" width="1.7109375" style="4" customWidth="1"/>
    <col min="8285" max="8287" width="13.42578125" style="4" customWidth="1"/>
    <col min="8288" max="8288" width="1.7109375" style="4" customWidth="1"/>
    <col min="8289" max="8291" width="13.42578125" style="4" customWidth="1"/>
    <col min="8292" max="8292" width="1.7109375" style="4" customWidth="1"/>
    <col min="8293" max="8295" width="13.42578125" style="4" customWidth="1"/>
    <col min="8296" max="8296" width="1.7109375" style="4" customWidth="1"/>
    <col min="8297" max="8299" width="13.42578125" style="4" customWidth="1"/>
    <col min="8300" max="8300" width="1.7109375" style="4" customWidth="1"/>
    <col min="8301" max="8303" width="13.42578125" style="4" customWidth="1"/>
    <col min="8304" max="8304" width="1.7109375" style="4" customWidth="1"/>
    <col min="8305" max="8308" width="13.42578125" style="4" customWidth="1"/>
    <col min="8309" max="8493" width="9.140625" style="4"/>
    <col min="8494" max="8494" width="37.28515625" style="4" customWidth="1"/>
    <col min="8495" max="8495" width="1.5703125" style="4" customWidth="1"/>
    <col min="8496" max="8498" width="13.140625" style="4" customWidth="1"/>
    <col min="8499" max="8499" width="3.5703125" style="4" bestFit="1" customWidth="1"/>
    <col min="8500" max="8500" width="1.7109375" style="4" customWidth="1"/>
    <col min="8501" max="8503" width="13.140625" style="4" customWidth="1"/>
    <col min="8504" max="8504" width="1.7109375" style="4" customWidth="1"/>
    <col min="8505" max="8507" width="13.140625" style="4" customWidth="1"/>
    <col min="8508" max="8508" width="1.7109375" style="4" customWidth="1"/>
    <col min="8509" max="8511" width="13.140625" style="4" customWidth="1"/>
    <col min="8512" max="8512" width="1.7109375" style="4" customWidth="1"/>
    <col min="8513" max="8515" width="13.140625" style="4" customWidth="1"/>
    <col min="8516" max="8516" width="1.5703125" style="4" customWidth="1"/>
    <col min="8517" max="8519" width="13.140625" style="4" customWidth="1"/>
    <col min="8520" max="8520" width="1.7109375" style="4" customWidth="1"/>
    <col min="8521" max="8523" width="13.140625" style="4" customWidth="1"/>
    <col min="8524" max="8524" width="1.5703125" style="4" customWidth="1"/>
    <col min="8525" max="8527" width="13.140625" style="4" customWidth="1"/>
    <col min="8528" max="8528" width="1.5703125" style="4" customWidth="1"/>
    <col min="8529" max="8531" width="13.140625" style="4" customWidth="1"/>
    <col min="8532" max="8532" width="1.7109375" style="4" customWidth="1"/>
    <col min="8533" max="8535" width="13.42578125" style="4" customWidth="1"/>
    <col min="8536" max="8536" width="1.5703125" style="4" customWidth="1"/>
    <col min="8537" max="8539" width="13.42578125" style="4" customWidth="1"/>
    <col min="8540" max="8540" width="1.7109375" style="4" customWidth="1"/>
    <col min="8541" max="8543" width="13.42578125" style="4" customWidth="1"/>
    <col min="8544" max="8544" width="1.7109375" style="4" customWidth="1"/>
    <col min="8545" max="8547" width="13.42578125" style="4" customWidth="1"/>
    <col min="8548" max="8548" width="1.7109375" style="4" customWidth="1"/>
    <col min="8549" max="8551" width="13.42578125" style="4" customWidth="1"/>
    <col min="8552" max="8552" width="1.7109375" style="4" customWidth="1"/>
    <col min="8553" max="8555" width="13.42578125" style="4" customWidth="1"/>
    <col min="8556" max="8556" width="1.7109375" style="4" customWidth="1"/>
    <col min="8557" max="8559" width="13.42578125" style="4" customWidth="1"/>
    <col min="8560" max="8560" width="1.7109375" style="4" customWidth="1"/>
    <col min="8561" max="8564" width="13.42578125" style="4" customWidth="1"/>
    <col min="8565" max="8749" width="9.140625" style="4"/>
    <col min="8750" max="8750" width="37.28515625" style="4" customWidth="1"/>
    <col min="8751" max="8751" width="1.5703125" style="4" customWidth="1"/>
    <col min="8752" max="8754" width="13.140625" style="4" customWidth="1"/>
    <col min="8755" max="8755" width="3.5703125" style="4" bestFit="1" customWidth="1"/>
    <col min="8756" max="8756" width="1.7109375" style="4" customWidth="1"/>
    <col min="8757" max="8759" width="13.140625" style="4" customWidth="1"/>
    <col min="8760" max="8760" width="1.7109375" style="4" customWidth="1"/>
    <col min="8761" max="8763" width="13.140625" style="4" customWidth="1"/>
    <col min="8764" max="8764" width="1.7109375" style="4" customWidth="1"/>
    <col min="8765" max="8767" width="13.140625" style="4" customWidth="1"/>
    <col min="8768" max="8768" width="1.7109375" style="4" customWidth="1"/>
    <col min="8769" max="8771" width="13.140625" style="4" customWidth="1"/>
    <col min="8772" max="8772" width="1.5703125" style="4" customWidth="1"/>
    <col min="8773" max="8775" width="13.140625" style="4" customWidth="1"/>
    <col min="8776" max="8776" width="1.7109375" style="4" customWidth="1"/>
    <col min="8777" max="8779" width="13.140625" style="4" customWidth="1"/>
    <col min="8780" max="8780" width="1.5703125" style="4" customWidth="1"/>
    <col min="8781" max="8783" width="13.140625" style="4" customWidth="1"/>
    <col min="8784" max="8784" width="1.5703125" style="4" customWidth="1"/>
    <col min="8785" max="8787" width="13.140625" style="4" customWidth="1"/>
    <col min="8788" max="8788" width="1.7109375" style="4" customWidth="1"/>
    <col min="8789" max="8791" width="13.42578125" style="4" customWidth="1"/>
    <col min="8792" max="8792" width="1.5703125" style="4" customWidth="1"/>
    <col min="8793" max="8795" width="13.42578125" style="4" customWidth="1"/>
    <col min="8796" max="8796" width="1.7109375" style="4" customWidth="1"/>
    <col min="8797" max="8799" width="13.42578125" style="4" customWidth="1"/>
    <col min="8800" max="8800" width="1.7109375" style="4" customWidth="1"/>
    <col min="8801" max="8803" width="13.42578125" style="4" customWidth="1"/>
    <col min="8804" max="8804" width="1.7109375" style="4" customWidth="1"/>
    <col min="8805" max="8807" width="13.42578125" style="4" customWidth="1"/>
    <col min="8808" max="8808" width="1.7109375" style="4" customWidth="1"/>
    <col min="8809" max="8811" width="13.42578125" style="4" customWidth="1"/>
    <col min="8812" max="8812" width="1.7109375" style="4" customWidth="1"/>
    <col min="8813" max="8815" width="13.42578125" style="4" customWidth="1"/>
    <col min="8816" max="8816" width="1.7109375" style="4" customWidth="1"/>
    <col min="8817" max="8820" width="13.42578125" style="4" customWidth="1"/>
    <col min="8821" max="9005" width="9.140625" style="4"/>
    <col min="9006" max="9006" width="37.28515625" style="4" customWidth="1"/>
    <col min="9007" max="9007" width="1.5703125" style="4" customWidth="1"/>
    <col min="9008" max="9010" width="13.140625" style="4" customWidth="1"/>
    <col min="9011" max="9011" width="3.5703125" style="4" bestFit="1" customWidth="1"/>
    <col min="9012" max="9012" width="1.7109375" style="4" customWidth="1"/>
    <col min="9013" max="9015" width="13.140625" style="4" customWidth="1"/>
    <col min="9016" max="9016" width="1.7109375" style="4" customWidth="1"/>
    <col min="9017" max="9019" width="13.140625" style="4" customWidth="1"/>
    <col min="9020" max="9020" width="1.7109375" style="4" customWidth="1"/>
    <col min="9021" max="9023" width="13.140625" style="4" customWidth="1"/>
    <col min="9024" max="9024" width="1.7109375" style="4" customWidth="1"/>
    <col min="9025" max="9027" width="13.140625" style="4" customWidth="1"/>
    <col min="9028" max="9028" width="1.5703125" style="4" customWidth="1"/>
    <col min="9029" max="9031" width="13.140625" style="4" customWidth="1"/>
    <col min="9032" max="9032" width="1.7109375" style="4" customWidth="1"/>
    <col min="9033" max="9035" width="13.140625" style="4" customWidth="1"/>
    <col min="9036" max="9036" width="1.5703125" style="4" customWidth="1"/>
    <col min="9037" max="9039" width="13.140625" style="4" customWidth="1"/>
    <col min="9040" max="9040" width="1.5703125" style="4" customWidth="1"/>
    <col min="9041" max="9043" width="13.140625" style="4" customWidth="1"/>
    <col min="9044" max="9044" width="1.7109375" style="4" customWidth="1"/>
    <col min="9045" max="9047" width="13.42578125" style="4" customWidth="1"/>
    <col min="9048" max="9048" width="1.5703125" style="4" customWidth="1"/>
    <col min="9049" max="9051" width="13.42578125" style="4" customWidth="1"/>
    <col min="9052" max="9052" width="1.7109375" style="4" customWidth="1"/>
    <col min="9053" max="9055" width="13.42578125" style="4" customWidth="1"/>
    <col min="9056" max="9056" width="1.7109375" style="4" customWidth="1"/>
    <col min="9057" max="9059" width="13.42578125" style="4" customWidth="1"/>
    <col min="9060" max="9060" width="1.7109375" style="4" customWidth="1"/>
    <col min="9061" max="9063" width="13.42578125" style="4" customWidth="1"/>
    <col min="9064" max="9064" width="1.7109375" style="4" customWidth="1"/>
    <col min="9065" max="9067" width="13.42578125" style="4" customWidth="1"/>
    <col min="9068" max="9068" width="1.7109375" style="4" customWidth="1"/>
    <col min="9069" max="9071" width="13.42578125" style="4" customWidth="1"/>
    <col min="9072" max="9072" width="1.7109375" style="4" customWidth="1"/>
    <col min="9073" max="9076" width="13.42578125" style="4" customWidth="1"/>
    <col min="9077" max="9261" width="9.140625" style="4"/>
    <col min="9262" max="9262" width="37.28515625" style="4" customWidth="1"/>
    <col min="9263" max="9263" width="1.5703125" style="4" customWidth="1"/>
    <col min="9264" max="9266" width="13.140625" style="4" customWidth="1"/>
    <col min="9267" max="9267" width="3.5703125" style="4" bestFit="1" customWidth="1"/>
    <col min="9268" max="9268" width="1.7109375" style="4" customWidth="1"/>
    <col min="9269" max="9271" width="13.140625" style="4" customWidth="1"/>
    <col min="9272" max="9272" width="1.7109375" style="4" customWidth="1"/>
    <col min="9273" max="9275" width="13.140625" style="4" customWidth="1"/>
    <col min="9276" max="9276" width="1.7109375" style="4" customWidth="1"/>
    <col min="9277" max="9279" width="13.140625" style="4" customWidth="1"/>
    <col min="9280" max="9280" width="1.7109375" style="4" customWidth="1"/>
    <col min="9281" max="9283" width="13.140625" style="4" customWidth="1"/>
    <col min="9284" max="9284" width="1.5703125" style="4" customWidth="1"/>
    <col min="9285" max="9287" width="13.140625" style="4" customWidth="1"/>
    <col min="9288" max="9288" width="1.7109375" style="4" customWidth="1"/>
    <col min="9289" max="9291" width="13.140625" style="4" customWidth="1"/>
    <col min="9292" max="9292" width="1.5703125" style="4" customWidth="1"/>
    <col min="9293" max="9295" width="13.140625" style="4" customWidth="1"/>
    <col min="9296" max="9296" width="1.5703125" style="4" customWidth="1"/>
    <col min="9297" max="9299" width="13.140625" style="4" customWidth="1"/>
    <col min="9300" max="9300" width="1.7109375" style="4" customWidth="1"/>
    <col min="9301" max="9303" width="13.42578125" style="4" customWidth="1"/>
    <col min="9304" max="9304" width="1.5703125" style="4" customWidth="1"/>
    <col min="9305" max="9307" width="13.42578125" style="4" customWidth="1"/>
    <col min="9308" max="9308" width="1.7109375" style="4" customWidth="1"/>
    <col min="9309" max="9311" width="13.42578125" style="4" customWidth="1"/>
    <col min="9312" max="9312" width="1.7109375" style="4" customWidth="1"/>
    <col min="9313" max="9315" width="13.42578125" style="4" customWidth="1"/>
    <col min="9316" max="9316" width="1.7109375" style="4" customWidth="1"/>
    <col min="9317" max="9319" width="13.42578125" style="4" customWidth="1"/>
    <col min="9320" max="9320" width="1.7109375" style="4" customWidth="1"/>
    <col min="9321" max="9323" width="13.42578125" style="4" customWidth="1"/>
    <col min="9324" max="9324" width="1.7109375" style="4" customWidth="1"/>
    <col min="9325" max="9327" width="13.42578125" style="4" customWidth="1"/>
    <col min="9328" max="9328" width="1.7109375" style="4" customWidth="1"/>
    <col min="9329" max="9332" width="13.42578125" style="4" customWidth="1"/>
    <col min="9333" max="9517" width="9.140625" style="4"/>
    <col min="9518" max="9518" width="37.28515625" style="4" customWidth="1"/>
    <col min="9519" max="9519" width="1.5703125" style="4" customWidth="1"/>
    <col min="9520" max="9522" width="13.140625" style="4" customWidth="1"/>
    <col min="9523" max="9523" width="3.5703125" style="4" bestFit="1" customWidth="1"/>
    <col min="9524" max="9524" width="1.7109375" style="4" customWidth="1"/>
    <col min="9525" max="9527" width="13.140625" style="4" customWidth="1"/>
    <col min="9528" max="9528" width="1.7109375" style="4" customWidth="1"/>
    <col min="9529" max="9531" width="13.140625" style="4" customWidth="1"/>
    <col min="9532" max="9532" width="1.7109375" style="4" customWidth="1"/>
    <col min="9533" max="9535" width="13.140625" style="4" customWidth="1"/>
    <col min="9536" max="9536" width="1.7109375" style="4" customWidth="1"/>
    <col min="9537" max="9539" width="13.140625" style="4" customWidth="1"/>
    <col min="9540" max="9540" width="1.5703125" style="4" customWidth="1"/>
    <col min="9541" max="9543" width="13.140625" style="4" customWidth="1"/>
    <col min="9544" max="9544" width="1.7109375" style="4" customWidth="1"/>
    <col min="9545" max="9547" width="13.140625" style="4" customWidth="1"/>
    <col min="9548" max="9548" width="1.5703125" style="4" customWidth="1"/>
    <col min="9549" max="9551" width="13.140625" style="4" customWidth="1"/>
    <col min="9552" max="9552" width="1.5703125" style="4" customWidth="1"/>
    <col min="9553" max="9555" width="13.140625" style="4" customWidth="1"/>
    <col min="9556" max="9556" width="1.7109375" style="4" customWidth="1"/>
    <col min="9557" max="9559" width="13.42578125" style="4" customWidth="1"/>
    <col min="9560" max="9560" width="1.5703125" style="4" customWidth="1"/>
    <col min="9561" max="9563" width="13.42578125" style="4" customWidth="1"/>
    <col min="9564" max="9564" width="1.7109375" style="4" customWidth="1"/>
    <col min="9565" max="9567" width="13.42578125" style="4" customWidth="1"/>
    <col min="9568" max="9568" width="1.7109375" style="4" customWidth="1"/>
    <col min="9569" max="9571" width="13.42578125" style="4" customWidth="1"/>
    <col min="9572" max="9572" width="1.7109375" style="4" customWidth="1"/>
    <col min="9573" max="9575" width="13.42578125" style="4" customWidth="1"/>
    <col min="9576" max="9576" width="1.7109375" style="4" customWidth="1"/>
    <col min="9577" max="9579" width="13.42578125" style="4" customWidth="1"/>
    <col min="9580" max="9580" width="1.7109375" style="4" customWidth="1"/>
    <col min="9581" max="9583" width="13.42578125" style="4" customWidth="1"/>
    <col min="9584" max="9584" width="1.7109375" style="4" customWidth="1"/>
    <col min="9585" max="9588" width="13.42578125" style="4" customWidth="1"/>
    <col min="9589" max="9773" width="9.140625" style="4"/>
    <col min="9774" max="9774" width="37.28515625" style="4" customWidth="1"/>
    <col min="9775" max="9775" width="1.5703125" style="4" customWidth="1"/>
    <col min="9776" max="9778" width="13.140625" style="4" customWidth="1"/>
    <col min="9779" max="9779" width="3.5703125" style="4" bestFit="1" customWidth="1"/>
    <col min="9780" max="9780" width="1.7109375" style="4" customWidth="1"/>
    <col min="9781" max="9783" width="13.140625" style="4" customWidth="1"/>
    <col min="9784" max="9784" width="1.7109375" style="4" customWidth="1"/>
    <col min="9785" max="9787" width="13.140625" style="4" customWidth="1"/>
    <col min="9788" max="9788" width="1.7109375" style="4" customWidth="1"/>
    <col min="9789" max="9791" width="13.140625" style="4" customWidth="1"/>
    <col min="9792" max="9792" width="1.7109375" style="4" customWidth="1"/>
    <col min="9793" max="9795" width="13.140625" style="4" customWidth="1"/>
    <col min="9796" max="9796" width="1.5703125" style="4" customWidth="1"/>
    <col min="9797" max="9799" width="13.140625" style="4" customWidth="1"/>
    <col min="9800" max="9800" width="1.7109375" style="4" customWidth="1"/>
    <col min="9801" max="9803" width="13.140625" style="4" customWidth="1"/>
    <col min="9804" max="9804" width="1.5703125" style="4" customWidth="1"/>
    <col min="9805" max="9807" width="13.140625" style="4" customWidth="1"/>
    <col min="9808" max="9808" width="1.5703125" style="4" customWidth="1"/>
    <col min="9809" max="9811" width="13.140625" style="4" customWidth="1"/>
    <col min="9812" max="9812" width="1.7109375" style="4" customWidth="1"/>
    <col min="9813" max="9815" width="13.42578125" style="4" customWidth="1"/>
    <col min="9816" max="9816" width="1.5703125" style="4" customWidth="1"/>
    <col min="9817" max="9819" width="13.42578125" style="4" customWidth="1"/>
    <col min="9820" max="9820" width="1.7109375" style="4" customWidth="1"/>
    <col min="9821" max="9823" width="13.42578125" style="4" customWidth="1"/>
    <col min="9824" max="9824" width="1.7109375" style="4" customWidth="1"/>
    <col min="9825" max="9827" width="13.42578125" style="4" customWidth="1"/>
    <col min="9828" max="9828" width="1.7109375" style="4" customWidth="1"/>
    <col min="9829" max="9831" width="13.42578125" style="4" customWidth="1"/>
    <col min="9832" max="9832" width="1.7109375" style="4" customWidth="1"/>
    <col min="9833" max="9835" width="13.42578125" style="4" customWidth="1"/>
    <col min="9836" max="9836" width="1.7109375" style="4" customWidth="1"/>
    <col min="9837" max="9839" width="13.42578125" style="4" customWidth="1"/>
    <col min="9840" max="9840" width="1.7109375" style="4" customWidth="1"/>
    <col min="9841" max="9844" width="13.42578125" style="4" customWidth="1"/>
    <col min="9845" max="10029" width="9.140625" style="4"/>
    <col min="10030" max="10030" width="37.28515625" style="4" customWidth="1"/>
    <col min="10031" max="10031" width="1.5703125" style="4" customWidth="1"/>
    <col min="10032" max="10034" width="13.140625" style="4" customWidth="1"/>
    <col min="10035" max="10035" width="3.5703125" style="4" bestFit="1" customWidth="1"/>
    <col min="10036" max="10036" width="1.7109375" style="4" customWidth="1"/>
    <col min="10037" max="10039" width="13.140625" style="4" customWidth="1"/>
    <col min="10040" max="10040" width="1.7109375" style="4" customWidth="1"/>
    <col min="10041" max="10043" width="13.140625" style="4" customWidth="1"/>
    <col min="10044" max="10044" width="1.7109375" style="4" customWidth="1"/>
    <col min="10045" max="10047" width="13.140625" style="4" customWidth="1"/>
    <col min="10048" max="10048" width="1.7109375" style="4" customWidth="1"/>
    <col min="10049" max="10051" width="13.140625" style="4" customWidth="1"/>
    <col min="10052" max="10052" width="1.5703125" style="4" customWidth="1"/>
    <col min="10053" max="10055" width="13.140625" style="4" customWidth="1"/>
    <col min="10056" max="10056" width="1.7109375" style="4" customWidth="1"/>
    <col min="10057" max="10059" width="13.140625" style="4" customWidth="1"/>
    <col min="10060" max="10060" width="1.5703125" style="4" customWidth="1"/>
    <col min="10061" max="10063" width="13.140625" style="4" customWidth="1"/>
    <col min="10064" max="10064" width="1.5703125" style="4" customWidth="1"/>
    <col min="10065" max="10067" width="13.140625" style="4" customWidth="1"/>
    <col min="10068" max="10068" width="1.7109375" style="4" customWidth="1"/>
    <col min="10069" max="10071" width="13.42578125" style="4" customWidth="1"/>
    <col min="10072" max="10072" width="1.5703125" style="4" customWidth="1"/>
    <col min="10073" max="10075" width="13.42578125" style="4" customWidth="1"/>
    <col min="10076" max="10076" width="1.7109375" style="4" customWidth="1"/>
    <col min="10077" max="10079" width="13.42578125" style="4" customWidth="1"/>
    <col min="10080" max="10080" width="1.7109375" style="4" customWidth="1"/>
    <col min="10081" max="10083" width="13.42578125" style="4" customWidth="1"/>
    <col min="10084" max="10084" width="1.7109375" style="4" customWidth="1"/>
    <col min="10085" max="10087" width="13.42578125" style="4" customWidth="1"/>
    <col min="10088" max="10088" width="1.7109375" style="4" customWidth="1"/>
    <col min="10089" max="10091" width="13.42578125" style="4" customWidth="1"/>
    <col min="10092" max="10092" width="1.7109375" style="4" customWidth="1"/>
    <col min="10093" max="10095" width="13.42578125" style="4" customWidth="1"/>
    <col min="10096" max="10096" width="1.7109375" style="4" customWidth="1"/>
    <col min="10097" max="10100" width="13.42578125" style="4" customWidth="1"/>
    <col min="10101" max="10285" width="9.140625" style="4"/>
    <col min="10286" max="10286" width="37.28515625" style="4" customWidth="1"/>
    <col min="10287" max="10287" width="1.5703125" style="4" customWidth="1"/>
    <col min="10288" max="10290" width="13.140625" style="4" customWidth="1"/>
    <col min="10291" max="10291" width="3.5703125" style="4" bestFit="1" customWidth="1"/>
    <col min="10292" max="10292" width="1.7109375" style="4" customWidth="1"/>
    <col min="10293" max="10295" width="13.140625" style="4" customWidth="1"/>
    <col min="10296" max="10296" width="1.7109375" style="4" customWidth="1"/>
    <col min="10297" max="10299" width="13.140625" style="4" customWidth="1"/>
    <col min="10300" max="10300" width="1.7109375" style="4" customWidth="1"/>
    <col min="10301" max="10303" width="13.140625" style="4" customWidth="1"/>
    <col min="10304" max="10304" width="1.7109375" style="4" customWidth="1"/>
    <col min="10305" max="10307" width="13.140625" style="4" customWidth="1"/>
    <col min="10308" max="10308" width="1.5703125" style="4" customWidth="1"/>
    <col min="10309" max="10311" width="13.140625" style="4" customWidth="1"/>
    <col min="10312" max="10312" width="1.7109375" style="4" customWidth="1"/>
    <col min="10313" max="10315" width="13.140625" style="4" customWidth="1"/>
    <col min="10316" max="10316" width="1.5703125" style="4" customWidth="1"/>
    <col min="10317" max="10319" width="13.140625" style="4" customWidth="1"/>
    <col min="10320" max="10320" width="1.5703125" style="4" customWidth="1"/>
    <col min="10321" max="10323" width="13.140625" style="4" customWidth="1"/>
    <col min="10324" max="10324" width="1.7109375" style="4" customWidth="1"/>
    <col min="10325" max="10327" width="13.42578125" style="4" customWidth="1"/>
    <col min="10328" max="10328" width="1.5703125" style="4" customWidth="1"/>
    <col min="10329" max="10331" width="13.42578125" style="4" customWidth="1"/>
    <col min="10332" max="10332" width="1.7109375" style="4" customWidth="1"/>
    <col min="10333" max="10335" width="13.42578125" style="4" customWidth="1"/>
    <col min="10336" max="10336" width="1.7109375" style="4" customWidth="1"/>
    <col min="10337" max="10339" width="13.42578125" style="4" customWidth="1"/>
    <col min="10340" max="10340" width="1.7109375" style="4" customWidth="1"/>
    <col min="10341" max="10343" width="13.42578125" style="4" customWidth="1"/>
    <col min="10344" max="10344" width="1.7109375" style="4" customWidth="1"/>
    <col min="10345" max="10347" width="13.42578125" style="4" customWidth="1"/>
    <col min="10348" max="10348" width="1.7109375" style="4" customWidth="1"/>
    <col min="10349" max="10351" width="13.42578125" style="4" customWidth="1"/>
    <col min="10352" max="10352" width="1.7109375" style="4" customWidth="1"/>
    <col min="10353" max="10356" width="13.42578125" style="4" customWidth="1"/>
    <col min="10357" max="10541" width="9.140625" style="4"/>
    <col min="10542" max="10542" width="37.28515625" style="4" customWidth="1"/>
    <col min="10543" max="10543" width="1.5703125" style="4" customWidth="1"/>
    <col min="10544" max="10546" width="13.140625" style="4" customWidth="1"/>
    <col min="10547" max="10547" width="3.5703125" style="4" bestFit="1" customWidth="1"/>
    <col min="10548" max="10548" width="1.7109375" style="4" customWidth="1"/>
    <col min="10549" max="10551" width="13.140625" style="4" customWidth="1"/>
    <col min="10552" max="10552" width="1.7109375" style="4" customWidth="1"/>
    <col min="10553" max="10555" width="13.140625" style="4" customWidth="1"/>
    <col min="10556" max="10556" width="1.7109375" style="4" customWidth="1"/>
    <col min="10557" max="10559" width="13.140625" style="4" customWidth="1"/>
    <col min="10560" max="10560" width="1.7109375" style="4" customWidth="1"/>
    <col min="10561" max="10563" width="13.140625" style="4" customWidth="1"/>
    <col min="10564" max="10564" width="1.5703125" style="4" customWidth="1"/>
    <col min="10565" max="10567" width="13.140625" style="4" customWidth="1"/>
    <col min="10568" max="10568" width="1.7109375" style="4" customWidth="1"/>
    <col min="10569" max="10571" width="13.140625" style="4" customWidth="1"/>
    <col min="10572" max="10572" width="1.5703125" style="4" customWidth="1"/>
    <col min="10573" max="10575" width="13.140625" style="4" customWidth="1"/>
    <col min="10576" max="10576" width="1.5703125" style="4" customWidth="1"/>
    <col min="10577" max="10579" width="13.140625" style="4" customWidth="1"/>
    <col min="10580" max="10580" width="1.7109375" style="4" customWidth="1"/>
    <col min="10581" max="10583" width="13.42578125" style="4" customWidth="1"/>
    <col min="10584" max="10584" width="1.5703125" style="4" customWidth="1"/>
    <col min="10585" max="10587" width="13.42578125" style="4" customWidth="1"/>
    <col min="10588" max="10588" width="1.7109375" style="4" customWidth="1"/>
    <col min="10589" max="10591" width="13.42578125" style="4" customWidth="1"/>
    <col min="10592" max="10592" width="1.7109375" style="4" customWidth="1"/>
    <col min="10593" max="10595" width="13.42578125" style="4" customWidth="1"/>
    <col min="10596" max="10596" width="1.7109375" style="4" customWidth="1"/>
    <col min="10597" max="10599" width="13.42578125" style="4" customWidth="1"/>
    <col min="10600" max="10600" width="1.7109375" style="4" customWidth="1"/>
    <col min="10601" max="10603" width="13.42578125" style="4" customWidth="1"/>
    <col min="10604" max="10604" width="1.7109375" style="4" customWidth="1"/>
    <col min="10605" max="10607" width="13.42578125" style="4" customWidth="1"/>
    <col min="10608" max="10608" width="1.7109375" style="4" customWidth="1"/>
    <col min="10609" max="10612" width="13.42578125" style="4" customWidth="1"/>
    <col min="10613" max="10797" width="9.140625" style="4"/>
    <col min="10798" max="10798" width="37.28515625" style="4" customWidth="1"/>
    <col min="10799" max="10799" width="1.5703125" style="4" customWidth="1"/>
    <col min="10800" max="10802" width="13.140625" style="4" customWidth="1"/>
    <col min="10803" max="10803" width="3.5703125" style="4" bestFit="1" customWidth="1"/>
    <col min="10804" max="10804" width="1.7109375" style="4" customWidth="1"/>
    <col min="10805" max="10807" width="13.140625" style="4" customWidth="1"/>
    <col min="10808" max="10808" width="1.7109375" style="4" customWidth="1"/>
    <col min="10809" max="10811" width="13.140625" style="4" customWidth="1"/>
    <col min="10812" max="10812" width="1.7109375" style="4" customWidth="1"/>
    <col min="10813" max="10815" width="13.140625" style="4" customWidth="1"/>
    <col min="10816" max="10816" width="1.7109375" style="4" customWidth="1"/>
    <col min="10817" max="10819" width="13.140625" style="4" customWidth="1"/>
    <col min="10820" max="10820" width="1.5703125" style="4" customWidth="1"/>
    <col min="10821" max="10823" width="13.140625" style="4" customWidth="1"/>
    <col min="10824" max="10824" width="1.7109375" style="4" customWidth="1"/>
    <col min="10825" max="10827" width="13.140625" style="4" customWidth="1"/>
    <col min="10828" max="10828" width="1.5703125" style="4" customWidth="1"/>
    <col min="10829" max="10831" width="13.140625" style="4" customWidth="1"/>
    <col min="10832" max="10832" width="1.5703125" style="4" customWidth="1"/>
    <col min="10833" max="10835" width="13.140625" style="4" customWidth="1"/>
    <col min="10836" max="10836" width="1.7109375" style="4" customWidth="1"/>
    <col min="10837" max="10839" width="13.42578125" style="4" customWidth="1"/>
    <col min="10840" max="10840" width="1.5703125" style="4" customWidth="1"/>
    <col min="10841" max="10843" width="13.42578125" style="4" customWidth="1"/>
    <col min="10844" max="10844" width="1.7109375" style="4" customWidth="1"/>
    <col min="10845" max="10847" width="13.42578125" style="4" customWidth="1"/>
    <col min="10848" max="10848" width="1.7109375" style="4" customWidth="1"/>
    <col min="10849" max="10851" width="13.42578125" style="4" customWidth="1"/>
    <col min="10852" max="10852" width="1.7109375" style="4" customWidth="1"/>
    <col min="10853" max="10855" width="13.42578125" style="4" customWidth="1"/>
    <col min="10856" max="10856" width="1.7109375" style="4" customWidth="1"/>
    <col min="10857" max="10859" width="13.42578125" style="4" customWidth="1"/>
    <col min="10860" max="10860" width="1.7109375" style="4" customWidth="1"/>
    <col min="10861" max="10863" width="13.42578125" style="4" customWidth="1"/>
    <col min="10864" max="10864" width="1.7109375" style="4" customWidth="1"/>
    <col min="10865" max="10868" width="13.42578125" style="4" customWidth="1"/>
    <col min="10869" max="11053" width="9.140625" style="4"/>
    <col min="11054" max="11054" width="37.28515625" style="4" customWidth="1"/>
    <col min="11055" max="11055" width="1.5703125" style="4" customWidth="1"/>
    <col min="11056" max="11058" width="13.140625" style="4" customWidth="1"/>
    <col min="11059" max="11059" width="3.5703125" style="4" bestFit="1" customWidth="1"/>
    <col min="11060" max="11060" width="1.7109375" style="4" customWidth="1"/>
    <col min="11061" max="11063" width="13.140625" style="4" customWidth="1"/>
    <col min="11064" max="11064" width="1.7109375" style="4" customWidth="1"/>
    <col min="11065" max="11067" width="13.140625" style="4" customWidth="1"/>
    <col min="11068" max="11068" width="1.7109375" style="4" customWidth="1"/>
    <col min="11069" max="11071" width="13.140625" style="4" customWidth="1"/>
    <col min="11072" max="11072" width="1.7109375" style="4" customWidth="1"/>
    <col min="11073" max="11075" width="13.140625" style="4" customWidth="1"/>
    <col min="11076" max="11076" width="1.5703125" style="4" customWidth="1"/>
    <col min="11077" max="11079" width="13.140625" style="4" customWidth="1"/>
    <col min="11080" max="11080" width="1.7109375" style="4" customWidth="1"/>
    <col min="11081" max="11083" width="13.140625" style="4" customWidth="1"/>
    <col min="11084" max="11084" width="1.5703125" style="4" customWidth="1"/>
    <col min="11085" max="11087" width="13.140625" style="4" customWidth="1"/>
    <col min="11088" max="11088" width="1.5703125" style="4" customWidth="1"/>
    <col min="11089" max="11091" width="13.140625" style="4" customWidth="1"/>
    <col min="11092" max="11092" width="1.7109375" style="4" customWidth="1"/>
    <col min="11093" max="11095" width="13.42578125" style="4" customWidth="1"/>
    <col min="11096" max="11096" width="1.5703125" style="4" customWidth="1"/>
    <col min="11097" max="11099" width="13.42578125" style="4" customWidth="1"/>
    <col min="11100" max="11100" width="1.7109375" style="4" customWidth="1"/>
    <col min="11101" max="11103" width="13.42578125" style="4" customWidth="1"/>
    <col min="11104" max="11104" width="1.7109375" style="4" customWidth="1"/>
    <col min="11105" max="11107" width="13.42578125" style="4" customWidth="1"/>
    <col min="11108" max="11108" width="1.7109375" style="4" customWidth="1"/>
    <col min="11109" max="11111" width="13.42578125" style="4" customWidth="1"/>
    <col min="11112" max="11112" width="1.7109375" style="4" customWidth="1"/>
    <col min="11113" max="11115" width="13.42578125" style="4" customWidth="1"/>
    <col min="11116" max="11116" width="1.7109375" style="4" customWidth="1"/>
    <col min="11117" max="11119" width="13.42578125" style="4" customWidth="1"/>
    <col min="11120" max="11120" width="1.7109375" style="4" customWidth="1"/>
    <col min="11121" max="11124" width="13.42578125" style="4" customWidth="1"/>
    <col min="11125" max="11309" width="9.140625" style="4"/>
    <col min="11310" max="11310" width="37.28515625" style="4" customWidth="1"/>
    <col min="11311" max="11311" width="1.5703125" style="4" customWidth="1"/>
    <col min="11312" max="11314" width="13.140625" style="4" customWidth="1"/>
    <col min="11315" max="11315" width="3.5703125" style="4" bestFit="1" customWidth="1"/>
    <col min="11316" max="11316" width="1.7109375" style="4" customWidth="1"/>
    <col min="11317" max="11319" width="13.140625" style="4" customWidth="1"/>
    <col min="11320" max="11320" width="1.7109375" style="4" customWidth="1"/>
    <col min="11321" max="11323" width="13.140625" style="4" customWidth="1"/>
    <col min="11324" max="11324" width="1.7109375" style="4" customWidth="1"/>
    <col min="11325" max="11327" width="13.140625" style="4" customWidth="1"/>
    <col min="11328" max="11328" width="1.7109375" style="4" customWidth="1"/>
    <col min="11329" max="11331" width="13.140625" style="4" customWidth="1"/>
    <col min="11332" max="11332" width="1.5703125" style="4" customWidth="1"/>
    <col min="11333" max="11335" width="13.140625" style="4" customWidth="1"/>
    <col min="11336" max="11336" width="1.7109375" style="4" customWidth="1"/>
    <col min="11337" max="11339" width="13.140625" style="4" customWidth="1"/>
    <col min="11340" max="11340" width="1.5703125" style="4" customWidth="1"/>
    <col min="11341" max="11343" width="13.140625" style="4" customWidth="1"/>
    <col min="11344" max="11344" width="1.5703125" style="4" customWidth="1"/>
    <col min="11345" max="11347" width="13.140625" style="4" customWidth="1"/>
    <col min="11348" max="11348" width="1.7109375" style="4" customWidth="1"/>
    <col min="11349" max="11351" width="13.42578125" style="4" customWidth="1"/>
    <col min="11352" max="11352" width="1.5703125" style="4" customWidth="1"/>
    <col min="11353" max="11355" width="13.42578125" style="4" customWidth="1"/>
    <col min="11356" max="11356" width="1.7109375" style="4" customWidth="1"/>
    <col min="11357" max="11359" width="13.42578125" style="4" customWidth="1"/>
    <col min="11360" max="11360" width="1.7109375" style="4" customWidth="1"/>
    <col min="11361" max="11363" width="13.42578125" style="4" customWidth="1"/>
    <col min="11364" max="11364" width="1.7109375" style="4" customWidth="1"/>
    <col min="11365" max="11367" width="13.42578125" style="4" customWidth="1"/>
    <col min="11368" max="11368" width="1.7109375" style="4" customWidth="1"/>
    <col min="11369" max="11371" width="13.42578125" style="4" customWidth="1"/>
    <col min="11372" max="11372" width="1.7109375" style="4" customWidth="1"/>
    <col min="11373" max="11375" width="13.42578125" style="4" customWidth="1"/>
    <col min="11376" max="11376" width="1.7109375" style="4" customWidth="1"/>
    <col min="11377" max="11380" width="13.42578125" style="4" customWidth="1"/>
    <col min="11381" max="11565" width="9.140625" style="4"/>
    <col min="11566" max="11566" width="37.28515625" style="4" customWidth="1"/>
    <col min="11567" max="11567" width="1.5703125" style="4" customWidth="1"/>
    <col min="11568" max="11570" width="13.140625" style="4" customWidth="1"/>
    <col min="11571" max="11571" width="3.5703125" style="4" bestFit="1" customWidth="1"/>
    <col min="11572" max="11572" width="1.7109375" style="4" customWidth="1"/>
    <col min="11573" max="11575" width="13.140625" style="4" customWidth="1"/>
    <col min="11576" max="11576" width="1.7109375" style="4" customWidth="1"/>
    <col min="11577" max="11579" width="13.140625" style="4" customWidth="1"/>
    <col min="11580" max="11580" width="1.7109375" style="4" customWidth="1"/>
    <col min="11581" max="11583" width="13.140625" style="4" customWidth="1"/>
    <col min="11584" max="11584" width="1.7109375" style="4" customWidth="1"/>
    <col min="11585" max="11587" width="13.140625" style="4" customWidth="1"/>
    <col min="11588" max="11588" width="1.5703125" style="4" customWidth="1"/>
    <col min="11589" max="11591" width="13.140625" style="4" customWidth="1"/>
    <col min="11592" max="11592" width="1.7109375" style="4" customWidth="1"/>
    <col min="11593" max="11595" width="13.140625" style="4" customWidth="1"/>
    <col min="11596" max="11596" width="1.5703125" style="4" customWidth="1"/>
    <col min="11597" max="11599" width="13.140625" style="4" customWidth="1"/>
    <col min="11600" max="11600" width="1.5703125" style="4" customWidth="1"/>
    <col min="11601" max="11603" width="13.140625" style="4" customWidth="1"/>
    <col min="11604" max="11604" width="1.7109375" style="4" customWidth="1"/>
    <col min="11605" max="11607" width="13.42578125" style="4" customWidth="1"/>
    <col min="11608" max="11608" width="1.5703125" style="4" customWidth="1"/>
    <col min="11609" max="11611" width="13.42578125" style="4" customWidth="1"/>
    <col min="11612" max="11612" width="1.7109375" style="4" customWidth="1"/>
    <col min="11613" max="11615" width="13.42578125" style="4" customWidth="1"/>
    <col min="11616" max="11616" width="1.7109375" style="4" customWidth="1"/>
    <col min="11617" max="11619" width="13.42578125" style="4" customWidth="1"/>
    <col min="11620" max="11620" width="1.7109375" style="4" customWidth="1"/>
    <col min="11621" max="11623" width="13.42578125" style="4" customWidth="1"/>
    <col min="11624" max="11624" width="1.7109375" style="4" customWidth="1"/>
    <col min="11625" max="11627" width="13.42578125" style="4" customWidth="1"/>
    <col min="11628" max="11628" width="1.7109375" style="4" customWidth="1"/>
    <col min="11629" max="11631" width="13.42578125" style="4" customWidth="1"/>
    <col min="11632" max="11632" width="1.7109375" style="4" customWidth="1"/>
    <col min="11633" max="11636" width="13.42578125" style="4" customWidth="1"/>
    <col min="11637" max="11821" width="9.140625" style="4"/>
    <col min="11822" max="11822" width="37.28515625" style="4" customWidth="1"/>
    <col min="11823" max="11823" width="1.5703125" style="4" customWidth="1"/>
    <col min="11824" max="11826" width="13.140625" style="4" customWidth="1"/>
    <col min="11827" max="11827" width="3.5703125" style="4" bestFit="1" customWidth="1"/>
    <col min="11828" max="11828" width="1.7109375" style="4" customWidth="1"/>
    <col min="11829" max="11831" width="13.140625" style="4" customWidth="1"/>
    <col min="11832" max="11832" width="1.7109375" style="4" customWidth="1"/>
    <col min="11833" max="11835" width="13.140625" style="4" customWidth="1"/>
    <col min="11836" max="11836" width="1.7109375" style="4" customWidth="1"/>
    <col min="11837" max="11839" width="13.140625" style="4" customWidth="1"/>
    <col min="11840" max="11840" width="1.7109375" style="4" customWidth="1"/>
    <col min="11841" max="11843" width="13.140625" style="4" customWidth="1"/>
    <col min="11844" max="11844" width="1.5703125" style="4" customWidth="1"/>
    <col min="11845" max="11847" width="13.140625" style="4" customWidth="1"/>
    <col min="11848" max="11848" width="1.7109375" style="4" customWidth="1"/>
    <col min="11849" max="11851" width="13.140625" style="4" customWidth="1"/>
    <col min="11852" max="11852" width="1.5703125" style="4" customWidth="1"/>
    <col min="11853" max="11855" width="13.140625" style="4" customWidth="1"/>
    <col min="11856" max="11856" width="1.5703125" style="4" customWidth="1"/>
    <col min="11857" max="11859" width="13.140625" style="4" customWidth="1"/>
    <col min="11860" max="11860" width="1.7109375" style="4" customWidth="1"/>
    <col min="11861" max="11863" width="13.42578125" style="4" customWidth="1"/>
    <col min="11864" max="11864" width="1.5703125" style="4" customWidth="1"/>
    <col min="11865" max="11867" width="13.42578125" style="4" customWidth="1"/>
    <col min="11868" max="11868" width="1.7109375" style="4" customWidth="1"/>
    <col min="11869" max="11871" width="13.42578125" style="4" customWidth="1"/>
    <col min="11872" max="11872" width="1.7109375" style="4" customWidth="1"/>
    <col min="11873" max="11875" width="13.42578125" style="4" customWidth="1"/>
    <col min="11876" max="11876" width="1.7109375" style="4" customWidth="1"/>
    <col min="11877" max="11879" width="13.42578125" style="4" customWidth="1"/>
    <col min="11880" max="11880" width="1.7109375" style="4" customWidth="1"/>
    <col min="11881" max="11883" width="13.42578125" style="4" customWidth="1"/>
    <col min="11884" max="11884" width="1.7109375" style="4" customWidth="1"/>
    <col min="11885" max="11887" width="13.42578125" style="4" customWidth="1"/>
    <col min="11888" max="11888" width="1.7109375" style="4" customWidth="1"/>
    <col min="11889" max="11892" width="13.42578125" style="4" customWidth="1"/>
    <col min="11893" max="12077" width="9.140625" style="4"/>
    <col min="12078" max="12078" width="37.28515625" style="4" customWidth="1"/>
    <col min="12079" max="12079" width="1.5703125" style="4" customWidth="1"/>
    <col min="12080" max="12082" width="13.140625" style="4" customWidth="1"/>
    <col min="12083" max="12083" width="3.5703125" style="4" bestFit="1" customWidth="1"/>
    <col min="12084" max="12084" width="1.7109375" style="4" customWidth="1"/>
    <col min="12085" max="12087" width="13.140625" style="4" customWidth="1"/>
    <col min="12088" max="12088" width="1.7109375" style="4" customWidth="1"/>
    <col min="12089" max="12091" width="13.140625" style="4" customWidth="1"/>
    <col min="12092" max="12092" width="1.7109375" style="4" customWidth="1"/>
    <col min="12093" max="12095" width="13.140625" style="4" customWidth="1"/>
    <col min="12096" max="12096" width="1.7109375" style="4" customWidth="1"/>
    <col min="12097" max="12099" width="13.140625" style="4" customWidth="1"/>
    <col min="12100" max="12100" width="1.5703125" style="4" customWidth="1"/>
    <col min="12101" max="12103" width="13.140625" style="4" customWidth="1"/>
    <col min="12104" max="12104" width="1.7109375" style="4" customWidth="1"/>
    <col min="12105" max="12107" width="13.140625" style="4" customWidth="1"/>
    <col min="12108" max="12108" width="1.5703125" style="4" customWidth="1"/>
    <col min="12109" max="12111" width="13.140625" style="4" customWidth="1"/>
    <col min="12112" max="12112" width="1.5703125" style="4" customWidth="1"/>
    <col min="12113" max="12115" width="13.140625" style="4" customWidth="1"/>
    <col min="12116" max="12116" width="1.7109375" style="4" customWidth="1"/>
    <col min="12117" max="12119" width="13.42578125" style="4" customWidth="1"/>
    <col min="12120" max="12120" width="1.5703125" style="4" customWidth="1"/>
    <col min="12121" max="12123" width="13.42578125" style="4" customWidth="1"/>
    <col min="12124" max="12124" width="1.7109375" style="4" customWidth="1"/>
    <col min="12125" max="12127" width="13.42578125" style="4" customWidth="1"/>
    <col min="12128" max="12128" width="1.7109375" style="4" customWidth="1"/>
    <col min="12129" max="12131" width="13.42578125" style="4" customWidth="1"/>
    <col min="12132" max="12132" width="1.7109375" style="4" customWidth="1"/>
    <col min="12133" max="12135" width="13.42578125" style="4" customWidth="1"/>
    <col min="12136" max="12136" width="1.7109375" style="4" customWidth="1"/>
    <col min="12137" max="12139" width="13.42578125" style="4" customWidth="1"/>
    <col min="12140" max="12140" width="1.7109375" style="4" customWidth="1"/>
    <col min="12141" max="12143" width="13.42578125" style="4" customWidth="1"/>
    <col min="12144" max="12144" width="1.7109375" style="4" customWidth="1"/>
    <col min="12145" max="12148" width="13.42578125" style="4" customWidth="1"/>
    <col min="12149" max="12333" width="9.140625" style="4"/>
    <col min="12334" max="12334" width="37.28515625" style="4" customWidth="1"/>
    <col min="12335" max="12335" width="1.5703125" style="4" customWidth="1"/>
    <col min="12336" max="12338" width="13.140625" style="4" customWidth="1"/>
    <col min="12339" max="12339" width="3.5703125" style="4" bestFit="1" customWidth="1"/>
    <col min="12340" max="12340" width="1.7109375" style="4" customWidth="1"/>
    <col min="12341" max="12343" width="13.140625" style="4" customWidth="1"/>
    <col min="12344" max="12344" width="1.7109375" style="4" customWidth="1"/>
    <col min="12345" max="12347" width="13.140625" style="4" customWidth="1"/>
    <col min="12348" max="12348" width="1.7109375" style="4" customWidth="1"/>
    <col min="12349" max="12351" width="13.140625" style="4" customWidth="1"/>
    <col min="12352" max="12352" width="1.7109375" style="4" customWidth="1"/>
    <col min="12353" max="12355" width="13.140625" style="4" customWidth="1"/>
    <col min="12356" max="12356" width="1.5703125" style="4" customWidth="1"/>
    <col min="12357" max="12359" width="13.140625" style="4" customWidth="1"/>
    <col min="12360" max="12360" width="1.7109375" style="4" customWidth="1"/>
    <col min="12361" max="12363" width="13.140625" style="4" customWidth="1"/>
    <col min="12364" max="12364" width="1.5703125" style="4" customWidth="1"/>
    <col min="12365" max="12367" width="13.140625" style="4" customWidth="1"/>
    <col min="12368" max="12368" width="1.5703125" style="4" customWidth="1"/>
    <col min="12369" max="12371" width="13.140625" style="4" customWidth="1"/>
    <col min="12372" max="12372" width="1.7109375" style="4" customWidth="1"/>
    <col min="12373" max="12375" width="13.42578125" style="4" customWidth="1"/>
    <col min="12376" max="12376" width="1.5703125" style="4" customWidth="1"/>
    <col min="12377" max="12379" width="13.42578125" style="4" customWidth="1"/>
    <col min="12380" max="12380" width="1.7109375" style="4" customWidth="1"/>
    <col min="12381" max="12383" width="13.42578125" style="4" customWidth="1"/>
    <col min="12384" max="12384" width="1.7109375" style="4" customWidth="1"/>
    <col min="12385" max="12387" width="13.42578125" style="4" customWidth="1"/>
    <col min="12388" max="12388" width="1.7109375" style="4" customWidth="1"/>
    <col min="12389" max="12391" width="13.42578125" style="4" customWidth="1"/>
    <col min="12392" max="12392" width="1.7109375" style="4" customWidth="1"/>
    <col min="12393" max="12395" width="13.42578125" style="4" customWidth="1"/>
    <col min="12396" max="12396" width="1.7109375" style="4" customWidth="1"/>
    <col min="12397" max="12399" width="13.42578125" style="4" customWidth="1"/>
    <col min="12400" max="12400" width="1.7109375" style="4" customWidth="1"/>
    <col min="12401" max="12404" width="13.42578125" style="4" customWidth="1"/>
    <col min="12405" max="12589" width="9.140625" style="4"/>
    <col min="12590" max="12590" width="37.28515625" style="4" customWidth="1"/>
    <col min="12591" max="12591" width="1.5703125" style="4" customWidth="1"/>
    <col min="12592" max="12594" width="13.140625" style="4" customWidth="1"/>
    <col min="12595" max="12595" width="3.5703125" style="4" bestFit="1" customWidth="1"/>
    <col min="12596" max="12596" width="1.7109375" style="4" customWidth="1"/>
    <col min="12597" max="12599" width="13.140625" style="4" customWidth="1"/>
    <col min="12600" max="12600" width="1.7109375" style="4" customWidth="1"/>
    <col min="12601" max="12603" width="13.140625" style="4" customWidth="1"/>
    <col min="12604" max="12604" width="1.7109375" style="4" customWidth="1"/>
    <col min="12605" max="12607" width="13.140625" style="4" customWidth="1"/>
    <col min="12608" max="12608" width="1.7109375" style="4" customWidth="1"/>
    <col min="12609" max="12611" width="13.140625" style="4" customWidth="1"/>
    <col min="12612" max="12612" width="1.5703125" style="4" customWidth="1"/>
    <col min="12613" max="12615" width="13.140625" style="4" customWidth="1"/>
    <col min="12616" max="12616" width="1.7109375" style="4" customWidth="1"/>
    <col min="12617" max="12619" width="13.140625" style="4" customWidth="1"/>
    <col min="12620" max="12620" width="1.5703125" style="4" customWidth="1"/>
    <col min="12621" max="12623" width="13.140625" style="4" customWidth="1"/>
    <col min="12624" max="12624" width="1.5703125" style="4" customWidth="1"/>
    <col min="12625" max="12627" width="13.140625" style="4" customWidth="1"/>
    <col min="12628" max="12628" width="1.7109375" style="4" customWidth="1"/>
    <col min="12629" max="12631" width="13.42578125" style="4" customWidth="1"/>
    <col min="12632" max="12632" width="1.5703125" style="4" customWidth="1"/>
    <col min="12633" max="12635" width="13.42578125" style="4" customWidth="1"/>
    <col min="12636" max="12636" width="1.7109375" style="4" customWidth="1"/>
    <col min="12637" max="12639" width="13.42578125" style="4" customWidth="1"/>
    <col min="12640" max="12640" width="1.7109375" style="4" customWidth="1"/>
    <col min="12641" max="12643" width="13.42578125" style="4" customWidth="1"/>
    <col min="12644" max="12644" width="1.7109375" style="4" customWidth="1"/>
    <col min="12645" max="12647" width="13.42578125" style="4" customWidth="1"/>
    <col min="12648" max="12648" width="1.7109375" style="4" customWidth="1"/>
    <col min="12649" max="12651" width="13.42578125" style="4" customWidth="1"/>
    <col min="12652" max="12652" width="1.7109375" style="4" customWidth="1"/>
    <col min="12653" max="12655" width="13.42578125" style="4" customWidth="1"/>
    <col min="12656" max="12656" width="1.7109375" style="4" customWidth="1"/>
    <col min="12657" max="12660" width="13.42578125" style="4" customWidth="1"/>
    <col min="12661" max="12845" width="9.140625" style="4"/>
    <col min="12846" max="12846" width="37.28515625" style="4" customWidth="1"/>
    <col min="12847" max="12847" width="1.5703125" style="4" customWidth="1"/>
    <col min="12848" max="12850" width="13.140625" style="4" customWidth="1"/>
    <col min="12851" max="12851" width="3.5703125" style="4" bestFit="1" customWidth="1"/>
    <col min="12852" max="12852" width="1.7109375" style="4" customWidth="1"/>
    <col min="12853" max="12855" width="13.140625" style="4" customWidth="1"/>
    <col min="12856" max="12856" width="1.7109375" style="4" customWidth="1"/>
    <col min="12857" max="12859" width="13.140625" style="4" customWidth="1"/>
    <col min="12860" max="12860" width="1.7109375" style="4" customWidth="1"/>
    <col min="12861" max="12863" width="13.140625" style="4" customWidth="1"/>
    <col min="12864" max="12864" width="1.7109375" style="4" customWidth="1"/>
    <col min="12865" max="12867" width="13.140625" style="4" customWidth="1"/>
    <col min="12868" max="12868" width="1.5703125" style="4" customWidth="1"/>
    <col min="12869" max="12871" width="13.140625" style="4" customWidth="1"/>
    <col min="12872" max="12872" width="1.7109375" style="4" customWidth="1"/>
    <col min="12873" max="12875" width="13.140625" style="4" customWidth="1"/>
    <col min="12876" max="12876" width="1.5703125" style="4" customWidth="1"/>
    <col min="12877" max="12879" width="13.140625" style="4" customWidth="1"/>
    <col min="12880" max="12880" width="1.5703125" style="4" customWidth="1"/>
    <col min="12881" max="12883" width="13.140625" style="4" customWidth="1"/>
    <col min="12884" max="12884" width="1.7109375" style="4" customWidth="1"/>
    <col min="12885" max="12887" width="13.42578125" style="4" customWidth="1"/>
    <col min="12888" max="12888" width="1.5703125" style="4" customWidth="1"/>
    <col min="12889" max="12891" width="13.42578125" style="4" customWidth="1"/>
    <col min="12892" max="12892" width="1.7109375" style="4" customWidth="1"/>
    <col min="12893" max="12895" width="13.42578125" style="4" customWidth="1"/>
    <col min="12896" max="12896" width="1.7109375" style="4" customWidth="1"/>
    <col min="12897" max="12899" width="13.42578125" style="4" customWidth="1"/>
    <col min="12900" max="12900" width="1.7109375" style="4" customWidth="1"/>
    <col min="12901" max="12903" width="13.42578125" style="4" customWidth="1"/>
    <col min="12904" max="12904" width="1.7109375" style="4" customWidth="1"/>
    <col min="12905" max="12907" width="13.42578125" style="4" customWidth="1"/>
    <col min="12908" max="12908" width="1.7109375" style="4" customWidth="1"/>
    <col min="12909" max="12911" width="13.42578125" style="4" customWidth="1"/>
    <col min="12912" max="12912" width="1.7109375" style="4" customWidth="1"/>
    <col min="12913" max="12916" width="13.42578125" style="4" customWidth="1"/>
    <col min="12917" max="13101" width="9.140625" style="4"/>
    <col min="13102" max="13102" width="37.28515625" style="4" customWidth="1"/>
    <col min="13103" max="13103" width="1.5703125" style="4" customWidth="1"/>
    <col min="13104" max="13106" width="13.140625" style="4" customWidth="1"/>
    <col min="13107" max="13107" width="3.5703125" style="4" bestFit="1" customWidth="1"/>
    <col min="13108" max="13108" width="1.7109375" style="4" customWidth="1"/>
    <col min="13109" max="13111" width="13.140625" style="4" customWidth="1"/>
    <col min="13112" max="13112" width="1.7109375" style="4" customWidth="1"/>
    <col min="13113" max="13115" width="13.140625" style="4" customWidth="1"/>
    <col min="13116" max="13116" width="1.7109375" style="4" customWidth="1"/>
    <col min="13117" max="13119" width="13.140625" style="4" customWidth="1"/>
    <col min="13120" max="13120" width="1.7109375" style="4" customWidth="1"/>
    <col min="13121" max="13123" width="13.140625" style="4" customWidth="1"/>
    <col min="13124" max="13124" width="1.5703125" style="4" customWidth="1"/>
    <col min="13125" max="13127" width="13.140625" style="4" customWidth="1"/>
    <col min="13128" max="13128" width="1.7109375" style="4" customWidth="1"/>
    <col min="13129" max="13131" width="13.140625" style="4" customWidth="1"/>
    <col min="13132" max="13132" width="1.5703125" style="4" customWidth="1"/>
    <col min="13133" max="13135" width="13.140625" style="4" customWidth="1"/>
    <col min="13136" max="13136" width="1.5703125" style="4" customWidth="1"/>
    <col min="13137" max="13139" width="13.140625" style="4" customWidth="1"/>
    <col min="13140" max="13140" width="1.7109375" style="4" customWidth="1"/>
    <col min="13141" max="13143" width="13.42578125" style="4" customWidth="1"/>
    <col min="13144" max="13144" width="1.5703125" style="4" customWidth="1"/>
    <col min="13145" max="13147" width="13.42578125" style="4" customWidth="1"/>
    <col min="13148" max="13148" width="1.7109375" style="4" customWidth="1"/>
    <col min="13149" max="13151" width="13.42578125" style="4" customWidth="1"/>
    <col min="13152" max="13152" width="1.7109375" style="4" customWidth="1"/>
    <col min="13153" max="13155" width="13.42578125" style="4" customWidth="1"/>
    <col min="13156" max="13156" width="1.7109375" style="4" customWidth="1"/>
    <col min="13157" max="13159" width="13.42578125" style="4" customWidth="1"/>
    <col min="13160" max="13160" width="1.7109375" style="4" customWidth="1"/>
    <col min="13161" max="13163" width="13.42578125" style="4" customWidth="1"/>
    <col min="13164" max="13164" width="1.7109375" style="4" customWidth="1"/>
    <col min="13165" max="13167" width="13.42578125" style="4" customWidth="1"/>
    <col min="13168" max="13168" width="1.7109375" style="4" customWidth="1"/>
    <col min="13169" max="13172" width="13.42578125" style="4" customWidth="1"/>
    <col min="13173" max="13357" width="9.140625" style="4"/>
    <col min="13358" max="13358" width="37.28515625" style="4" customWidth="1"/>
    <col min="13359" max="13359" width="1.5703125" style="4" customWidth="1"/>
    <col min="13360" max="13362" width="13.140625" style="4" customWidth="1"/>
    <col min="13363" max="13363" width="3.5703125" style="4" bestFit="1" customWidth="1"/>
    <col min="13364" max="13364" width="1.7109375" style="4" customWidth="1"/>
    <col min="13365" max="13367" width="13.140625" style="4" customWidth="1"/>
    <col min="13368" max="13368" width="1.7109375" style="4" customWidth="1"/>
    <col min="13369" max="13371" width="13.140625" style="4" customWidth="1"/>
    <col min="13372" max="13372" width="1.7109375" style="4" customWidth="1"/>
    <col min="13373" max="13375" width="13.140625" style="4" customWidth="1"/>
    <col min="13376" max="13376" width="1.7109375" style="4" customWidth="1"/>
    <col min="13377" max="13379" width="13.140625" style="4" customWidth="1"/>
    <col min="13380" max="13380" width="1.5703125" style="4" customWidth="1"/>
    <col min="13381" max="13383" width="13.140625" style="4" customWidth="1"/>
    <col min="13384" max="13384" width="1.7109375" style="4" customWidth="1"/>
    <col min="13385" max="13387" width="13.140625" style="4" customWidth="1"/>
    <col min="13388" max="13388" width="1.5703125" style="4" customWidth="1"/>
    <col min="13389" max="13391" width="13.140625" style="4" customWidth="1"/>
    <col min="13392" max="13392" width="1.5703125" style="4" customWidth="1"/>
    <col min="13393" max="13395" width="13.140625" style="4" customWidth="1"/>
    <col min="13396" max="13396" width="1.7109375" style="4" customWidth="1"/>
    <col min="13397" max="13399" width="13.42578125" style="4" customWidth="1"/>
    <col min="13400" max="13400" width="1.5703125" style="4" customWidth="1"/>
    <col min="13401" max="13403" width="13.42578125" style="4" customWidth="1"/>
    <col min="13404" max="13404" width="1.7109375" style="4" customWidth="1"/>
    <col min="13405" max="13407" width="13.42578125" style="4" customWidth="1"/>
    <col min="13408" max="13408" width="1.7109375" style="4" customWidth="1"/>
    <col min="13409" max="13411" width="13.42578125" style="4" customWidth="1"/>
    <col min="13412" max="13412" width="1.7109375" style="4" customWidth="1"/>
    <col min="13413" max="13415" width="13.42578125" style="4" customWidth="1"/>
    <col min="13416" max="13416" width="1.7109375" style="4" customWidth="1"/>
    <col min="13417" max="13419" width="13.42578125" style="4" customWidth="1"/>
    <col min="13420" max="13420" width="1.7109375" style="4" customWidth="1"/>
    <col min="13421" max="13423" width="13.42578125" style="4" customWidth="1"/>
    <col min="13424" max="13424" width="1.7109375" style="4" customWidth="1"/>
    <col min="13425" max="13428" width="13.42578125" style="4" customWidth="1"/>
    <col min="13429" max="13613" width="9.140625" style="4"/>
    <col min="13614" max="13614" width="37.28515625" style="4" customWidth="1"/>
    <col min="13615" max="13615" width="1.5703125" style="4" customWidth="1"/>
    <col min="13616" max="13618" width="13.140625" style="4" customWidth="1"/>
    <col min="13619" max="13619" width="3.5703125" style="4" bestFit="1" customWidth="1"/>
    <col min="13620" max="13620" width="1.7109375" style="4" customWidth="1"/>
    <col min="13621" max="13623" width="13.140625" style="4" customWidth="1"/>
    <col min="13624" max="13624" width="1.7109375" style="4" customWidth="1"/>
    <col min="13625" max="13627" width="13.140625" style="4" customWidth="1"/>
    <col min="13628" max="13628" width="1.7109375" style="4" customWidth="1"/>
    <col min="13629" max="13631" width="13.140625" style="4" customWidth="1"/>
    <col min="13632" max="13632" width="1.7109375" style="4" customWidth="1"/>
    <col min="13633" max="13635" width="13.140625" style="4" customWidth="1"/>
    <col min="13636" max="13636" width="1.5703125" style="4" customWidth="1"/>
    <col min="13637" max="13639" width="13.140625" style="4" customWidth="1"/>
    <col min="13640" max="13640" width="1.7109375" style="4" customWidth="1"/>
    <col min="13641" max="13643" width="13.140625" style="4" customWidth="1"/>
    <col min="13644" max="13644" width="1.5703125" style="4" customWidth="1"/>
    <col min="13645" max="13647" width="13.140625" style="4" customWidth="1"/>
    <col min="13648" max="13648" width="1.5703125" style="4" customWidth="1"/>
    <col min="13649" max="13651" width="13.140625" style="4" customWidth="1"/>
    <col min="13652" max="13652" width="1.7109375" style="4" customWidth="1"/>
    <col min="13653" max="13655" width="13.42578125" style="4" customWidth="1"/>
    <col min="13656" max="13656" width="1.5703125" style="4" customWidth="1"/>
    <col min="13657" max="13659" width="13.42578125" style="4" customWidth="1"/>
    <col min="13660" max="13660" width="1.7109375" style="4" customWidth="1"/>
    <col min="13661" max="13663" width="13.42578125" style="4" customWidth="1"/>
    <col min="13664" max="13664" width="1.7109375" style="4" customWidth="1"/>
    <col min="13665" max="13667" width="13.42578125" style="4" customWidth="1"/>
    <col min="13668" max="13668" width="1.7109375" style="4" customWidth="1"/>
    <col min="13669" max="13671" width="13.42578125" style="4" customWidth="1"/>
    <col min="13672" max="13672" width="1.7109375" style="4" customWidth="1"/>
    <col min="13673" max="13675" width="13.42578125" style="4" customWidth="1"/>
    <col min="13676" max="13676" width="1.7109375" style="4" customWidth="1"/>
    <col min="13677" max="13679" width="13.42578125" style="4" customWidth="1"/>
    <col min="13680" max="13680" width="1.7109375" style="4" customWidth="1"/>
    <col min="13681" max="13684" width="13.42578125" style="4" customWidth="1"/>
    <col min="13685" max="13869" width="9.140625" style="4"/>
    <col min="13870" max="13870" width="37.28515625" style="4" customWidth="1"/>
    <col min="13871" max="13871" width="1.5703125" style="4" customWidth="1"/>
    <col min="13872" max="13874" width="13.140625" style="4" customWidth="1"/>
    <col min="13875" max="13875" width="3.5703125" style="4" bestFit="1" customWidth="1"/>
    <col min="13876" max="13876" width="1.7109375" style="4" customWidth="1"/>
    <col min="13877" max="13879" width="13.140625" style="4" customWidth="1"/>
    <col min="13880" max="13880" width="1.7109375" style="4" customWidth="1"/>
    <col min="13881" max="13883" width="13.140625" style="4" customWidth="1"/>
    <col min="13884" max="13884" width="1.7109375" style="4" customWidth="1"/>
    <col min="13885" max="13887" width="13.140625" style="4" customWidth="1"/>
    <col min="13888" max="13888" width="1.7109375" style="4" customWidth="1"/>
    <col min="13889" max="13891" width="13.140625" style="4" customWidth="1"/>
    <col min="13892" max="13892" width="1.5703125" style="4" customWidth="1"/>
    <col min="13893" max="13895" width="13.140625" style="4" customWidth="1"/>
    <col min="13896" max="13896" width="1.7109375" style="4" customWidth="1"/>
    <col min="13897" max="13899" width="13.140625" style="4" customWidth="1"/>
    <col min="13900" max="13900" width="1.5703125" style="4" customWidth="1"/>
    <col min="13901" max="13903" width="13.140625" style="4" customWidth="1"/>
    <col min="13904" max="13904" width="1.5703125" style="4" customWidth="1"/>
    <col min="13905" max="13907" width="13.140625" style="4" customWidth="1"/>
    <col min="13908" max="13908" width="1.7109375" style="4" customWidth="1"/>
    <col min="13909" max="13911" width="13.42578125" style="4" customWidth="1"/>
    <col min="13912" max="13912" width="1.5703125" style="4" customWidth="1"/>
    <col min="13913" max="13915" width="13.42578125" style="4" customWidth="1"/>
    <col min="13916" max="13916" width="1.7109375" style="4" customWidth="1"/>
    <col min="13917" max="13919" width="13.42578125" style="4" customWidth="1"/>
    <col min="13920" max="13920" width="1.7109375" style="4" customWidth="1"/>
    <col min="13921" max="13923" width="13.42578125" style="4" customWidth="1"/>
    <col min="13924" max="13924" width="1.7109375" style="4" customWidth="1"/>
    <col min="13925" max="13927" width="13.42578125" style="4" customWidth="1"/>
    <col min="13928" max="13928" width="1.7109375" style="4" customWidth="1"/>
    <col min="13929" max="13931" width="13.42578125" style="4" customWidth="1"/>
    <col min="13932" max="13932" width="1.7109375" style="4" customWidth="1"/>
    <col min="13933" max="13935" width="13.42578125" style="4" customWidth="1"/>
    <col min="13936" max="13936" width="1.7109375" style="4" customWidth="1"/>
    <col min="13937" max="13940" width="13.42578125" style="4" customWidth="1"/>
    <col min="13941" max="14125" width="9.140625" style="4"/>
    <col min="14126" max="14126" width="37.28515625" style="4" customWidth="1"/>
    <col min="14127" max="14127" width="1.5703125" style="4" customWidth="1"/>
    <col min="14128" max="14130" width="13.140625" style="4" customWidth="1"/>
    <col min="14131" max="14131" width="3.5703125" style="4" bestFit="1" customWidth="1"/>
    <col min="14132" max="14132" width="1.7109375" style="4" customWidth="1"/>
    <col min="14133" max="14135" width="13.140625" style="4" customWidth="1"/>
    <col min="14136" max="14136" width="1.7109375" style="4" customWidth="1"/>
    <col min="14137" max="14139" width="13.140625" style="4" customWidth="1"/>
    <col min="14140" max="14140" width="1.7109375" style="4" customWidth="1"/>
    <col min="14141" max="14143" width="13.140625" style="4" customWidth="1"/>
    <col min="14144" max="14144" width="1.7109375" style="4" customWidth="1"/>
    <col min="14145" max="14147" width="13.140625" style="4" customWidth="1"/>
    <col min="14148" max="14148" width="1.5703125" style="4" customWidth="1"/>
    <col min="14149" max="14151" width="13.140625" style="4" customWidth="1"/>
    <col min="14152" max="14152" width="1.7109375" style="4" customWidth="1"/>
    <col min="14153" max="14155" width="13.140625" style="4" customWidth="1"/>
    <col min="14156" max="14156" width="1.5703125" style="4" customWidth="1"/>
    <col min="14157" max="14159" width="13.140625" style="4" customWidth="1"/>
    <col min="14160" max="14160" width="1.5703125" style="4" customWidth="1"/>
    <col min="14161" max="14163" width="13.140625" style="4" customWidth="1"/>
    <col min="14164" max="14164" width="1.7109375" style="4" customWidth="1"/>
    <col min="14165" max="14167" width="13.42578125" style="4" customWidth="1"/>
    <col min="14168" max="14168" width="1.5703125" style="4" customWidth="1"/>
    <col min="14169" max="14171" width="13.42578125" style="4" customWidth="1"/>
    <col min="14172" max="14172" width="1.7109375" style="4" customWidth="1"/>
    <col min="14173" max="14175" width="13.42578125" style="4" customWidth="1"/>
    <col min="14176" max="14176" width="1.7109375" style="4" customWidth="1"/>
    <col min="14177" max="14179" width="13.42578125" style="4" customWidth="1"/>
    <col min="14180" max="14180" width="1.7109375" style="4" customWidth="1"/>
    <col min="14181" max="14183" width="13.42578125" style="4" customWidth="1"/>
    <col min="14184" max="14184" width="1.7109375" style="4" customWidth="1"/>
    <col min="14185" max="14187" width="13.42578125" style="4" customWidth="1"/>
    <col min="14188" max="14188" width="1.7109375" style="4" customWidth="1"/>
    <col min="14189" max="14191" width="13.42578125" style="4" customWidth="1"/>
    <col min="14192" max="14192" width="1.7109375" style="4" customWidth="1"/>
    <col min="14193" max="14196" width="13.42578125" style="4" customWidth="1"/>
    <col min="14197" max="14381" width="9.140625" style="4"/>
    <col min="14382" max="14382" width="37.28515625" style="4" customWidth="1"/>
    <col min="14383" max="14383" width="1.5703125" style="4" customWidth="1"/>
    <col min="14384" max="14386" width="13.140625" style="4" customWidth="1"/>
    <col min="14387" max="14387" width="3.5703125" style="4" bestFit="1" customWidth="1"/>
    <col min="14388" max="14388" width="1.7109375" style="4" customWidth="1"/>
    <col min="14389" max="14391" width="13.140625" style="4" customWidth="1"/>
    <col min="14392" max="14392" width="1.7109375" style="4" customWidth="1"/>
    <col min="14393" max="14395" width="13.140625" style="4" customWidth="1"/>
    <col min="14396" max="14396" width="1.7109375" style="4" customWidth="1"/>
    <col min="14397" max="14399" width="13.140625" style="4" customWidth="1"/>
    <col min="14400" max="14400" width="1.7109375" style="4" customWidth="1"/>
    <col min="14401" max="14403" width="13.140625" style="4" customWidth="1"/>
    <col min="14404" max="14404" width="1.5703125" style="4" customWidth="1"/>
    <col min="14405" max="14407" width="13.140625" style="4" customWidth="1"/>
    <col min="14408" max="14408" width="1.7109375" style="4" customWidth="1"/>
    <col min="14409" max="14411" width="13.140625" style="4" customWidth="1"/>
    <col min="14412" max="14412" width="1.5703125" style="4" customWidth="1"/>
    <col min="14413" max="14415" width="13.140625" style="4" customWidth="1"/>
    <col min="14416" max="14416" width="1.5703125" style="4" customWidth="1"/>
    <col min="14417" max="14419" width="13.140625" style="4" customWidth="1"/>
    <col min="14420" max="14420" width="1.7109375" style="4" customWidth="1"/>
    <col min="14421" max="14423" width="13.42578125" style="4" customWidth="1"/>
    <col min="14424" max="14424" width="1.5703125" style="4" customWidth="1"/>
    <col min="14425" max="14427" width="13.42578125" style="4" customWidth="1"/>
    <col min="14428" max="14428" width="1.7109375" style="4" customWidth="1"/>
    <col min="14429" max="14431" width="13.42578125" style="4" customWidth="1"/>
    <col min="14432" max="14432" width="1.7109375" style="4" customWidth="1"/>
    <col min="14433" max="14435" width="13.42578125" style="4" customWidth="1"/>
    <col min="14436" max="14436" width="1.7109375" style="4" customWidth="1"/>
    <col min="14437" max="14439" width="13.42578125" style="4" customWidth="1"/>
    <col min="14440" max="14440" width="1.7109375" style="4" customWidth="1"/>
    <col min="14441" max="14443" width="13.42578125" style="4" customWidth="1"/>
    <col min="14444" max="14444" width="1.7109375" style="4" customWidth="1"/>
    <col min="14445" max="14447" width="13.42578125" style="4" customWidth="1"/>
    <col min="14448" max="14448" width="1.7109375" style="4" customWidth="1"/>
    <col min="14449" max="14452" width="13.42578125" style="4" customWidth="1"/>
    <col min="14453" max="14637" width="9.140625" style="4"/>
    <col min="14638" max="14638" width="37.28515625" style="4" customWidth="1"/>
    <col min="14639" max="14639" width="1.5703125" style="4" customWidth="1"/>
    <col min="14640" max="14642" width="13.140625" style="4" customWidth="1"/>
    <col min="14643" max="14643" width="3.5703125" style="4" bestFit="1" customWidth="1"/>
    <col min="14644" max="14644" width="1.7109375" style="4" customWidth="1"/>
    <col min="14645" max="14647" width="13.140625" style="4" customWidth="1"/>
    <col min="14648" max="14648" width="1.7109375" style="4" customWidth="1"/>
    <col min="14649" max="14651" width="13.140625" style="4" customWidth="1"/>
    <col min="14652" max="14652" width="1.7109375" style="4" customWidth="1"/>
    <col min="14653" max="14655" width="13.140625" style="4" customWidth="1"/>
    <col min="14656" max="14656" width="1.7109375" style="4" customWidth="1"/>
    <col min="14657" max="14659" width="13.140625" style="4" customWidth="1"/>
    <col min="14660" max="14660" width="1.5703125" style="4" customWidth="1"/>
    <col min="14661" max="14663" width="13.140625" style="4" customWidth="1"/>
    <col min="14664" max="14664" width="1.7109375" style="4" customWidth="1"/>
    <col min="14665" max="14667" width="13.140625" style="4" customWidth="1"/>
    <col min="14668" max="14668" width="1.5703125" style="4" customWidth="1"/>
    <col min="14669" max="14671" width="13.140625" style="4" customWidth="1"/>
    <col min="14672" max="14672" width="1.5703125" style="4" customWidth="1"/>
    <col min="14673" max="14675" width="13.140625" style="4" customWidth="1"/>
    <col min="14676" max="14676" width="1.7109375" style="4" customWidth="1"/>
    <col min="14677" max="14679" width="13.42578125" style="4" customWidth="1"/>
    <col min="14680" max="14680" width="1.5703125" style="4" customWidth="1"/>
    <col min="14681" max="14683" width="13.42578125" style="4" customWidth="1"/>
    <col min="14684" max="14684" width="1.7109375" style="4" customWidth="1"/>
    <col min="14685" max="14687" width="13.42578125" style="4" customWidth="1"/>
    <col min="14688" max="14688" width="1.7109375" style="4" customWidth="1"/>
    <col min="14689" max="14691" width="13.42578125" style="4" customWidth="1"/>
    <col min="14692" max="14692" width="1.7109375" style="4" customWidth="1"/>
    <col min="14693" max="14695" width="13.42578125" style="4" customWidth="1"/>
    <col min="14696" max="14696" width="1.7109375" style="4" customWidth="1"/>
    <col min="14697" max="14699" width="13.42578125" style="4" customWidth="1"/>
    <col min="14700" max="14700" width="1.7109375" style="4" customWidth="1"/>
    <col min="14701" max="14703" width="13.42578125" style="4" customWidth="1"/>
    <col min="14704" max="14704" width="1.7109375" style="4" customWidth="1"/>
    <col min="14705" max="14708" width="13.42578125" style="4" customWidth="1"/>
    <col min="14709" max="14893" width="9.140625" style="4"/>
    <col min="14894" max="14894" width="37.28515625" style="4" customWidth="1"/>
    <col min="14895" max="14895" width="1.5703125" style="4" customWidth="1"/>
    <col min="14896" max="14898" width="13.140625" style="4" customWidth="1"/>
    <col min="14899" max="14899" width="3.5703125" style="4" bestFit="1" customWidth="1"/>
    <col min="14900" max="14900" width="1.7109375" style="4" customWidth="1"/>
    <col min="14901" max="14903" width="13.140625" style="4" customWidth="1"/>
    <col min="14904" max="14904" width="1.7109375" style="4" customWidth="1"/>
    <col min="14905" max="14907" width="13.140625" style="4" customWidth="1"/>
    <col min="14908" max="14908" width="1.7109375" style="4" customWidth="1"/>
    <col min="14909" max="14911" width="13.140625" style="4" customWidth="1"/>
    <col min="14912" max="14912" width="1.7109375" style="4" customWidth="1"/>
    <col min="14913" max="14915" width="13.140625" style="4" customWidth="1"/>
    <col min="14916" max="14916" width="1.5703125" style="4" customWidth="1"/>
    <col min="14917" max="14919" width="13.140625" style="4" customWidth="1"/>
    <col min="14920" max="14920" width="1.7109375" style="4" customWidth="1"/>
    <col min="14921" max="14923" width="13.140625" style="4" customWidth="1"/>
    <col min="14924" max="14924" width="1.5703125" style="4" customWidth="1"/>
    <col min="14925" max="14927" width="13.140625" style="4" customWidth="1"/>
    <col min="14928" max="14928" width="1.5703125" style="4" customWidth="1"/>
    <col min="14929" max="14931" width="13.140625" style="4" customWidth="1"/>
    <col min="14932" max="14932" width="1.7109375" style="4" customWidth="1"/>
    <col min="14933" max="14935" width="13.42578125" style="4" customWidth="1"/>
    <col min="14936" max="14936" width="1.5703125" style="4" customWidth="1"/>
    <col min="14937" max="14939" width="13.42578125" style="4" customWidth="1"/>
    <col min="14940" max="14940" width="1.7109375" style="4" customWidth="1"/>
    <col min="14941" max="14943" width="13.42578125" style="4" customWidth="1"/>
    <col min="14944" max="14944" width="1.7109375" style="4" customWidth="1"/>
    <col min="14945" max="14947" width="13.42578125" style="4" customWidth="1"/>
    <col min="14948" max="14948" width="1.7109375" style="4" customWidth="1"/>
    <col min="14949" max="14951" width="13.42578125" style="4" customWidth="1"/>
    <col min="14952" max="14952" width="1.7109375" style="4" customWidth="1"/>
    <col min="14953" max="14955" width="13.42578125" style="4" customWidth="1"/>
    <col min="14956" max="14956" width="1.7109375" style="4" customWidth="1"/>
    <col min="14957" max="14959" width="13.42578125" style="4" customWidth="1"/>
    <col min="14960" max="14960" width="1.7109375" style="4" customWidth="1"/>
    <col min="14961" max="14964" width="13.42578125" style="4" customWidth="1"/>
    <col min="14965" max="15149" width="9.140625" style="4"/>
    <col min="15150" max="15150" width="37.28515625" style="4" customWidth="1"/>
    <col min="15151" max="15151" width="1.5703125" style="4" customWidth="1"/>
    <col min="15152" max="15154" width="13.140625" style="4" customWidth="1"/>
    <col min="15155" max="15155" width="3.5703125" style="4" bestFit="1" customWidth="1"/>
    <col min="15156" max="15156" width="1.7109375" style="4" customWidth="1"/>
    <col min="15157" max="15159" width="13.140625" style="4" customWidth="1"/>
    <col min="15160" max="15160" width="1.7109375" style="4" customWidth="1"/>
    <col min="15161" max="15163" width="13.140625" style="4" customWidth="1"/>
    <col min="15164" max="15164" width="1.7109375" style="4" customWidth="1"/>
    <col min="15165" max="15167" width="13.140625" style="4" customWidth="1"/>
    <col min="15168" max="15168" width="1.7109375" style="4" customWidth="1"/>
    <col min="15169" max="15171" width="13.140625" style="4" customWidth="1"/>
    <col min="15172" max="15172" width="1.5703125" style="4" customWidth="1"/>
    <col min="15173" max="15175" width="13.140625" style="4" customWidth="1"/>
    <col min="15176" max="15176" width="1.7109375" style="4" customWidth="1"/>
    <col min="15177" max="15179" width="13.140625" style="4" customWidth="1"/>
    <col min="15180" max="15180" width="1.5703125" style="4" customWidth="1"/>
    <col min="15181" max="15183" width="13.140625" style="4" customWidth="1"/>
    <col min="15184" max="15184" width="1.5703125" style="4" customWidth="1"/>
    <col min="15185" max="15187" width="13.140625" style="4" customWidth="1"/>
    <col min="15188" max="15188" width="1.7109375" style="4" customWidth="1"/>
    <col min="15189" max="15191" width="13.42578125" style="4" customWidth="1"/>
    <col min="15192" max="15192" width="1.5703125" style="4" customWidth="1"/>
    <col min="15193" max="15195" width="13.42578125" style="4" customWidth="1"/>
    <col min="15196" max="15196" width="1.7109375" style="4" customWidth="1"/>
    <col min="15197" max="15199" width="13.42578125" style="4" customWidth="1"/>
    <col min="15200" max="15200" width="1.7109375" style="4" customWidth="1"/>
    <col min="15201" max="15203" width="13.42578125" style="4" customWidth="1"/>
    <col min="15204" max="15204" width="1.7109375" style="4" customWidth="1"/>
    <col min="15205" max="15207" width="13.42578125" style="4" customWidth="1"/>
    <col min="15208" max="15208" width="1.7109375" style="4" customWidth="1"/>
    <col min="15209" max="15211" width="13.42578125" style="4" customWidth="1"/>
    <col min="15212" max="15212" width="1.7109375" style="4" customWidth="1"/>
    <col min="15213" max="15215" width="13.42578125" style="4" customWidth="1"/>
    <col min="15216" max="15216" width="1.7109375" style="4" customWidth="1"/>
    <col min="15217" max="15220" width="13.42578125" style="4" customWidth="1"/>
    <col min="15221" max="15405" width="9.140625" style="4"/>
    <col min="15406" max="15406" width="37.28515625" style="4" customWidth="1"/>
    <col min="15407" max="15407" width="1.5703125" style="4" customWidth="1"/>
    <col min="15408" max="15410" width="13.140625" style="4" customWidth="1"/>
    <col min="15411" max="15411" width="3.5703125" style="4" bestFit="1" customWidth="1"/>
    <col min="15412" max="15412" width="1.7109375" style="4" customWidth="1"/>
    <col min="15413" max="15415" width="13.140625" style="4" customWidth="1"/>
    <col min="15416" max="15416" width="1.7109375" style="4" customWidth="1"/>
    <col min="15417" max="15419" width="13.140625" style="4" customWidth="1"/>
    <col min="15420" max="15420" width="1.7109375" style="4" customWidth="1"/>
    <col min="15421" max="15423" width="13.140625" style="4" customWidth="1"/>
    <col min="15424" max="15424" width="1.7109375" style="4" customWidth="1"/>
    <col min="15425" max="15427" width="13.140625" style="4" customWidth="1"/>
    <col min="15428" max="15428" width="1.5703125" style="4" customWidth="1"/>
    <col min="15429" max="15431" width="13.140625" style="4" customWidth="1"/>
    <col min="15432" max="15432" width="1.7109375" style="4" customWidth="1"/>
    <col min="15433" max="15435" width="13.140625" style="4" customWidth="1"/>
    <col min="15436" max="15436" width="1.5703125" style="4" customWidth="1"/>
    <col min="15437" max="15439" width="13.140625" style="4" customWidth="1"/>
    <col min="15440" max="15440" width="1.5703125" style="4" customWidth="1"/>
    <col min="15441" max="15443" width="13.140625" style="4" customWidth="1"/>
    <col min="15444" max="15444" width="1.7109375" style="4" customWidth="1"/>
    <col min="15445" max="15447" width="13.42578125" style="4" customWidth="1"/>
    <col min="15448" max="15448" width="1.5703125" style="4" customWidth="1"/>
    <col min="15449" max="15451" width="13.42578125" style="4" customWidth="1"/>
    <col min="15452" max="15452" width="1.7109375" style="4" customWidth="1"/>
    <col min="15453" max="15455" width="13.42578125" style="4" customWidth="1"/>
    <col min="15456" max="15456" width="1.7109375" style="4" customWidth="1"/>
    <col min="15457" max="15459" width="13.42578125" style="4" customWidth="1"/>
    <col min="15460" max="15460" width="1.7109375" style="4" customWidth="1"/>
    <col min="15461" max="15463" width="13.42578125" style="4" customWidth="1"/>
    <col min="15464" max="15464" width="1.7109375" style="4" customWidth="1"/>
    <col min="15465" max="15467" width="13.42578125" style="4" customWidth="1"/>
    <col min="15468" max="15468" width="1.7109375" style="4" customWidth="1"/>
    <col min="15469" max="15471" width="13.42578125" style="4" customWidth="1"/>
    <col min="15472" max="15472" width="1.7109375" style="4" customWidth="1"/>
    <col min="15473" max="15476" width="13.42578125" style="4" customWidth="1"/>
    <col min="15477" max="15661" width="9.140625" style="4"/>
    <col min="15662" max="15662" width="37.28515625" style="4" customWidth="1"/>
    <col min="15663" max="15663" width="1.5703125" style="4" customWidth="1"/>
    <col min="15664" max="15666" width="13.140625" style="4" customWidth="1"/>
    <col min="15667" max="15667" width="3.5703125" style="4" bestFit="1" customWidth="1"/>
    <col min="15668" max="15668" width="1.7109375" style="4" customWidth="1"/>
    <col min="15669" max="15671" width="13.140625" style="4" customWidth="1"/>
    <col min="15672" max="15672" width="1.7109375" style="4" customWidth="1"/>
    <col min="15673" max="15675" width="13.140625" style="4" customWidth="1"/>
    <col min="15676" max="15676" width="1.7109375" style="4" customWidth="1"/>
    <col min="15677" max="15679" width="13.140625" style="4" customWidth="1"/>
    <col min="15680" max="15680" width="1.7109375" style="4" customWidth="1"/>
    <col min="15681" max="15683" width="13.140625" style="4" customWidth="1"/>
    <col min="15684" max="15684" width="1.5703125" style="4" customWidth="1"/>
    <col min="15685" max="15687" width="13.140625" style="4" customWidth="1"/>
    <col min="15688" max="15688" width="1.7109375" style="4" customWidth="1"/>
    <col min="15689" max="15691" width="13.140625" style="4" customWidth="1"/>
    <col min="15692" max="15692" width="1.5703125" style="4" customWidth="1"/>
    <col min="15693" max="15695" width="13.140625" style="4" customWidth="1"/>
    <col min="15696" max="15696" width="1.5703125" style="4" customWidth="1"/>
    <col min="15697" max="15699" width="13.140625" style="4" customWidth="1"/>
    <col min="15700" max="15700" width="1.7109375" style="4" customWidth="1"/>
    <col min="15701" max="15703" width="13.42578125" style="4" customWidth="1"/>
    <col min="15704" max="15704" width="1.5703125" style="4" customWidth="1"/>
    <col min="15705" max="15707" width="13.42578125" style="4" customWidth="1"/>
    <col min="15708" max="15708" width="1.7109375" style="4" customWidth="1"/>
    <col min="15709" max="15711" width="13.42578125" style="4" customWidth="1"/>
    <col min="15712" max="15712" width="1.7109375" style="4" customWidth="1"/>
    <col min="15713" max="15715" width="13.42578125" style="4" customWidth="1"/>
    <col min="15716" max="15716" width="1.7109375" style="4" customWidth="1"/>
    <col min="15717" max="15719" width="13.42578125" style="4" customWidth="1"/>
    <col min="15720" max="15720" width="1.7109375" style="4" customWidth="1"/>
    <col min="15721" max="15723" width="13.42578125" style="4" customWidth="1"/>
    <col min="15724" max="15724" width="1.7109375" style="4" customWidth="1"/>
    <col min="15725" max="15727" width="13.42578125" style="4" customWidth="1"/>
    <col min="15728" max="15728" width="1.7109375" style="4" customWidth="1"/>
    <col min="15729" max="15732" width="13.42578125" style="4" customWidth="1"/>
    <col min="15733" max="15917" width="9.140625" style="4"/>
    <col min="15918" max="15918" width="37.28515625" style="4" customWidth="1"/>
    <col min="15919" max="15919" width="1.5703125" style="4" customWidth="1"/>
    <col min="15920" max="15922" width="13.140625" style="4" customWidth="1"/>
    <col min="15923" max="15923" width="3.5703125" style="4" bestFit="1" customWidth="1"/>
    <col min="15924" max="15924" width="1.7109375" style="4" customWidth="1"/>
    <col min="15925" max="15927" width="13.140625" style="4" customWidth="1"/>
    <col min="15928" max="15928" width="1.7109375" style="4" customWidth="1"/>
    <col min="15929" max="15931" width="13.140625" style="4" customWidth="1"/>
    <col min="15932" max="15932" width="1.7109375" style="4" customWidth="1"/>
    <col min="15933" max="15935" width="13.140625" style="4" customWidth="1"/>
    <col min="15936" max="15936" width="1.7109375" style="4" customWidth="1"/>
    <col min="15937" max="15939" width="13.140625" style="4" customWidth="1"/>
    <col min="15940" max="15940" width="1.5703125" style="4" customWidth="1"/>
    <col min="15941" max="15943" width="13.140625" style="4" customWidth="1"/>
    <col min="15944" max="15944" width="1.7109375" style="4" customWidth="1"/>
    <col min="15945" max="15947" width="13.140625" style="4" customWidth="1"/>
    <col min="15948" max="15948" width="1.5703125" style="4" customWidth="1"/>
    <col min="15949" max="15951" width="13.140625" style="4" customWidth="1"/>
    <col min="15952" max="15952" width="1.5703125" style="4" customWidth="1"/>
    <col min="15953" max="15955" width="13.140625" style="4" customWidth="1"/>
    <col min="15956" max="15956" width="1.7109375" style="4" customWidth="1"/>
    <col min="15957" max="15959" width="13.42578125" style="4" customWidth="1"/>
    <col min="15960" max="15960" width="1.5703125" style="4" customWidth="1"/>
    <col min="15961" max="15963" width="13.42578125" style="4" customWidth="1"/>
    <col min="15964" max="15964" width="1.7109375" style="4" customWidth="1"/>
    <col min="15965" max="15967" width="13.42578125" style="4" customWidth="1"/>
    <col min="15968" max="15968" width="1.7109375" style="4" customWidth="1"/>
    <col min="15969" max="15971" width="13.42578125" style="4" customWidth="1"/>
    <col min="15972" max="15972" width="1.7109375" style="4" customWidth="1"/>
    <col min="15973" max="15975" width="13.42578125" style="4" customWidth="1"/>
    <col min="15976" max="15976" width="1.7109375" style="4" customWidth="1"/>
    <col min="15977" max="15979" width="13.42578125" style="4" customWidth="1"/>
    <col min="15980" max="15980" width="1.7109375" style="4" customWidth="1"/>
    <col min="15981" max="15983" width="13.42578125" style="4" customWidth="1"/>
    <col min="15984" max="15984" width="1.7109375" style="4" customWidth="1"/>
    <col min="15985" max="15988" width="13.42578125" style="4" customWidth="1"/>
    <col min="15989" max="16173" width="9.140625" style="4"/>
    <col min="16174" max="16174" width="37.28515625" style="4" customWidth="1"/>
    <col min="16175" max="16175" width="1.5703125" style="4" customWidth="1"/>
    <col min="16176" max="16178" width="13.140625" style="4" customWidth="1"/>
    <col min="16179" max="16179" width="3.5703125" style="4" bestFit="1" customWidth="1"/>
    <col min="16180" max="16180" width="1.7109375" style="4" customWidth="1"/>
    <col min="16181" max="16183" width="13.140625" style="4" customWidth="1"/>
    <col min="16184" max="16184" width="1.7109375" style="4" customWidth="1"/>
    <col min="16185" max="16187" width="13.140625" style="4" customWidth="1"/>
    <col min="16188" max="16188" width="1.7109375" style="4" customWidth="1"/>
    <col min="16189" max="16191" width="13.140625" style="4" customWidth="1"/>
    <col min="16192" max="16192" width="1.7109375" style="4" customWidth="1"/>
    <col min="16193" max="16195" width="13.140625" style="4" customWidth="1"/>
    <col min="16196" max="16196" width="1.5703125" style="4" customWidth="1"/>
    <col min="16197" max="16199" width="13.140625" style="4" customWidth="1"/>
    <col min="16200" max="16200" width="1.7109375" style="4" customWidth="1"/>
    <col min="16201" max="16203" width="13.140625" style="4" customWidth="1"/>
    <col min="16204" max="16204" width="1.5703125" style="4" customWidth="1"/>
    <col min="16205" max="16207" width="13.140625" style="4" customWidth="1"/>
    <col min="16208" max="16208" width="1.5703125" style="4" customWidth="1"/>
    <col min="16209" max="16211" width="13.140625" style="4" customWidth="1"/>
    <col min="16212" max="16212" width="1.7109375" style="4" customWidth="1"/>
    <col min="16213" max="16215" width="13.42578125" style="4" customWidth="1"/>
    <col min="16216" max="16216" width="1.5703125" style="4" customWidth="1"/>
    <col min="16217" max="16219" width="13.42578125" style="4" customWidth="1"/>
    <col min="16220" max="16220" width="1.7109375" style="4" customWidth="1"/>
    <col min="16221" max="16223" width="13.42578125" style="4" customWidth="1"/>
    <col min="16224" max="16224" width="1.7109375" style="4" customWidth="1"/>
    <col min="16225" max="16227" width="13.42578125" style="4" customWidth="1"/>
    <col min="16228" max="16228" width="1.7109375" style="4" customWidth="1"/>
    <col min="16229" max="16231" width="13.42578125" style="4" customWidth="1"/>
    <col min="16232" max="16232" width="1.7109375" style="4" customWidth="1"/>
    <col min="16233" max="16235" width="13.42578125" style="4" customWidth="1"/>
    <col min="16236" max="16236" width="1.7109375" style="4" customWidth="1"/>
    <col min="16237" max="16239" width="13.42578125" style="4" customWidth="1"/>
    <col min="16240" max="16240" width="1.7109375" style="4" customWidth="1"/>
    <col min="16241" max="16244" width="13.42578125" style="4" customWidth="1"/>
    <col min="16245" max="16384" width="9.140625" style="4"/>
  </cols>
  <sheetData>
    <row r="1" spans="1:174" ht="17.45" customHeight="1">
      <c r="A1" s="52"/>
      <c r="B1" s="52"/>
      <c r="C1" s="52"/>
      <c r="D1" s="52"/>
      <c r="E1" s="52"/>
      <c r="F1" s="52"/>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row>
    <row r="2" spans="1:174" ht="17.45" customHeight="1">
      <c r="A2" s="59" t="s">
        <v>173</v>
      </c>
      <c r="B2" s="52"/>
      <c r="C2" s="52"/>
      <c r="D2" s="52"/>
      <c r="E2" s="192"/>
      <c r="F2" s="52"/>
      <c r="G2" s="52"/>
      <c r="H2" s="52"/>
      <c r="I2" s="52"/>
      <c r="J2" s="52"/>
      <c r="K2" s="192"/>
      <c r="L2" s="52"/>
      <c r="M2" s="52"/>
      <c r="N2" s="52"/>
      <c r="O2" s="52"/>
      <c r="P2" s="52"/>
      <c r="Q2" s="192"/>
      <c r="R2" s="52"/>
      <c r="S2" s="52"/>
      <c r="T2" s="52"/>
      <c r="U2" s="52"/>
      <c r="V2" s="52"/>
      <c r="W2" s="192"/>
      <c r="X2" s="52"/>
      <c r="Y2" s="52"/>
      <c r="Z2" s="52"/>
      <c r="AA2" s="52"/>
      <c r="AB2" s="52"/>
      <c r="AC2" s="192"/>
      <c r="AD2" s="52"/>
      <c r="AE2" s="52"/>
      <c r="AF2" s="52"/>
      <c r="AG2" s="52"/>
      <c r="AH2" s="52"/>
      <c r="AI2" s="192"/>
      <c r="AJ2" s="52"/>
      <c r="AK2" s="52"/>
      <c r="AL2" s="52"/>
      <c r="AM2" s="52"/>
      <c r="AN2" s="52"/>
      <c r="AO2" s="192"/>
      <c r="AP2" s="52"/>
      <c r="AQ2" s="52"/>
      <c r="AR2" s="52"/>
      <c r="AS2" s="52"/>
      <c r="AT2" s="52"/>
      <c r="AU2" s="192"/>
      <c r="AV2" s="52"/>
      <c r="AW2" s="52"/>
      <c r="AX2" s="52"/>
      <c r="AY2" s="52"/>
      <c r="AZ2" s="52"/>
      <c r="BA2" s="192"/>
      <c r="BB2" s="52"/>
      <c r="BC2" s="52"/>
      <c r="BD2" s="52"/>
      <c r="BE2" s="52"/>
      <c r="BF2" s="52"/>
      <c r="BG2" s="192"/>
      <c r="BH2" s="52"/>
      <c r="BI2" s="52"/>
      <c r="BJ2" s="52"/>
      <c r="BK2" s="52"/>
      <c r="BL2" s="52"/>
      <c r="BM2" s="192"/>
      <c r="BN2" s="52"/>
      <c r="BO2" s="52"/>
      <c r="BP2" s="52"/>
      <c r="BQ2" s="52"/>
      <c r="BR2" s="52"/>
      <c r="BS2" s="192"/>
      <c r="BT2" s="52"/>
      <c r="BU2" s="52"/>
      <c r="BV2" s="52"/>
      <c r="BW2" s="52"/>
      <c r="BX2" s="52"/>
      <c r="BY2" s="192"/>
      <c r="BZ2" s="52"/>
      <c r="CA2" s="52"/>
      <c r="CB2" s="52"/>
      <c r="CC2" s="52"/>
      <c r="CD2" s="52"/>
      <c r="CE2" s="192"/>
      <c r="CF2" s="52"/>
      <c r="CG2" s="52"/>
      <c r="CH2" s="52"/>
      <c r="CI2" s="52"/>
      <c r="CJ2" s="52"/>
      <c r="CK2" s="192"/>
      <c r="CL2" s="52"/>
      <c r="CM2" s="52"/>
      <c r="CN2" s="52"/>
      <c r="CO2" s="52"/>
      <c r="CP2" s="52"/>
      <c r="CQ2" s="192"/>
      <c r="CR2" s="52"/>
      <c r="CS2" s="52"/>
      <c r="CT2" s="52"/>
      <c r="CU2" s="52"/>
      <c r="CV2" s="52"/>
      <c r="CW2" s="52"/>
      <c r="CX2" s="52"/>
      <c r="CY2" s="52"/>
      <c r="CZ2" s="52"/>
      <c r="DA2" s="52"/>
      <c r="DB2" s="52"/>
      <c r="DC2" s="52"/>
      <c r="DD2" s="52"/>
      <c r="DE2" s="52"/>
      <c r="DF2" s="52"/>
      <c r="DG2" s="52"/>
      <c r="DH2" s="52"/>
      <c r="DI2" s="52"/>
      <c r="DJ2" s="52"/>
    </row>
    <row r="3" spans="1:174" ht="17.45" customHeight="1">
      <c r="A3" s="57"/>
      <c r="B3" s="52"/>
      <c r="C3" s="52"/>
      <c r="D3" s="52"/>
      <c r="E3" s="192"/>
      <c r="F3" s="53"/>
      <c r="G3" s="52"/>
      <c r="H3" s="52"/>
      <c r="I3" s="52"/>
      <c r="J3" s="52"/>
      <c r="K3" s="192"/>
      <c r="L3" s="53"/>
      <c r="M3" s="52"/>
      <c r="N3" s="52"/>
      <c r="O3" s="52"/>
      <c r="P3" s="52"/>
      <c r="Q3" s="192"/>
      <c r="R3" s="53"/>
      <c r="S3" s="52"/>
      <c r="T3" s="52"/>
      <c r="U3" s="52"/>
      <c r="V3" s="52"/>
      <c r="W3" s="192"/>
      <c r="X3" s="53"/>
      <c r="Y3" s="52"/>
      <c r="Z3" s="52"/>
      <c r="AA3" s="52"/>
      <c r="AB3" s="52"/>
      <c r="AC3" s="192"/>
      <c r="AD3" s="53"/>
      <c r="AE3" s="52"/>
      <c r="AF3" s="52"/>
      <c r="AG3" s="52"/>
      <c r="AH3" s="52"/>
      <c r="AI3" s="192"/>
      <c r="AJ3" s="53"/>
      <c r="AK3" s="52"/>
      <c r="AL3" s="52"/>
      <c r="AM3" s="52"/>
      <c r="AN3" s="52"/>
      <c r="AO3" s="192"/>
      <c r="AP3" s="53"/>
      <c r="AQ3" s="52"/>
      <c r="AR3" s="52"/>
      <c r="AS3" s="52"/>
      <c r="AT3" s="52"/>
      <c r="AU3" s="192"/>
      <c r="AV3" s="53"/>
      <c r="AW3" s="52"/>
      <c r="AX3" s="52"/>
      <c r="AY3" s="52"/>
      <c r="AZ3" s="52"/>
      <c r="BA3" s="192"/>
      <c r="BB3" s="53"/>
      <c r="BC3" s="52"/>
      <c r="BD3" s="52"/>
      <c r="BE3" s="52"/>
      <c r="BF3" s="52"/>
      <c r="BG3" s="192"/>
      <c r="BH3" s="53"/>
      <c r="BI3" s="52"/>
      <c r="BJ3" s="52"/>
      <c r="BK3" s="52"/>
      <c r="BL3" s="52"/>
      <c r="BM3" s="192"/>
      <c r="BN3" s="53"/>
      <c r="BO3" s="52"/>
      <c r="BP3" s="52"/>
      <c r="BQ3" s="52"/>
      <c r="BR3" s="52"/>
      <c r="BS3" s="192"/>
      <c r="BT3" s="53"/>
      <c r="BU3" s="52"/>
      <c r="BV3" s="52"/>
      <c r="BW3" s="52"/>
      <c r="BX3" s="52"/>
      <c r="BY3" s="192"/>
      <c r="BZ3" s="53"/>
      <c r="CA3" s="52"/>
      <c r="CB3" s="52"/>
      <c r="CC3" s="52"/>
      <c r="CD3" s="52"/>
      <c r="CE3" s="192"/>
      <c r="CF3" s="53"/>
      <c r="CG3" s="52"/>
      <c r="CH3" s="52"/>
      <c r="CI3" s="52"/>
      <c r="CJ3" s="52"/>
      <c r="CK3" s="192"/>
      <c r="CL3" s="53"/>
      <c r="CM3" s="52"/>
      <c r="CN3" s="52"/>
      <c r="CO3" s="52"/>
      <c r="CP3" s="52"/>
      <c r="CQ3" s="192"/>
      <c r="CR3" s="53"/>
      <c r="CS3" s="52"/>
      <c r="CT3" s="52"/>
      <c r="CU3" s="52"/>
      <c r="CV3" s="52"/>
      <c r="CW3" s="52"/>
      <c r="CX3" s="52"/>
      <c r="CY3" s="52"/>
      <c r="CZ3" s="52"/>
      <c r="DA3" s="52"/>
      <c r="DB3" s="52"/>
      <c r="DC3" s="52"/>
      <c r="DD3" s="52"/>
      <c r="DE3" s="52"/>
      <c r="DF3" s="52"/>
      <c r="DG3" s="52"/>
      <c r="DH3" s="52"/>
      <c r="DI3" s="52"/>
      <c r="DJ3" s="52"/>
    </row>
    <row r="4" spans="1:174" s="6" customFormat="1" ht="17.45" customHeight="1">
      <c r="A4" s="80"/>
      <c r="B4" s="60"/>
      <c r="C4" s="317" t="str">
        <f>'aligning data'!B2</f>
        <v>Sample 1</v>
      </c>
      <c r="D4" s="318"/>
      <c r="E4" s="318"/>
      <c r="F4" s="318"/>
      <c r="G4" s="319"/>
      <c r="H4" s="78"/>
      <c r="I4" s="317" t="str">
        <f>'aligning data'!E2</f>
        <v>Sample 2</v>
      </c>
      <c r="J4" s="318"/>
      <c r="K4" s="318"/>
      <c r="L4" s="318"/>
      <c r="M4" s="319"/>
      <c r="N4" s="60"/>
      <c r="O4" s="317" t="str">
        <f>'aligning data'!H2</f>
        <v>Sample 3</v>
      </c>
      <c r="P4" s="318"/>
      <c r="Q4" s="318"/>
      <c r="R4" s="318"/>
      <c r="S4" s="319"/>
      <c r="T4" s="60"/>
      <c r="U4" s="317" t="str">
        <f>'aligning data'!K2</f>
        <v>Sample 4</v>
      </c>
      <c r="V4" s="318"/>
      <c r="W4" s="318"/>
      <c r="X4" s="318"/>
      <c r="Y4" s="319"/>
      <c r="Z4" s="60"/>
      <c r="AA4" s="317" t="str">
        <f>'aligning data'!N2</f>
        <v>Sample 5</v>
      </c>
      <c r="AB4" s="318"/>
      <c r="AC4" s="318"/>
      <c r="AD4" s="318"/>
      <c r="AE4" s="319"/>
      <c r="AF4" s="60"/>
      <c r="AG4" s="317" t="str">
        <f>'aligning data'!Q2</f>
        <v>Sample 6</v>
      </c>
      <c r="AH4" s="318"/>
      <c r="AI4" s="318"/>
      <c r="AJ4" s="318"/>
      <c r="AK4" s="319"/>
      <c r="AL4" s="84"/>
      <c r="AM4" s="317" t="str">
        <f>'aligning data'!T2</f>
        <v>Sample 7</v>
      </c>
      <c r="AN4" s="318"/>
      <c r="AO4" s="318"/>
      <c r="AP4" s="318"/>
      <c r="AQ4" s="319"/>
      <c r="AR4" s="60"/>
      <c r="AS4" s="317" t="str">
        <f>'aligning data'!W2</f>
        <v>Sample 8</v>
      </c>
      <c r="AT4" s="318"/>
      <c r="AU4" s="318"/>
      <c r="AV4" s="318"/>
      <c r="AW4" s="319"/>
      <c r="AX4" s="78"/>
      <c r="AY4" s="317" t="str">
        <f>'aligning data'!Z2</f>
        <v>Sample 9</v>
      </c>
      <c r="AZ4" s="318"/>
      <c r="BA4" s="318"/>
      <c r="BB4" s="318"/>
      <c r="BC4" s="319"/>
      <c r="BD4" s="60"/>
      <c r="BE4" s="317" t="str">
        <f>'aligning data'!AC2</f>
        <v>Sample 10</v>
      </c>
      <c r="BF4" s="318"/>
      <c r="BG4" s="318"/>
      <c r="BH4" s="318"/>
      <c r="BI4" s="319"/>
      <c r="BJ4" s="60"/>
      <c r="BK4" s="317" t="str">
        <f>'aligning data'!AF2</f>
        <v>Sample 11</v>
      </c>
      <c r="BL4" s="318"/>
      <c r="BM4" s="318"/>
      <c r="BN4" s="318"/>
      <c r="BO4" s="319"/>
      <c r="BP4" s="60"/>
      <c r="BQ4" s="317" t="str">
        <f>'aligning data'!AI2</f>
        <v>Sample 12</v>
      </c>
      <c r="BR4" s="318"/>
      <c r="BS4" s="318"/>
      <c r="BT4" s="318"/>
      <c r="BU4" s="319"/>
      <c r="BV4" s="60"/>
      <c r="BW4" s="317" t="str">
        <f>'aligning data'!AL2</f>
        <v>Sample 13</v>
      </c>
      <c r="BX4" s="318"/>
      <c r="BY4" s="318"/>
      <c r="BZ4" s="318"/>
      <c r="CA4" s="319"/>
      <c r="CB4" s="84"/>
      <c r="CC4" s="317" t="str">
        <f>'aligning data'!AO2</f>
        <v>Sample 14</v>
      </c>
      <c r="CD4" s="318"/>
      <c r="CE4" s="318"/>
      <c r="CF4" s="318"/>
      <c r="CG4" s="319"/>
      <c r="CH4" s="60"/>
      <c r="CI4" s="317" t="str">
        <f>'aligning data'!AR2</f>
        <v>Sample 15</v>
      </c>
      <c r="CJ4" s="318"/>
      <c r="CK4" s="318"/>
      <c r="CL4" s="318"/>
      <c r="CM4" s="319"/>
      <c r="CN4" s="78"/>
      <c r="CO4" s="317" t="str">
        <f>'aligning data'!AU2</f>
        <v>Sample 16</v>
      </c>
      <c r="CP4" s="318"/>
      <c r="CQ4" s="318"/>
      <c r="CR4" s="318"/>
      <c r="CS4" s="319"/>
      <c r="CT4" s="60"/>
      <c r="CU4" s="78"/>
      <c r="CV4" s="83"/>
      <c r="CW4" s="85"/>
      <c r="CX4" s="83"/>
      <c r="CY4" s="83"/>
      <c r="CZ4" s="83"/>
      <c r="DA4" s="83"/>
      <c r="DB4" s="86"/>
      <c r="DC4" s="83"/>
      <c r="DD4" s="85"/>
      <c r="DE4" s="83"/>
      <c r="DF4" s="83"/>
      <c r="DG4" s="83"/>
      <c r="DH4" s="83"/>
      <c r="DI4" s="86"/>
      <c r="DJ4" s="83"/>
    </row>
    <row r="5" spans="1:174" s="6" customFormat="1" ht="36" customHeight="1">
      <c r="A5" s="80" t="s">
        <v>172</v>
      </c>
      <c r="B5" s="180"/>
      <c r="C5" s="74">
        <v>1</v>
      </c>
      <c r="D5" s="74">
        <v>2</v>
      </c>
      <c r="E5" s="74">
        <v>3</v>
      </c>
      <c r="F5" s="74" t="s">
        <v>323</v>
      </c>
      <c r="G5" s="75" t="s">
        <v>324</v>
      </c>
      <c r="H5" s="62"/>
      <c r="I5" s="74">
        <v>1</v>
      </c>
      <c r="J5" s="74">
        <v>2</v>
      </c>
      <c r="K5" s="74">
        <v>3</v>
      </c>
      <c r="L5" s="74" t="s">
        <v>323</v>
      </c>
      <c r="M5" s="75" t="s">
        <v>324</v>
      </c>
      <c r="N5" s="62"/>
      <c r="O5" s="74">
        <v>1</v>
      </c>
      <c r="P5" s="74">
        <v>2</v>
      </c>
      <c r="Q5" s="74">
        <v>3</v>
      </c>
      <c r="R5" s="74" t="s">
        <v>323</v>
      </c>
      <c r="S5" s="75" t="s">
        <v>324</v>
      </c>
      <c r="T5" s="62"/>
      <c r="U5" s="74">
        <v>1</v>
      </c>
      <c r="V5" s="74">
        <v>2</v>
      </c>
      <c r="W5" s="74">
        <v>3</v>
      </c>
      <c r="X5" s="74" t="s">
        <v>323</v>
      </c>
      <c r="Y5" s="75" t="s">
        <v>324</v>
      </c>
      <c r="Z5" s="62"/>
      <c r="AA5" s="74">
        <v>1</v>
      </c>
      <c r="AB5" s="74">
        <v>2</v>
      </c>
      <c r="AC5" s="74">
        <v>3</v>
      </c>
      <c r="AD5" s="74" t="s">
        <v>323</v>
      </c>
      <c r="AE5" s="75" t="s">
        <v>324</v>
      </c>
      <c r="AF5" s="62"/>
      <c r="AG5" s="74">
        <v>1</v>
      </c>
      <c r="AH5" s="74">
        <v>2</v>
      </c>
      <c r="AI5" s="74">
        <v>3</v>
      </c>
      <c r="AJ5" s="74" t="s">
        <v>323</v>
      </c>
      <c r="AK5" s="75" t="s">
        <v>324</v>
      </c>
      <c r="AL5" s="62"/>
      <c r="AM5" s="74">
        <v>1</v>
      </c>
      <c r="AN5" s="74">
        <v>2</v>
      </c>
      <c r="AO5" s="74">
        <v>3</v>
      </c>
      <c r="AP5" s="74" t="s">
        <v>323</v>
      </c>
      <c r="AQ5" s="75" t="s">
        <v>324</v>
      </c>
      <c r="AR5" s="62"/>
      <c r="AS5" s="74">
        <v>1</v>
      </c>
      <c r="AT5" s="74">
        <v>2</v>
      </c>
      <c r="AU5" s="74">
        <v>3</v>
      </c>
      <c r="AV5" s="74" t="s">
        <v>323</v>
      </c>
      <c r="AW5" s="75" t="s">
        <v>324</v>
      </c>
      <c r="AX5" s="62"/>
      <c r="AY5" s="74">
        <v>1</v>
      </c>
      <c r="AZ5" s="74">
        <v>2</v>
      </c>
      <c r="BA5" s="74">
        <v>3</v>
      </c>
      <c r="BB5" s="74" t="s">
        <v>323</v>
      </c>
      <c r="BC5" s="75" t="s">
        <v>324</v>
      </c>
      <c r="BD5" s="62"/>
      <c r="BE5" s="74">
        <v>1</v>
      </c>
      <c r="BF5" s="74">
        <v>2</v>
      </c>
      <c r="BG5" s="74">
        <v>3</v>
      </c>
      <c r="BH5" s="74" t="s">
        <v>323</v>
      </c>
      <c r="BI5" s="75" t="s">
        <v>324</v>
      </c>
      <c r="BJ5" s="62"/>
      <c r="BK5" s="74">
        <v>1</v>
      </c>
      <c r="BL5" s="74">
        <v>2</v>
      </c>
      <c r="BM5" s="74">
        <v>3</v>
      </c>
      <c r="BN5" s="74" t="s">
        <v>323</v>
      </c>
      <c r="BO5" s="75" t="s">
        <v>324</v>
      </c>
      <c r="BP5" s="62"/>
      <c r="BQ5" s="74">
        <v>1</v>
      </c>
      <c r="BR5" s="74">
        <v>2</v>
      </c>
      <c r="BS5" s="74">
        <v>3</v>
      </c>
      <c r="BT5" s="74" t="s">
        <v>323</v>
      </c>
      <c r="BU5" s="75" t="s">
        <v>324</v>
      </c>
      <c r="BV5" s="62"/>
      <c r="BW5" s="74">
        <v>1</v>
      </c>
      <c r="BX5" s="74">
        <v>2</v>
      </c>
      <c r="BY5" s="74">
        <v>3</v>
      </c>
      <c r="BZ5" s="74" t="s">
        <v>323</v>
      </c>
      <c r="CA5" s="75" t="s">
        <v>324</v>
      </c>
      <c r="CB5" s="62"/>
      <c r="CC5" s="74">
        <v>1</v>
      </c>
      <c r="CD5" s="74">
        <v>2</v>
      </c>
      <c r="CE5" s="74">
        <v>3</v>
      </c>
      <c r="CF5" s="74" t="s">
        <v>323</v>
      </c>
      <c r="CG5" s="75" t="s">
        <v>324</v>
      </c>
      <c r="CH5" s="62"/>
      <c r="CI5" s="74">
        <v>1</v>
      </c>
      <c r="CJ5" s="74">
        <v>2</v>
      </c>
      <c r="CK5" s="74">
        <v>3</v>
      </c>
      <c r="CL5" s="74" t="s">
        <v>323</v>
      </c>
      <c r="CM5" s="75" t="s">
        <v>324</v>
      </c>
      <c r="CN5" s="62"/>
      <c r="CO5" s="74">
        <v>1</v>
      </c>
      <c r="CP5" s="74">
        <v>2</v>
      </c>
      <c r="CQ5" s="74">
        <v>3</v>
      </c>
      <c r="CR5" s="74" t="s">
        <v>323</v>
      </c>
      <c r="CS5" s="75" t="s">
        <v>324</v>
      </c>
      <c r="CT5" s="74"/>
      <c r="CU5" s="75"/>
      <c r="CV5" s="74"/>
      <c r="CW5" s="75"/>
      <c r="CX5" s="74"/>
      <c r="CY5" s="75"/>
      <c r="CZ5" s="74"/>
      <c r="DA5" s="75"/>
      <c r="DB5" s="74"/>
      <c r="DC5" s="75"/>
      <c r="DD5" s="74"/>
      <c r="DE5" s="75"/>
      <c r="DF5" s="74"/>
      <c r="DG5" s="75"/>
      <c r="DH5" s="74"/>
      <c r="DI5" s="75"/>
      <c r="DJ5" s="74"/>
    </row>
    <row r="6" spans="1:174" s="6" customFormat="1" ht="16.899999999999999" customHeight="1">
      <c r="A6" s="102" t="s">
        <v>321</v>
      </c>
      <c r="B6" s="61"/>
      <c r="C6" s="181"/>
      <c r="D6" s="181"/>
      <c r="E6" s="181"/>
      <c r="F6" s="181">
        <f>SUM('aligning data'!B4,'aligning data'!B5,'aligning data'!B6,'aligning data'!B16,'aligning data'!B17,'aligning data'!B18,'aligning data'!B133,'aligning data'!B134)/8</f>
        <v>0</v>
      </c>
      <c r="G6" s="181">
        <f>STDEVA('aligning data'!B4,'aligning data'!B5,'aligning data'!B6,'aligning data'!B16,'aligning data'!B17,'aligning data'!B18,'aligning data'!B133,'aligning data'!B134)</f>
        <v>0</v>
      </c>
      <c r="H6" s="82"/>
      <c r="I6" s="181"/>
      <c r="J6" s="181"/>
      <c r="K6" s="181"/>
      <c r="L6" s="181">
        <f>SUM('aligning data'!E4,'aligning data'!E5,'aligning data'!E6,'aligning data'!E16,'aligning data'!E17,'aligning data'!E18,'aligning data'!E133,'aligning data'!E134)/8</f>
        <v>0</v>
      </c>
      <c r="M6" s="181">
        <f>STDEVA('aligning data'!E4,'aligning data'!E5,'aligning data'!E6,'aligning data'!E16,'aligning data'!E17,'aligning data'!E18,'aligning data'!E133,'aligning data'!E134)</f>
        <v>0</v>
      </c>
      <c r="N6" s="82"/>
      <c r="O6" s="181"/>
      <c r="P6" s="181"/>
      <c r="Q6" s="181"/>
      <c r="R6" s="181">
        <f>SUM('aligning data'!H4,'aligning data'!H5,'aligning data'!H6,'aligning data'!H16,'aligning data'!H17,'aligning data'!H18,'aligning data'!H133,'aligning data'!H134)/8</f>
        <v>0</v>
      </c>
      <c r="S6" s="181">
        <f>STDEVA('aligning data'!H4,'aligning data'!H5,'aligning data'!H6,'aligning data'!H16,'aligning data'!H17,'aligning data'!H18,'aligning data'!H133,'aligning data'!H134)</f>
        <v>0</v>
      </c>
      <c r="T6" s="82"/>
      <c r="U6" s="181"/>
      <c r="V6" s="181"/>
      <c r="W6" s="11"/>
      <c r="X6" s="11">
        <f>SUM('aligning data'!K4,'aligning data'!K5,'aligning data'!K6,'aligning data'!K16,'aligning data'!K17,'aligning data'!K18,'aligning data'!K133,'aligning data'!K134)/8</f>
        <v>0</v>
      </c>
      <c r="Y6" s="11">
        <f>STDEVA('aligning data'!K4,'aligning data'!K5,'aligning data'!K6,'aligning data'!K16,'aligning data'!K17,'aligning data'!K18,'aligning data'!K133,'aligning data'!K134)</f>
        <v>0</v>
      </c>
      <c r="Z6" s="82"/>
      <c r="AA6" s="11"/>
      <c r="AB6" s="11"/>
      <c r="AC6" s="11"/>
      <c r="AD6" s="11">
        <f>SUM('aligning data'!N4,'aligning data'!N5,'aligning data'!N6,'aligning data'!N16,'aligning data'!N17,'aligning data'!N18,'aligning data'!N133,'aligning data'!N134)/8</f>
        <v>0</v>
      </c>
      <c r="AE6" s="11">
        <f>STDEVA('aligning data'!N4,'aligning data'!N5,'aligning data'!N6,'aligning data'!N16,'aligning data'!N17,'aligning data'!N18,'aligning data'!N133,'aligning data'!N134)</f>
        <v>0</v>
      </c>
      <c r="AF6" s="82"/>
      <c r="AG6" s="11"/>
      <c r="AH6" s="11"/>
      <c r="AI6" s="11"/>
      <c r="AJ6" s="11">
        <f>SUM('aligning data'!Q4,'aligning data'!Q5,'aligning data'!Q6,'aligning data'!Q16,'aligning data'!Q17,'aligning data'!Q18,'aligning data'!Q133,'aligning data'!Q134)/8</f>
        <v>0</v>
      </c>
      <c r="AK6" s="11">
        <f>STDEVA('aligning data'!Q4,'aligning data'!Q5,'aligning data'!Q6,'aligning data'!Q16,'aligning data'!Q17,'aligning data'!Q18,'aligning data'!Q133,'aligning data'!Q134)</f>
        <v>0</v>
      </c>
      <c r="AL6" s="82"/>
      <c r="AM6" s="11"/>
      <c r="AN6" s="11"/>
      <c r="AO6" s="11"/>
      <c r="AP6" s="11">
        <f>SUM('aligning data'!T4,'aligning data'!T5,'aligning data'!T6,'aligning data'!T16,'aligning data'!T17,'aligning data'!T18,'aligning data'!T133,'aligning data'!T134)/8</f>
        <v>0</v>
      </c>
      <c r="AQ6" s="11">
        <f>STDEVA('aligning data'!T4,'aligning data'!T5,'aligning data'!T6,'aligning data'!T16,'aligning data'!T17,'aligning data'!T18,'aligning data'!T133,'aligning data'!T134)</f>
        <v>0</v>
      </c>
      <c r="AR6" s="82"/>
      <c r="AS6" s="11"/>
      <c r="AT6" s="11"/>
      <c r="AU6" s="11"/>
      <c r="AV6" s="11">
        <f>SUM('aligning data'!W4,'aligning data'!W5,'aligning data'!W6,'aligning data'!W16,'aligning data'!W17,'aligning data'!W18,'aligning data'!W133,'aligning data'!W134)/8</f>
        <v>0</v>
      </c>
      <c r="AW6" s="11">
        <f>STDEVA('aligning data'!W4,'aligning data'!W5,'aligning data'!W6,'aligning data'!W16,'aligning data'!W17,'aligning data'!W18,'aligning data'!W133,'aligning data'!W134)</f>
        <v>0</v>
      </c>
      <c r="AX6" s="82"/>
      <c r="AY6" s="11"/>
      <c r="AZ6" s="11"/>
      <c r="BA6" s="11"/>
      <c r="BB6" s="11">
        <f>SUM('aligning data'!Z4,'aligning data'!Z5,'aligning data'!Z6,'aligning data'!Z16,'aligning data'!Z17,'aligning data'!Z18,'aligning data'!Z133,'aligning data'!Z134)/8</f>
        <v>0</v>
      </c>
      <c r="BC6" s="11">
        <f>STDEVA('aligning data'!Z4,'aligning data'!Z5,'aligning data'!Z6,'aligning data'!Z16,'aligning data'!Z17,'aligning data'!Z18,'aligning data'!Z133,'aligning data'!Z134)</f>
        <v>0</v>
      </c>
      <c r="BD6" s="82"/>
      <c r="BE6" s="11"/>
      <c r="BF6" s="11"/>
      <c r="BG6" s="11"/>
      <c r="BH6" s="11">
        <f>SUM('aligning data'!AC4,'aligning data'!AC5,'aligning data'!AC6,'aligning data'!AC16,'aligning data'!AC17,'aligning data'!AC18,'aligning data'!AC133,'aligning data'!AC134)/8</f>
        <v>0</v>
      </c>
      <c r="BI6" s="11">
        <f>STDEVA('aligning data'!AC4,'aligning data'!AC5,'aligning data'!AC6,'aligning data'!AC16,'aligning data'!AC17,'aligning data'!AC18,'aligning data'!AC133,'aligning data'!AC134)</f>
        <v>0</v>
      </c>
      <c r="BJ6" s="82"/>
      <c r="BK6" s="11"/>
      <c r="BL6" s="11"/>
      <c r="BM6" s="11"/>
      <c r="BN6" s="11">
        <f>SUM('aligning data'!AF4,'aligning data'!AF5,'aligning data'!AF6,'aligning data'!AF16,'aligning data'!AF17,'aligning data'!AF18,'aligning data'!AF133,'aligning data'!AF134)/8</f>
        <v>0</v>
      </c>
      <c r="BO6" s="11">
        <f>STDEVA('aligning data'!AF4,'aligning data'!AF5,'aligning data'!AF6,'aligning data'!AF16,'aligning data'!AF17,'aligning data'!AF18,'aligning data'!AF133,'aligning data'!AF134)</f>
        <v>0</v>
      </c>
      <c r="BP6" s="82"/>
      <c r="BQ6" s="11"/>
      <c r="BR6" s="11"/>
      <c r="BS6" s="11"/>
      <c r="BT6" s="11">
        <f>SUM('aligning data'!AI4,'aligning data'!AI5,'aligning data'!AI6,'aligning data'!AI16,'aligning data'!AI17,'aligning data'!AI18,'aligning data'!AI133,'aligning data'!AI134)/8</f>
        <v>0</v>
      </c>
      <c r="BU6" s="11">
        <f>STDEVA('aligning data'!AI4,'aligning data'!AI5,'aligning data'!AI6,'aligning data'!AI16,'aligning data'!AI17,'aligning data'!AI18,'aligning data'!AI133,'aligning data'!AI134)</f>
        <v>0</v>
      </c>
      <c r="BV6" s="82"/>
      <c r="BW6" s="11"/>
      <c r="BX6" s="11"/>
      <c r="BY6" s="11"/>
      <c r="BZ6" s="11">
        <f>SUM('aligning data'!AL4,'aligning data'!AL5,'aligning data'!AL6,'aligning data'!AL16,'aligning data'!AL17,'aligning data'!AL18,'aligning data'!AL133,'aligning data'!AL134)/8</f>
        <v>0</v>
      </c>
      <c r="CA6" s="11">
        <f>STDEVA('aligning data'!AL4,'aligning data'!AL5,'aligning data'!AL6,'aligning data'!AL16,'aligning data'!AL17,'aligning data'!AL18,'aligning data'!AL133,'aligning data'!AL134)</f>
        <v>0</v>
      </c>
      <c r="CB6" s="82"/>
      <c r="CC6" s="11"/>
      <c r="CD6" s="11"/>
      <c r="CE6" s="11"/>
      <c r="CF6" s="11">
        <f>SUM('aligning data'!AO4,'aligning data'!AO5,'aligning data'!AO6,'aligning data'!AO16,'aligning data'!AO17,'aligning data'!AO18,'aligning data'!AO133,'aligning data'!AO134)/8</f>
        <v>0</v>
      </c>
      <c r="CG6" s="11">
        <f>STDEVA('aligning data'!AO4,'aligning data'!AO5,'aligning data'!AO6,'aligning data'!AO16,'aligning data'!AO17,'aligning data'!AO18,'aligning data'!AO133,'aligning data'!AO134)</f>
        <v>0</v>
      </c>
      <c r="CH6" s="82"/>
      <c r="CI6" s="11"/>
      <c r="CJ6" s="11"/>
      <c r="CK6" s="11"/>
      <c r="CL6" s="11">
        <f>SUM('aligning data'!AR4,'aligning data'!AR5,'aligning data'!AR6,'aligning data'!AR16,'aligning data'!AR17,'aligning data'!AR18,'aligning data'!AR133,'aligning data'!AR134)/8</f>
        <v>0</v>
      </c>
      <c r="CM6" s="11">
        <f>STDEVA('aligning data'!AR4,'aligning data'!AR5,'aligning data'!AR6,'aligning data'!AR16,'aligning data'!AR17,'aligning data'!AR18,'aligning data'!AR133,'aligning data'!AR134)</f>
        <v>0</v>
      </c>
      <c r="CN6" s="82"/>
      <c r="CO6" s="11"/>
      <c r="CP6" s="11"/>
      <c r="CQ6" s="11"/>
      <c r="CR6" s="11">
        <f>SUM('aligning data'!AU4,'aligning data'!AU5,'aligning data'!AU6,'aligning data'!AU16,'aligning data'!AU17,'aligning data'!AU18,'aligning data'!AU133,'aligning data'!AU134)/8</f>
        <v>0</v>
      </c>
      <c r="CS6" s="11">
        <f>STDEVA('aligning data'!AU4,'aligning data'!AU5,'aligning data'!AU6,'aligning data'!AU16,'aligning data'!AU17,'aligning data'!AU18,'aligning data'!AU133,'aligning data'!AU134)</f>
        <v>0</v>
      </c>
      <c r="CT6" s="82"/>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c r="DU6" s="11"/>
      <c r="DV6" s="11"/>
      <c r="DW6" s="11"/>
      <c r="DX6" s="11"/>
      <c r="DY6" s="11"/>
      <c r="DZ6" s="11"/>
      <c r="EA6" s="11"/>
      <c r="EB6" s="11"/>
      <c r="EC6" s="11"/>
      <c r="ED6" s="11"/>
      <c r="EE6" s="11"/>
      <c r="EF6" s="11"/>
      <c r="EG6" s="11"/>
      <c r="EH6" s="11"/>
      <c r="EI6" s="11"/>
      <c r="EJ6" s="11"/>
      <c r="EK6" s="11"/>
      <c r="EL6" s="11"/>
      <c r="EM6" s="11"/>
      <c r="EN6" s="11"/>
      <c r="EO6" s="11"/>
      <c r="EP6" s="11"/>
      <c r="EQ6" s="11"/>
      <c r="ER6" s="11"/>
      <c r="ES6" s="11"/>
      <c r="ET6" s="11"/>
      <c r="EU6" s="11"/>
      <c r="EV6" s="11"/>
      <c r="EW6" s="11"/>
      <c r="EX6" s="11"/>
      <c r="EY6" s="11"/>
      <c r="EZ6" s="11"/>
      <c r="FA6" s="11"/>
      <c r="FB6" s="11"/>
      <c r="FC6" s="11"/>
      <c r="FD6" s="11"/>
      <c r="FE6" s="11"/>
      <c r="FF6" s="11"/>
      <c r="FG6" s="11"/>
      <c r="FH6" s="11"/>
      <c r="FI6" s="11"/>
      <c r="FJ6" s="11"/>
      <c r="FK6" s="11"/>
      <c r="FL6" s="11"/>
      <c r="FM6" s="11"/>
      <c r="FN6" s="11"/>
      <c r="FO6" s="11"/>
      <c r="FP6" s="11"/>
      <c r="FQ6" s="11"/>
      <c r="FR6" s="11"/>
    </row>
    <row r="7" spans="1:174" s="6" customFormat="1" ht="16.899999999999999" customHeight="1">
      <c r="A7" s="102" t="s">
        <v>322</v>
      </c>
      <c r="B7" s="61"/>
      <c r="C7" s="181"/>
      <c r="D7" s="181"/>
      <c r="E7" s="181"/>
      <c r="F7" s="181">
        <f>SUM('aligning data'!B121,'aligning data'!B122,'aligning data'!B123)/3</f>
        <v>0</v>
      </c>
      <c r="G7" s="181">
        <f>STDEVA('aligning data'!B121,'aligning data'!B122,'aligning data'!B123)</f>
        <v>0</v>
      </c>
      <c r="H7" s="82"/>
      <c r="I7" s="181"/>
      <c r="J7" s="181"/>
      <c r="K7" s="181"/>
      <c r="L7" s="181">
        <f>SUM('aligning data'!E121,'aligning data'!E122,'aligning data'!E123)/3</f>
        <v>0</v>
      </c>
      <c r="M7" s="181">
        <f>STDEVA('aligning data'!E121,'aligning data'!E122,'aligning data'!E123)</f>
        <v>0</v>
      </c>
      <c r="N7" s="82"/>
      <c r="O7" s="181"/>
      <c r="P7" s="181"/>
      <c r="Q7" s="181"/>
      <c r="R7" s="181">
        <f>SUM('aligning data'!H121,'aligning data'!H122,'aligning data'!H123)/3</f>
        <v>0</v>
      </c>
      <c r="S7" s="181">
        <f>STDEVA('aligning data'!H121,'aligning data'!H122,'aligning data'!H123)</f>
        <v>0</v>
      </c>
      <c r="T7" s="82"/>
      <c r="U7" s="181"/>
      <c r="V7" s="181"/>
      <c r="W7" s="11"/>
      <c r="X7" s="11">
        <f>SUM('aligning data'!K121,'aligning data'!K122,'aligning data'!K123)/3</f>
        <v>0</v>
      </c>
      <c r="Y7" s="11">
        <f>STDEVA('aligning data'!K121,'aligning data'!K122,'aligning data'!K123)</f>
        <v>0</v>
      </c>
      <c r="Z7" s="82"/>
      <c r="AA7" s="11"/>
      <c r="AB7" s="11"/>
      <c r="AC7" s="11"/>
      <c r="AD7" s="11">
        <f>SUM('aligning data'!N121,'aligning data'!N122,'aligning data'!N123)/3</f>
        <v>0</v>
      </c>
      <c r="AE7" s="11">
        <f>STDEVA('aligning data'!N121,'aligning data'!N122,'aligning data'!N123)</f>
        <v>0</v>
      </c>
      <c r="AF7" s="82"/>
      <c r="AG7" s="11"/>
      <c r="AH7" s="11"/>
      <c r="AI7" s="11"/>
      <c r="AJ7" s="11">
        <f>SUM('aligning data'!Q121,'aligning data'!Q122,'aligning data'!Q123)/3</f>
        <v>0</v>
      </c>
      <c r="AK7" s="11">
        <f>STDEVA('aligning data'!Q121,'aligning data'!Q122,'aligning data'!Q123)</f>
        <v>0</v>
      </c>
      <c r="AL7" s="82"/>
      <c r="AM7" s="11"/>
      <c r="AN7" s="11"/>
      <c r="AO7" s="11"/>
      <c r="AP7" s="11">
        <f>SUM('aligning data'!T121,'aligning data'!T122,'aligning data'!T123)/3</f>
        <v>0</v>
      </c>
      <c r="AQ7" s="11">
        <f>STDEVA('aligning data'!T121,'aligning data'!T122,'aligning data'!T123)</f>
        <v>0</v>
      </c>
      <c r="AR7" s="82"/>
      <c r="AS7" s="11"/>
      <c r="AT7" s="11"/>
      <c r="AU7" s="11"/>
      <c r="AV7" s="11">
        <f>SUM('aligning data'!W121,'aligning data'!W122,'aligning data'!W123)/3</f>
        <v>0</v>
      </c>
      <c r="AW7" s="11">
        <f>STDEVA('aligning data'!W121,'aligning data'!W122,'aligning data'!W123)</f>
        <v>0</v>
      </c>
      <c r="AX7" s="82"/>
      <c r="AY7" s="11"/>
      <c r="AZ7" s="11"/>
      <c r="BA7" s="11"/>
      <c r="BB7" s="11">
        <f>SUM('aligning data'!Z121,'aligning data'!Z122,'aligning data'!Z123)/3</f>
        <v>0</v>
      </c>
      <c r="BC7" s="11">
        <f>STDEVA('aligning data'!Z121,'aligning data'!Z122,'aligning data'!Z123)</f>
        <v>0</v>
      </c>
      <c r="BD7" s="82"/>
      <c r="BE7" s="11"/>
      <c r="BF7" s="11"/>
      <c r="BG7" s="11"/>
      <c r="BH7" s="11">
        <f>SUM('aligning data'!AC121,'aligning data'!AC122,'aligning data'!AC123)/3</f>
        <v>0</v>
      </c>
      <c r="BI7" s="11">
        <f>STDEVA('aligning data'!AC121,'aligning data'!AC122,'aligning data'!AC123)</f>
        <v>0</v>
      </c>
      <c r="BJ7" s="82"/>
      <c r="BK7" s="11"/>
      <c r="BL7" s="11"/>
      <c r="BM7" s="11"/>
      <c r="BN7" s="11">
        <f>SUM('aligning data'!AF121,'aligning data'!AF122,'aligning data'!AF123)/3</f>
        <v>0</v>
      </c>
      <c r="BO7" s="11">
        <f>STDEVA('aligning data'!AF121,'aligning data'!AF122,'aligning data'!AF123)</f>
        <v>0</v>
      </c>
      <c r="BP7" s="82"/>
      <c r="BQ7" s="11"/>
      <c r="BR7" s="11"/>
      <c r="BS7" s="11"/>
      <c r="BT7" s="11">
        <f>SUM('aligning data'!AI121,'aligning data'!AI122,'aligning data'!AI123)/3</f>
        <v>0</v>
      </c>
      <c r="BU7" s="11">
        <f>STDEVA('aligning data'!AI121,'aligning data'!AI122,'aligning data'!AI123)</f>
        <v>0</v>
      </c>
      <c r="BV7" s="82"/>
      <c r="BW7" s="11"/>
      <c r="BX7" s="11"/>
      <c r="BY7" s="11"/>
      <c r="BZ7" s="11">
        <f>SUM('aligning data'!AL121,'aligning data'!AL122,'aligning data'!AL123)/3</f>
        <v>0</v>
      </c>
      <c r="CA7" s="11">
        <f>STDEVA('aligning data'!AL121,'aligning data'!AL122,'aligning data'!AL123)</f>
        <v>0</v>
      </c>
      <c r="CB7" s="82"/>
      <c r="CC7" s="11"/>
      <c r="CD7" s="11"/>
      <c r="CE7" s="11"/>
      <c r="CF7" s="11">
        <f>SUM('aligning data'!AO121,'aligning data'!AO122,'aligning data'!AO123)/3</f>
        <v>0</v>
      </c>
      <c r="CG7" s="11">
        <f>STDEVA('aligning data'!AO121,'aligning data'!AO122,'aligning data'!AO123)</f>
        <v>0</v>
      </c>
      <c r="CH7" s="82"/>
      <c r="CI7" s="11"/>
      <c r="CJ7" s="11"/>
      <c r="CK7" s="11"/>
      <c r="CL7" s="11">
        <f>SUM('aligning data'!AR121,'aligning data'!AR122,'aligning data'!AR123)/3</f>
        <v>0</v>
      </c>
      <c r="CM7" s="11">
        <f>STDEVA('aligning data'!AR121,'aligning data'!AR122,'aligning data'!AR123)</f>
        <v>0</v>
      </c>
      <c r="CN7" s="82"/>
      <c r="CO7" s="11"/>
      <c r="CP7" s="11"/>
      <c r="CQ7" s="11"/>
      <c r="CR7" s="11">
        <f>SUM('aligning data'!AU121,'aligning data'!AU122,'aligning data'!AU123)/3</f>
        <v>0</v>
      </c>
      <c r="CS7" s="11">
        <f>STDEVA('aligning data'!AU121,'aligning data'!AU122,'aligning data'!AU123)</f>
        <v>0</v>
      </c>
      <c r="CT7" s="82"/>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c r="DU7" s="11"/>
      <c r="DV7" s="11"/>
      <c r="DW7" s="11"/>
      <c r="DX7" s="11"/>
      <c r="DY7" s="11"/>
      <c r="DZ7" s="11"/>
      <c r="EA7" s="11"/>
      <c r="EB7" s="11"/>
      <c r="EC7" s="11"/>
      <c r="ED7" s="11"/>
      <c r="EE7" s="11"/>
      <c r="EF7" s="11"/>
      <c r="EG7" s="11"/>
      <c r="EH7" s="11"/>
      <c r="EI7" s="11"/>
      <c r="EJ7" s="11"/>
      <c r="EK7" s="11"/>
      <c r="EL7" s="11"/>
      <c r="EM7" s="11"/>
      <c r="EN7" s="11"/>
      <c r="EO7" s="11"/>
      <c r="EP7" s="11"/>
      <c r="EQ7" s="11"/>
      <c r="ER7" s="11"/>
      <c r="ES7" s="11"/>
      <c r="ET7" s="11"/>
      <c r="EU7" s="11"/>
      <c r="EV7" s="11"/>
      <c r="EW7" s="11"/>
      <c r="EX7" s="11"/>
      <c r="EY7" s="11"/>
      <c r="EZ7" s="11"/>
      <c r="FA7" s="11"/>
      <c r="FB7" s="11"/>
      <c r="FC7" s="11"/>
      <c r="FD7" s="11"/>
      <c r="FE7" s="11"/>
      <c r="FF7" s="11"/>
      <c r="FG7" s="11"/>
      <c r="FH7" s="11"/>
      <c r="FI7" s="11"/>
      <c r="FJ7" s="11"/>
      <c r="FK7" s="11"/>
      <c r="FL7" s="11"/>
      <c r="FM7" s="11"/>
      <c r="FN7" s="11"/>
      <c r="FO7" s="11"/>
      <c r="FP7" s="11"/>
      <c r="FQ7" s="11"/>
      <c r="FR7" s="11"/>
    </row>
    <row r="8" spans="1:174" s="6" customFormat="1" ht="16.899999999999999" customHeight="1">
      <c r="A8" s="102" t="s">
        <v>129</v>
      </c>
      <c r="B8" s="61"/>
      <c r="C8" s="181" t="str">
        <f>'aligning data'!B7</f>
        <v>D1</v>
      </c>
      <c r="D8" s="181" t="str">
        <f>'aligning data'!B8</f>
        <v>E1</v>
      </c>
      <c r="E8" s="181" t="str">
        <f>'aligning data'!B9</f>
        <v>F1</v>
      </c>
      <c r="F8" s="181" t="e">
        <f>AVERAGE(C8:E8)</f>
        <v>#DIV/0!</v>
      </c>
      <c r="G8" s="181">
        <f>STDEVA(C8:E8)</f>
        <v>0</v>
      </c>
      <c r="H8" s="82"/>
      <c r="I8" s="181" t="str">
        <f>'aligning data'!E7</f>
        <v>D1</v>
      </c>
      <c r="J8" s="181" t="str">
        <f>'aligning data'!E8</f>
        <v>E1</v>
      </c>
      <c r="K8" s="181" t="str">
        <f>'aligning data'!E9</f>
        <v>F1</v>
      </c>
      <c r="L8" s="181" t="e">
        <f>AVERAGE(I8:K8)</f>
        <v>#DIV/0!</v>
      </c>
      <c r="M8" s="181">
        <f>STDEVA(I8:K8)</f>
        <v>0</v>
      </c>
      <c r="N8" s="181"/>
      <c r="O8" s="82" t="str">
        <f>'aligning data'!H7</f>
        <v>D1</v>
      </c>
      <c r="P8" s="181" t="str">
        <f>'aligning data'!H8</f>
        <v>E1</v>
      </c>
      <c r="Q8" s="181" t="str">
        <f>'aligning data'!H9</f>
        <v>F1</v>
      </c>
      <c r="R8" s="181" t="e">
        <f>AVERAGE(O8:Q8)</f>
        <v>#DIV/0!</v>
      </c>
      <c r="S8" s="181">
        <f>STDEVA(O8:Q8)</f>
        <v>0</v>
      </c>
      <c r="T8" s="181"/>
      <c r="U8" s="181" t="str">
        <f>'aligning data'!K7</f>
        <v>D1</v>
      </c>
      <c r="V8" s="82" t="str">
        <f>'aligning data'!K8</f>
        <v>E1</v>
      </c>
      <c r="W8" s="11" t="str">
        <f>'aligning data'!K9</f>
        <v>F1</v>
      </c>
      <c r="X8" s="181" t="e">
        <f>AVERAGE(U8:W8)</f>
        <v>#DIV/0!</v>
      </c>
      <c r="Y8" s="181">
        <f>STDEVA(U8:W8)</f>
        <v>0</v>
      </c>
      <c r="Z8" s="181"/>
      <c r="AA8" s="11" t="str">
        <f>'aligning data'!N7</f>
        <v>D1</v>
      </c>
      <c r="AB8" s="181" t="str">
        <f>'aligning data'!N8</f>
        <v>E1</v>
      </c>
      <c r="AC8" s="82" t="str">
        <f>'aligning data'!N9</f>
        <v>F1</v>
      </c>
      <c r="AD8" s="181" t="e">
        <f>AVERAGE(AA8:AC8)</f>
        <v>#DIV/0!</v>
      </c>
      <c r="AE8" s="181">
        <f>STDEVA(AA8:AC8)</f>
        <v>0</v>
      </c>
      <c r="AF8" s="82"/>
      <c r="AG8" s="11" t="str">
        <f>'aligning data'!Q7</f>
        <v>D1</v>
      </c>
      <c r="AH8" s="11" t="str">
        <f>'aligning data'!Q8</f>
        <v>E1</v>
      </c>
      <c r="AI8" s="181" t="str">
        <f>'aligning data'!Q9</f>
        <v>F1</v>
      </c>
      <c r="AJ8" s="181" t="e">
        <f>AVERAGE(AG8:AI8)</f>
        <v>#DIV/0!</v>
      </c>
      <c r="AK8" s="181">
        <f>STDEVA(AG8:AI8)</f>
        <v>0</v>
      </c>
      <c r="AL8" s="82"/>
      <c r="AM8" s="11" t="str">
        <f>'aligning data'!T7</f>
        <v>D1</v>
      </c>
      <c r="AN8" s="181" t="str">
        <f>'aligning data'!T8</f>
        <v>E1</v>
      </c>
      <c r="AO8" s="181" t="str">
        <f>'aligning data'!T9</f>
        <v>F1</v>
      </c>
      <c r="AP8" s="181" t="e">
        <f>AVERAGE(AM8:AO8)</f>
        <v>#DIV/0!</v>
      </c>
      <c r="AQ8" s="181">
        <f>STDEVA(AM8:AO8)</f>
        <v>0</v>
      </c>
      <c r="AR8" s="82"/>
      <c r="AS8" s="181" t="str">
        <f>'aligning data'!W7</f>
        <v>D1</v>
      </c>
      <c r="AT8" s="181" t="str">
        <f>'aligning data'!W8</f>
        <v>E1</v>
      </c>
      <c r="AU8" s="11" t="str">
        <f>'aligning data'!W9</f>
        <v>F1</v>
      </c>
      <c r="AV8" s="181" t="e">
        <f>AVERAGE(AS8:AU8)</f>
        <v>#DIV/0!</v>
      </c>
      <c r="AW8" s="181">
        <f>STDEVA(AS8:AU8)</f>
        <v>0</v>
      </c>
      <c r="AX8" s="82"/>
      <c r="AY8" s="181" t="str">
        <f>'aligning data'!Z7</f>
        <v>D1</v>
      </c>
      <c r="AZ8" s="11" t="str">
        <f>'aligning data'!Z8</f>
        <v>E1</v>
      </c>
      <c r="BA8" s="11" t="str">
        <f>'aligning data'!Z9</f>
        <v>F1</v>
      </c>
      <c r="BB8" s="181" t="e">
        <f>AVERAGE(AY8:BA8)</f>
        <v>#DIV/0!</v>
      </c>
      <c r="BC8" s="181">
        <f>STDEVA(AY8:BA8)</f>
        <v>0</v>
      </c>
      <c r="BD8" s="181"/>
      <c r="BE8" s="82" t="str">
        <f>'aligning data'!AC7</f>
        <v>D1</v>
      </c>
      <c r="BF8" s="11" t="str">
        <f>'aligning data'!AC8</f>
        <v>E1</v>
      </c>
      <c r="BG8" s="11" t="str">
        <f>'aligning data'!AC9</f>
        <v>F1</v>
      </c>
      <c r="BH8" s="181" t="e">
        <f>AVERAGE(BE8:BG8)</f>
        <v>#DIV/0!</v>
      </c>
      <c r="BI8" s="181">
        <f>STDEVA(BE8:BG8)</f>
        <v>0</v>
      </c>
      <c r="BJ8" s="82"/>
      <c r="BK8" s="181" t="str">
        <f>'aligning data'!AF7</f>
        <v>D1</v>
      </c>
      <c r="BL8" s="82" t="str">
        <f>'aligning data'!AF8</f>
        <v>E1</v>
      </c>
      <c r="BM8" s="181" t="str">
        <f>'aligning data'!AF9</f>
        <v>F1</v>
      </c>
      <c r="BN8" s="181" t="e">
        <f>AVERAGE(BK8:BM8)</f>
        <v>#DIV/0!</v>
      </c>
      <c r="BO8" s="181">
        <f>STDEVA(BK8:BM8)</f>
        <v>0</v>
      </c>
      <c r="BP8" s="82"/>
      <c r="BQ8" s="11" t="str">
        <f>'aligning data'!AI7</f>
        <v>D1</v>
      </c>
      <c r="BR8" s="181" t="str">
        <f>'aligning data'!AI8</f>
        <v>E1</v>
      </c>
      <c r="BS8" s="82" t="str">
        <f>'aligning data'!AI9</f>
        <v>F1</v>
      </c>
      <c r="BT8" s="181" t="e">
        <f>AVERAGE(BQ8:BS8)</f>
        <v>#DIV/0!</v>
      </c>
      <c r="BU8" s="181">
        <f>STDEVA(BQ8:BS8)</f>
        <v>0</v>
      </c>
      <c r="BV8" s="82"/>
      <c r="BW8" s="181" t="str">
        <f>'aligning data'!AL7</f>
        <v>D1</v>
      </c>
      <c r="BX8" s="181" t="str">
        <f>'aligning data'!AL8</f>
        <v>E1</v>
      </c>
      <c r="BY8" s="181" t="str">
        <f>'aligning data'!AL9</f>
        <v>F1</v>
      </c>
      <c r="BZ8" s="181" t="e">
        <f>AVERAGE(BW8:BY8)</f>
        <v>#DIV/0!</v>
      </c>
      <c r="CA8" s="181">
        <f>STDEVA(BW8:BY8)</f>
        <v>0</v>
      </c>
      <c r="CB8" s="181"/>
      <c r="CC8" s="181" t="str">
        <f>'aligning data'!AO7</f>
        <v>D1</v>
      </c>
      <c r="CD8" s="11" t="str">
        <f>'aligning data'!AO8</f>
        <v>E1</v>
      </c>
      <c r="CE8" s="11" t="str">
        <f>'aligning data'!AO9</f>
        <v>F1</v>
      </c>
      <c r="CF8" s="181" t="e">
        <f>AVERAGE(CC8:CE8)</f>
        <v>#DIV/0!</v>
      </c>
      <c r="CG8" s="181">
        <f>STDEVA(CC8:CE8)</f>
        <v>0</v>
      </c>
      <c r="CH8" s="82"/>
      <c r="CI8" s="11" t="str">
        <f>'aligning data'!AR7</f>
        <v>D1</v>
      </c>
      <c r="CJ8" s="11" t="str">
        <f>'aligning data'!AR8</f>
        <v>E1</v>
      </c>
      <c r="CK8" s="11" t="str">
        <f>'aligning data'!AR9</f>
        <v>F1</v>
      </c>
      <c r="CL8" s="181" t="e">
        <f>AVERAGE(CI8:CK8)</f>
        <v>#DIV/0!</v>
      </c>
      <c r="CM8" s="181">
        <f>STDEVA(CI8:CK8)</f>
        <v>0</v>
      </c>
      <c r="CN8" s="82"/>
      <c r="CO8" s="11" t="str">
        <f>'aligning data'!AU7</f>
        <v>D1</v>
      </c>
      <c r="CP8" s="11" t="str">
        <f>'aligning data'!AU8</f>
        <v>E1</v>
      </c>
      <c r="CQ8" s="11" t="str">
        <f>'aligning data'!AU9</f>
        <v>F1</v>
      </c>
      <c r="CR8" s="181" t="e">
        <f>AVERAGE(CO8:CQ8)</f>
        <v>#DIV/0!</v>
      </c>
      <c r="CS8" s="181">
        <f>STDEVA(CO8:CQ8)</f>
        <v>0</v>
      </c>
      <c r="CT8" s="181"/>
      <c r="CU8" s="82"/>
      <c r="CV8" s="11"/>
      <c r="CW8" s="11"/>
      <c r="CX8" s="11"/>
      <c r="CY8" s="11"/>
      <c r="CZ8" s="11"/>
      <c r="DA8" s="181"/>
      <c r="DB8" s="82"/>
      <c r="DC8" s="11"/>
      <c r="DD8" s="11"/>
      <c r="DE8" s="11"/>
      <c r="DF8" s="11"/>
      <c r="DG8" s="11"/>
      <c r="DH8" s="181"/>
      <c r="DI8" s="82"/>
      <c r="DJ8" s="11"/>
      <c r="DK8" s="11"/>
      <c r="DL8" s="11"/>
      <c r="DM8" s="11"/>
      <c r="DN8" s="11"/>
      <c r="DO8" s="11"/>
      <c r="DP8" s="11"/>
      <c r="DQ8" s="11"/>
      <c r="DR8" s="11"/>
      <c r="DS8" s="11"/>
      <c r="DT8" s="11"/>
      <c r="DU8" s="11"/>
      <c r="DV8" s="11"/>
      <c r="DW8" s="11"/>
      <c r="DX8" s="11"/>
      <c r="DY8" s="11"/>
      <c r="DZ8" s="11"/>
      <c r="EA8" s="11"/>
      <c r="EB8" s="11"/>
      <c r="EC8" s="11"/>
      <c r="ED8" s="11"/>
      <c r="EE8" s="11"/>
      <c r="EF8" s="11"/>
      <c r="EG8" s="11"/>
      <c r="EH8" s="11"/>
      <c r="EI8" s="11"/>
      <c r="EJ8" s="11"/>
      <c r="EK8" s="11"/>
      <c r="EL8" s="11"/>
      <c r="EM8" s="11"/>
      <c r="EN8" s="11"/>
      <c r="EO8" s="11"/>
      <c r="EP8" s="11"/>
      <c r="EQ8" s="11"/>
      <c r="ER8" s="11"/>
      <c r="ES8" s="11"/>
      <c r="ET8" s="11"/>
      <c r="EU8" s="11"/>
      <c r="EV8" s="11"/>
      <c r="EW8" s="11"/>
      <c r="EX8" s="11"/>
      <c r="EY8" s="11"/>
      <c r="EZ8" s="11"/>
      <c r="FA8" s="11"/>
      <c r="FB8" s="11"/>
      <c r="FC8" s="11"/>
      <c r="FD8" s="11"/>
      <c r="FE8" s="11"/>
      <c r="FF8" s="11"/>
      <c r="FG8" s="11"/>
      <c r="FH8" s="11"/>
      <c r="FI8" s="11"/>
      <c r="FJ8" s="11"/>
      <c r="FK8" s="11"/>
      <c r="FL8" s="11"/>
      <c r="FM8" s="11"/>
      <c r="FN8" s="11"/>
      <c r="FO8" s="11"/>
      <c r="FP8" s="11"/>
      <c r="FQ8" s="11"/>
      <c r="FR8" s="11"/>
    </row>
    <row r="9" spans="1:174" s="6" customFormat="1" ht="16.899999999999999" customHeight="1">
      <c r="A9" s="102" t="s">
        <v>130</v>
      </c>
      <c r="B9" s="61"/>
      <c r="C9" s="181" t="str">
        <f>'aligning data'!B10</f>
        <v>G1</v>
      </c>
      <c r="D9" s="181" t="str">
        <f>'aligning data'!B11</f>
        <v>H1</v>
      </c>
      <c r="E9" s="181" t="str">
        <f>'aligning data'!B12</f>
        <v>I1</v>
      </c>
      <c r="F9" s="181" t="e">
        <f t="shared" ref="F9:F47" si="0">AVERAGE(C9:E9)</f>
        <v>#DIV/0!</v>
      </c>
      <c r="G9" s="181">
        <f t="shared" ref="G9:G47" si="1">STDEVA(C9:E9)</f>
        <v>0</v>
      </c>
      <c r="H9" s="82"/>
      <c r="I9" s="181" t="str">
        <f>'aligning data'!E10</f>
        <v>G1</v>
      </c>
      <c r="J9" s="181" t="str">
        <f>'aligning data'!E11</f>
        <v>H1</v>
      </c>
      <c r="K9" s="181" t="str">
        <f>'aligning data'!E12</f>
        <v>I1</v>
      </c>
      <c r="L9" s="181" t="e">
        <f t="shared" ref="L9:L47" si="2">AVERAGE(I9:K9)</f>
        <v>#DIV/0!</v>
      </c>
      <c r="M9" s="181">
        <f t="shared" ref="M9:M47" si="3">STDEVA(I9:K9)</f>
        <v>0</v>
      </c>
      <c r="N9" s="181"/>
      <c r="O9" s="82" t="str">
        <f>'aligning data'!H10</f>
        <v>G1</v>
      </c>
      <c r="P9" s="181" t="str">
        <f>'aligning data'!H11</f>
        <v>H1</v>
      </c>
      <c r="Q9" s="181" t="str">
        <f>'aligning data'!H12</f>
        <v>I1</v>
      </c>
      <c r="R9" s="181" t="e">
        <f t="shared" ref="R9:R47" si="4">AVERAGE(O9:Q9)</f>
        <v>#DIV/0!</v>
      </c>
      <c r="S9" s="181">
        <f t="shared" ref="S9:S47" si="5">STDEVA(O9:Q9)</f>
        <v>0</v>
      </c>
      <c r="T9" s="181"/>
      <c r="U9" s="181" t="str">
        <f>'aligning data'!K10</f>
        <v>G1</v>
      </c>
      <c r="V9" s="82" t="str">
        <f>'aligning data'!K11</f>
        <v>H1</v>
      </c>
      <c r="W9" s="11" t="str">
        <f>'aligning data'!K12</f>
        <v>I1</v>
      </c>
      <c r="X9" s="181" t="e">
        <f t="shared" ref="X9:X47" si="6">AVERAGE(U9:W9)</f>
        <v>#DIV/0!</v>
      </c>
      <c r="Y9" s="181">
        <f t="shared" ref="Y9:Y47" si="7">STDEVA(U9:W9)</f>
        <v>0</v>
      </c>
      <c r="Z9" s="181"/>
      <c r="AA9" s="11" t="str">
        <f>'aligning data'!N10</f>
        <v>G1</v>
      </c>
      <c r="AB9" s="181" t="str">
        <f>'aligning data'!N11</f>
        <v>H1</v>
      </c>
      <c r="AC9" s="82" t="str">
        <f>'aligning data'!N12</f>
        <v>I1</v>
      </c>
      <c r="AD9" s="181" t="e">
        <f t="shared" ref="AD9:AD47" si="8">AVERAGE(AA9:AC9)</f>
        <v>#DIV/0!</v>
      </c>
      <c r="AE9" s="181">
        <f t="shared" ref="AE9:AE47" si="9">STDEVA(AA9:AC9)</f>
        <v>0</v>
      </c>
      <c r="AF9" s="82"/>
      <c r="AG9" s="11" t="str">
        <f>'aligning data'!Q10</f>
        <v>G1</v>
      </c>
      <c r="AH9" s="11" t="str">
        <f>'aligning data'!Q11</f>
        <v>H1</v>
      </c>
      <c r="AI9" s="181" t="str">
        <f>'aligning data'!Q12</f>
        <v>I1</v>
      </c>
      <c r="AJ9" s="181" t="e">
        <f t="shared" ref="AJ9:AJ47" si="10">AVERAGE(AG9:AI9)</f>
        <v>#DIV/0!</v>
      </c>
      <c r="AK9" s="181">
        <f t="shared" ref="AK9:AK47" si="11">STDEVA(AG9:AI9)</f>
        <v>0</v>
      </c>
      <c r="AL9" s="82"/>
      <c r="AM9" s="11" t="str">
        <f>'aligning data'!T10</f>
        <v>G1</v>
      </c>
      <c r="AN9" s="181" t="str">
        <f>'aligning data'!T11</f>
        <v>H1</v>
      </c>
      <c r="AO9" s="181" t="str">
        <f>'aligning data'!T12</f>
        <v>I1</v>
      </c>
      <c r="AP9" s="181" t="e">
        <f t="shared" ref="AP9:AP47" si="12">AVERAGE(AM9:AO9)</f>
        <v>#DIV/0!</v>
      </c>
      <c r="AQ9" s="181">
        <f t="shared" ref="AQ9:AQ47" si="13">STDEVA(AM9:AO9)</f>
        <v>0</v>
      </c>
      <c r="AR9" s="82"/>
      <c r="AS9" s="181" t="str">
        <f>'aligning data'!W10</f>
        <v>G1</v>
      </c>
      <c r="AT9" s="181" t="str">
        <f>'aligning data'!W11</f>
        <v>H1</v>
      </c>
      <c r="AU9" s="11" t="str">
        <f>'aligning data'!W12</f>
        <v>I1</v>
      </c>
      <c r="AV9" s="181" t="e">
        <f t="shared" ref="AV9:AV47" si="14">AVERAGE(AS9:AU9)</f>
        <v>#DIV/0!</v>
      </c>
      <c r="AW9" s="181">
        <f t="shared" ref="AW9:AW47" si="15">STDEVA(AS9:AU9)</f>
        <v>0</v>
      </c>
      <c r="AX9" s="82"/>
      <c r="AY9" s="181" t="str">
        <f>'aligning data'!Z10</f>
        <v>G1</v>
      </c>
      <c r="AZ9" s="11" t="str">
        <f>'aligning data'!Z11</f>
        <v>H1</v>
      </c>
      <c r="BA9" s="11" t="str">
        <f>'aligning data'!Z12</f>
        <v>I1</v>
      </c>
      <c r="BB9" s="181" t="e">
        <f t="shared" ref="BB9:BB47" si="16">AVERAGE(AY9:BA9)</f>
        <v>#DIV/0!</v>
      </c>
      <c r="BC9" s="181">
        <f t="shared" ref="BC9:BC47" si="17">STDEVA(AY9:BA9)</f>
        <v>0</v>
      </c>
      <c r="BD9" s="181"/>
      <c r="BE9" s="82" t="str">
        <f>'aligning data'!AC10</f>
        <v>G1</v>
      </c>
      <c r="BF9" s="11" t="str">
        <f>'aligning data'!AC11</f>
        <v>H1</v>
      </c>
      <c r="BG9" s="11" t="str">
        <f>'aligning data'!AC12</f>
        <v>I1</v>
      </c>
      <c r="BH9" s="181" t="e">
        <f t="shared" ref="BH9:BH47" si="18">AVERAGE(BE9:BG9)</f>
        <v>#DIV/0!</v>
      </c>
      <c r="BI9" s="181">
        <f t="shared" ref="BI9:BI47" si="19">STDEVA(BE9:BG9)</f>
        <v>0</v>
      </c>
      <c r="BJ9" s="82"/>
      <c r="BK9" s="181" t="str">
        <f>'aligning data'!AF10</f>
        <v>G1</v>
      </c>
      <c r="BL9" s="82" t="str">
        <f>'aligning data'!AF11</f>
        <v>H1</v>
      </c>
      <c r="BM9" s="181" t="str">
        <f>'aligning data'!AF12</f>
        <v>I1</v>
      </c>
      <c r="BN9" s="181" t="e">
        <f t="shared" ref="BN9:BN47" si="20">AVERAGE(BK9:BM9)</f>
        <v>#DIV/0!</v>
      </c>
      <c r="BO9" s="181">
        <f t="shared" ref="BO9:BO47" si="21">STDEVA(BK9:BM9)</f>
        <v>0</v>
      </c>
      <c r="BP9" s="82"/>
      <c r="BQ9" s="11" t="str">
        <f>'aligning data'!AI10</f>
        <v>G1</v>
      </c>
      <c r="BR9" s="181" t="str">
        <f>'aligning data'!AI11</f>
        <v>H1</v>
      </c>
      <c r="BS9" s="82" t="str">
        <f>'aligning data'!AI12</f>
        <v>I1</v>
      </c>
      <c r="BT9" s="181" t="e">
        <f t="shared" ref="BT9:BT47" si="22">AVERAGE(BQ9:BS9)</f>
        <v>#DIV/0!</v>
      </c>
      <c r="BU9" s="181">
        <f t="shared" ref="BU9:BU47" si="23">STDEVA(BQ9:BS9)</f>
        <v>0</v>
      </c>
      <c r="BV9" s="82"/>
      <c r="BW9" s="181" t="str">
        <f>'aligning data'!AL10</f>
        <v>G1</v>
      </c>
      <c r="BX9" s="181" t="str">
        <f>'aligning data'!AL11</f>
        <v>H1</v>
      </c>
      <c r="BY9" s="181" t="str">
        <f>'aligning data'!AL12</f>
        <v>I1</v>
      </c>
      <c r="BZ9" s="181" t="e">
        <f t="shared" ref="BZ9:BZ47" si="24">AVERAGE(BW9:BY9)</f>
        <v>#DIV/0!</v>
      </c>
      <c r="CA9" s="181">
        <f t="shared" ref="CA9:CA47" si="25">STDEVA(BW9:BY9)</f>
        <v>0</v>
      </c>
      <c r="CB9" s="181"/>
      <c r="CC9" s="181" t="str">
        <f>'aligning data'!AO10</f>
        <v>G1</v>
      </c>
      <c r="CD9" s="11" t="str">
        <f>'aligning data'!AO11</f>
        <v>H1</v>
      </c>
      <c r="CE9" s="11" t="str">
        <f>'aligning data'!AO12</f>
        <v>I1</v>
      </c>
      <c r="CF9" s="181" t="e">
        <f t="shared" ref="CF9:CF47" si="26">AVERAGE(CC9:CE9)</f>
        <v>#DIV/0!</v>
      </c>
      <c r="CG9" s="181">
        <f t="shared" ref="CG9:CG47" si="27">STDEVA(CC9:CE9)</f>
        <v>0</v>
      </c>
      <c r="CH9" s="82"/>
      <c r="CI9" s="11" t="str">
        <f>'aligning data'!AR10</f>
        <v>G1</v>
      </c>
      <c r="CJ9" s="11" t="str">
        <f>'aligning data'!AR11</f>
        <v>H1</v>
      </c>
      <c r="CK9" s="11" t="str">
        <f>'aligning data'!AR12</f>
        <v>I1</v>
      </c>
      <c r="CL9" s="181" t="e">
        <f t="shared" ref="CL9:CL47" si="28">AVERAGE(CI9:CK9)</f>
        <v>#DIV/0!</v>
      </c>
      <c r="CM9" s="181">
        <f t="shared" ref="CM9:CM47" si="29">STDEVA(CI9:CK9)</f>
        <v>0</v>
      </c>
      <c r="CN9" s="82"/>
      <c r="CO9" s="11" t="str">
        <f>'aligning data'!AU10</f>
        <v>G1</v>
      </c>
      <c r="CP9" s="11" t="str">
        <f>'aligning data'!AU11</f>
        <v>H1</v>
      </c>
      <c r="CQ9" s="11" t="str">
        <f>'aligning data'!AU12</f>
        <v>I1</v>
      </c>
      <c r="CR9" s="181" t="e">
        <f t="shared" ref="CR9:CR47" si="30">AVERAGE(CO9:CQ9)</f>
        <v>#DIV/0!</v>
      </c>
      <c r="CS9" s="181">
        <f t="shared" ref="CS9:CS47" si="31">STDEVA(CO9:CQ9)</f>
        <v>0</v>
      </c>
      <c r="CT9" s="181"/>
      <c r="CU9" s="82"/>
      <c r="CV9" s="11"/>
      <c r="CW9" s="11"/>
      <c r="CX9" s="11"/>
      <c r="CY9" s="11"/>
      <c r="CZ9" s="11"/>
      <c r="DA9" s="181"/>
      <c r="DB9" s="82"/>
      <c r="DC9" s="11"/>
      <c r="DD9" s="11"/>
      <c r="DE9" s="11"/>
      <c r="DF9" s="11"/>
      <c r="DG9" s="11"/>
      <c r="DH9" s="181"/>
      <c r="DI9" s="82"/>
      <c r="DJ9" s="11"/>
      <c r="DK9" s="11"/>
      <c r="DL9" s="11"/>
      <c r="DM9" s="11"/>
      <c r="DN9" s="11"/>
      <c r="DO9" s="11"/>
      <c r="DP9" s="11"/>
      <c r="DQ9" s="11"/>
      <c r="DR9" s="11"/>
      <c r="DS9" s="11"/>
      <c r="DT9" s="11"/>
      <c r="DU9" s="11"/>
      <c r="DV9" s="11"/>
      <c r="DW9" s="11"/>
      <c r="DX9" s="11"/>
      <c r="DY9" s="11"/>
      <c r="DZ9" s="11"/>
      <c r="EA9" s="11"/>
      <c r="EB9" s="11"/>
      <c r="EC9" s="11"/>
      <c r="ED9" s="11"/>
      <c r="EE9" s="11"/>
      <c r="EF9" s="11"/>
      <c r="EG9" s="11"/>
      <c r="EH9" s="11"/>
      <c r="EI9" s="11"/>
      <c r="EJ9" s="11"/>
      <c r="EK9" s="11"/>
      <c r="EL9" s="11"/>
      <c r="EM9" s="11"/>
      <c r="EN9" s="11"/>
      <c r="EO9" s="11"/>
      <c r="EP9" s="11"/>
      <c r="EQ9" s="11"/>
      <c r="ER9" s="11"/>
      <c r="ES9" s="11"/>
      <c r="ET9" s="11"/>
      <c r="EU9" s="11"/>
      <c r="EV9" s="11"/>
      <c r="EW9" s="11"/>
      <c r="EX9" s="11"/>
      <c r="EY9" s="11"/>
      <c r="EZ9" s="11"/>
      <c r="FA9" s="11"/>
      <c r="FB9" s="11"/>
      <c r="FC9" s="11"/>
      <c r="FD9" s="11"/>
      <c r="FE9" s="11"/>
      <c r="FF9" s="11"/>
      <c r="FG9" s="11"/>
      <c r="FH9" s="11"/>
      <c r="FI9" s="11"/>
      <c r="FJ9" s="11"/>
      <c r="FK9" s="11"/>
      <c r="FL9" s="11"/>
      <c r="FM9" s="11"/>
      <c r="FN9" s="11"/>
      <c r="FO9" s="11"/>
      <c r="FP9" s="11"/>
      <c r="FQ9" s="11"/>
      <c r="FR9" s="11"/>
    </row>
    <row r="10" spans="1:174" s="6" customFormat="1" ht="16.899999999999999" customHeight="1">
      <c r="A10" s="102" t="s">
        <v>131</v>
      </c>
      <c r="B10" s="61"/>
      <c r="C10" s="181" t="str">
        <f>'aligning data'!B13</f>
        <v>J1</v>
      </c>
      <c r="D10" s="181" t="str">
        <f>'aligning data'!B14</f>
        <v>K1</v>
      </c>
      <c r="E10" s="181" t="str">
        <f>'aligning data'!B15</f>
        <v>L1</v>
      </c>
      <c r="F10" s="181" t="e">
        <f t="shared" si="0"/>
        <v>#DIV/0!</v>
      </c>
      <c r="G10" s="181">
        <f t="shared" si="1"/>
        <v>0</v>
      </c>
      <c r="H10" s="82"/>
      <c r="I10" s="181" t="str">
        <f>'aligning data'!E13</f>
        <v>J1</v>
      </c>
      <c r="J10" s="181" t="str">
        <f>'aligning data'!E14</f>
        <v>K1</v>
      </c>
      <c r="K10" s="181" t="str">
        <f>'aligning data'!E15</f>
        <v>L1</v>
      </c>
      <c r="L10" s="181" t="e">
        <f t="shared" si="2"/>
        <v>#DIV/0!</v>
      </c>
      <c r="M10" s="181">
        <f t="shared" si="3"/>
        <v>0</v>
      </c>
      <c r="N10" s="181"/>
      <c r="O10" s="82" t="str">
        <f>'aligning data'!H13</f>
        <v>J1</v>
      </c>
      <c r="P10" s="181" t="str">
        <f>'aligning data'!H14</f>
        <v>K1</v>
      </c>
      <c r="Q10" s="181" t="str">
        <f>'aligning data'!H15</f>
        <v>L1</v>
      </c>
      <c r="R10" s="181" t="e">
        <f t="shared" si="4"/>
        <v>#DIV/0!</v>
      </c>
      <c r="S10" s="181">
        <f t="shared" si="5"/>
        <v>0</v>
      </c>
      <c r="T10" s="181"/>
      <c r="U10" s="181" t="str">
        <f>'aligning data'!K13</f>
        <v>J1</v>
      </c>
      <c r="V10" s="82" t="str">
        <f>'aligning data'!K14</f>
        <v>K1</v>
      </c>
      <c r="W10" s="11" t="str">
        <f>'aligning data'!K15</f>
        <v>L1</v>
      </c>
      <c r="X10" s="181" t="e">
        <f t="shared" si="6"/>
        <v>#DIV/0!</v>
      </c>
      <c r="Y10" s="181">
        <f t="shared" si="7"/>
        <v>0</v>
      </c>
      <c r="Z10" s="181"/>
      <c r="AA10" s="11" t="str">
        <f>'aligning data'!N13</f>
        <v>J1</v>
      </c>
      <c r="AB10" s="181" t="str">
        <f>'aligning data'!N14</f>
        <v>K1</v>
      </c>
      <c r="AC10" s="82" t="str">
        <f>'aligning data'!N15</f>
        <v>L1</v>
      </c>
      <c r="AD10" s="181" t="e">
        <f t="shared" si="8"/>
        <v>#DIV/0!</v>
      </c>
      <c r="AE10" s="181">
        <f t="shared" si="9"/>
        <v>0</v>
      </c>
      <c r="AF10" s="82"/>
      <c r="AG10" s="11" t="str">
        <f>'aligning data'!Q13</f>
        <v>J1</v>
      </c>
      <c r="AH10" s="11" t="str">
        <f>'aligning data'!Q14</f>
        <v>K1</v>
      </c>
      <c r="AI10" s="181" t="str">
        <f>'aligning data'!Q15</f>
        <v>L1</v>
      </c>
      <c r="AJ10" s="181" t="e">
        <f t="shared" si="10"/>
        <v>#DIV/0!</v>
      </c>
      <c r="AK10" s="181">
        <f t="shared" si="11"/>
        <v>0</v>
      </c>
      <c r="AL10" s="82"/>
      <c r="AM10" s="11" t="str">
        <f>'aligning data'!T13</f>
        <v>J1</v>
      </c>
      <c r="AN10" s="181" t="str">
        <f>'aligning data'!T14</f>
        <v>K1</v>
      </c>
      <c r="AO10" s="181" t="str">
        <f>'aligning data'!T15</f>
        <v>L1</v>
      </c>
      <c r="AP10" s="181" t="e">
        <f t="shared" si="12"/>
        <v>#DIV/0!</v>
      </c>
      <c r="AQ10" s="181">
        <f t="shared" si="13"/>
        <v>0</v>
      </c>
      <c r="AR10" s="82"/>
      <c r="AS10" s="181" t="str">
        <f>'aligning data'!W13</f>
        <v>J1</v>
      </c>
      <c r="AT10" s="181" t="str">
        <f>'aligning data'!W14</f>
        <v>K1</v>
      </c>
      <c r="AU10" s="11" t="str">
        <f>'aligning data'!W15</f>
        <v>L1</v>
      </c>
      <c r="AV10" s="181" t="e">
        <f t="shared" si="14"/>
        <v>#DIV/0!</v>
      </c>
      <c r="AW10" s="181">
        <f t="shared" si="15"/>
        <v>0</v>
      </c>
      <c r="AX10" s="82"/>
      <c r="AY10" s="181" t="str">
        <f>'aligning data'!Z13</f>
        <v>J1</v>
      </c>
      <c r="AZ10" s="11" t="str">
        <f>'aligning data'!Z14</f>
        <v>K1</v>
      </c>
      <c r="BA10" s="11" t="str">
        <f>'aligning data'!Z15</f>
        <v>L1</v>
      </c>
      <c r="BB10" s="181" t="e">
        <f t="shared" si="16"/>
        <v>#DIV/0!</v>
      </c>
      <c r="BC10" s="181">
        <f t="shared" si="17"/>
        <v>0</v>
      </c>
      <c r="BD10" s="181"/>
      <c r="BE10" s="82" t="str">
        <f>'aligning data'!AC13</f>
        <v>J1</v>
      </c>
      <c r="BF10" s="11" t="str">
        <f>'aligning data'!AC14</f>
        <v>K1</v>
      </c>
      <c r="BG10" s="11" t="str">
        <f>'aligning data'!AC15</f>
        <v>L1</v>
      </c>
      <c r="BH10" s="181" t="e">
        <f t="shared" si="18"/>
        <v>#DIV/0!</v>
      </c>
      <c r="BI10" s="181">
        <f t="shared" si="19"/>
        <v>0</v>
      </c>
      <c r="BJ10" s="82"/>
      <c r="BK10" s="181" t="str">
        <f>'aligning data'!AF13</f>
        <v>J1</v>
      </c>
      <c r="BL10" s="82" t="str">
        <f>'aligning data'!AF14</f>
        <v>K1</v>
      </c>
      <c r="BM10" s="181" t="str">
        <f>'aligning data'!AF15</f>
        <v>L1</v>
      </c>
      <c r="BN10" s="181" t="e">
        <f t="shared" si="20"/>
        <v>#DIV/0!</v>
      </c>
      <c r="BO10" s="181">
        <f t="shared" si="21"/>
        <v>0</v>
      </c>
      <c r="BP10" s="82"/>
      <c r="BQ10" s="11" t="str">
        <f>'aligning data'!AI13</f>
        <v>J1</v>
      </c>
      <c r="BR10" s="181" t="str">
        <f>'aligning data'!AI14</f>
        <v>K1</v>
      </c>
      <c r="BS10" s="82" t="str">
        <f>'aligning data'!AI15</f>
        <v>L1</v>
      </c>
      <c r="BT10" s="181" t="e">
        <f t="shared" si="22"/>
        <v>#DIV/0!</v>
      </c>
      <c r="BU10" s="181">
        <f t="shared" si="23"/>
        <v>0</v>
      </c>
      <c r="BV10" s="82"/>
      <c r="BW10" s="181" t="str">
        <f>'aligning data'!AL13</f>
        <v>J1</v>
      </c>
      <c r="BX10" s="181" t="str">
        <f>'aligning data'!AL14</f>
        <v>K1</v>
      </c>
      <c r="BY10" s="181" t="str">
        <f>'aligning data'!AL15</f>
        <v>L1</v>
      </c>
      <c r="BZ10" s="181" t="e">
        <f t="shared" si="24"/>
        <v>#DIV/0!</v>
      </c>
      <c r="CA10" s="181">
        <f t="shared" si="25"/>
        <v>0</v>
      </c>
      <c r="CB10" s="181"/>
      <c r="CC10" s="181" t="str">
        <f>'aligning data'!AO13</f>
        <v>J1</v>
      </c>
      <c r="CD10" s="11" t="str">
        <f>'aligning data'!AO14</f>
        <v>K1</v>
      </c>
      <c r="CE10" s="11" t="str">
        <f>'aligning data'!AO15</f>
        <v>L1</v>
      </c>
      <c r="CF10" s="181" t="e">
        <f t="shared" si="26"/>
        <v>#DIV/0!</v>
      </c>
      <c r="CG10" s="181">
        <f t="shared" si="27"/>
        <v>0</v>
      </c>
      <c r="CH10" s="82"/>
      <c r="CI10" s="11" t="str">
        <f>'aligning data'!AR13</f>
        <v>J1</v>
      </c>
      <c r="CJ10" s="11" t="str">
        <f>'aligning data'!AR14</f>
        <v>K1</v>
      </c>
      <c r="CK10" s="11" t="str">
        <f>'aligning data'!AR15</f>
        <v>L1</v>
      </c>
      <c r="CL10" s="181" t="e">
        <f t="shared" si="28"/>
        <v>#DIV/0!</v>
      </c>
      <c r="CM10" s="181">
        <f t="shared" si="29"/>
        <v>0</v>
      </c>
      <c r="CN10" s="82"/>
      <c r="CO10" s="11" t="str">
        <f>'aligning data'!AU13</f>
        <v>J1</v>
      </c>
      <c r="CP10" s="11" t="str">
        <f>'aligning data'!AU14</f>
        <v>K1</v>
      </c>
      <c r="CQ10" s="11" t="str">
        <f>'aligning data'!AU15</f>
        <v>L1</v>
      </c>
      <c r="CR10" s="181" t="e">
        <f t="shared" si="30"/>
        <v>#DIV/0!</v>
      </c>
      <c r="CS10" s="181">
        <f t="shared" si="31"/>
        <v>0</v>
      </c>
      <c r="CT10" s="181"/>
      <c r="CU10" s="82"/>
      <c r="CV10" s="11"/>
      <c r="CW10" s="11"/>
      <c r="CX10" s="11"/>
      <c r="CY10" s="11"/>
      <c r="CZ10" s="11"/>
      <c r="DA10" s="181"/>
      <c r="DB10" s="82"/>
      <c r="DC10" s="11"/>
      <c r="DD10" s="11"/>
      <c r="DE10" s="11"/>
      <c r="DF10" s="11"/>
      <c r="DG10" s="11"/>
      <c r="DH10" s="181"/>
      <c r="DI10" s="82"/>
      <c r="DJ10" s="11"/>
      <c r="DK10" s="11"/>
      <c r="DL10" s="11"/>
      <c r="DM10" s="11"/>
      <c r="DN10" s="11"/>
      <c r="DO10" s="11"/>
      <c r="DP10" s="11"/>
      <c r="DQ10" s="11"/>
      <c r="DR10" s="11"/>
      <c r="DS10" s="11"/>
      <c r="DT10" s="11"/>
      <c r="DU10" s="11"/>
      <c r="DV10" s="11"/>
      <c r="DW10" s="11"/>
      <c r="DX10" s="11"/>
      <c r="DY10" s="11"/>
      <c r="DZ10" s="11"/>
      <c r="EA10" s="11"/>
      <c r="EB10" s="11"/>
      <c r="EC10" s="11"/>
      <c r="ED10" s="11"/>
      <c r="EE10" s="11"/>
      <c r="EF10" s="11"/>
      <c r="EG10" s="11"/>
      <c r="EH10" s="11"/>
      <c r="EI10" s="11"/>
      <c r="EJ10" s="11"/>
      <c r="EK10" s="11"/>
      <c r="EL10" s="11"/>
      <c r="EM10" s="11"/>
      <c r="EN10" s="11"/>
      <c r="EO10" s="11"/>
      <c r="EP10" s="11"/>
      <c r="EQ10" s="11"/>
      <c r="ER10" s="11"/>
      <c r="ES10" s="11"/>
      <c r="ET10" s="11"/>
      <c r="EU10" s="11"/>
      <c r="EV10" s="11"/>
      <c r="EW10" s="11"/>
      <c r="EX10" s="11"/>
      <c r="EY10" s="11"/>
      <c r="EZ10" s="11"/>
      <c r="FA10" s="11"/>
      <c r="FB10" s="11"/>
      <c r="FC10" s="11"/>
      <c r="FD10" s="11"/>
      <c r="FE10" s="11"/>
      <c r="FF10" s="11"/>
      <c r="FG10" s="11"/>
      <c r="FH10" s="11"/>
      <c r="FI10" s="11"/>
      <c r="FJ10" s="11"/>
      <c r="FK10" s="11"/>
      <c r="FL10" s="11"/>
      <c r="FM10" s="11"/>
      <c r="FN10" s="11"/>
      <c r="FO10" s="11"/>
      <c r="FP10" s="11"/>
      <c r="FQ10" s="11"/>
      <c r="FR10" s="11"/>
    </row>
    <row r="11" spans="1:174" s="6" customFormat="1" ht="16.899999999999999" customHeight="1">
      <c r="A11" s="102" t="s">
        <v>132</v>
      </c>
      <c r="B11" s="61"/>
      <c r="C11" s="181" t="str">
        <f>'aligning data'!B19</f>
        <v>D2</v>
      </c>
      <c r="D11" s="181" t="str">
        <f>'aligning data'!B20</f>
        <v>E2</v>
      </c>
      <c r="E11" s="181" t="str">
        <f>'aligning data'!B21</f>
        <v>F2</v>
      </c>
      <c r="F11" s="181" t="e">
        <f t="shared" si="0"/>
        <v>#DIV/0!</v>
      </c>
      <c r="G11" s="181">
        <f t="shared" si="1"/>
        <v>0</v>
      </c>
      <c r="H11" s="82"/>
      <c r="I11" s="181" t="str">
        <f>'aligning data'!E19</f>
        <v>D2</v>
      </c>
      <c r="J11" s="181" t="str">
        <f>'aligning data'!E20</f>
        <v>E2</v>
      </c>
      <c r="K11" s="181" t="str">
        <f>'aligning data'!E21</f>
        <v>F2</v>
      </c>
      <c r="L11" s="181" t="e">
        <f t="shared" si="2"/>
        <v>#DIV/0!</v>
      </c>
      <c r="M11" s="181">
        <f t="shared" si="3"/>
        <v>0</v>
      </c>
      <c r="N11" s="181"/>
      <c r="O11" s="82" t="str">
        <f>'aligning data'!H19</f>
        <v>D2</v>
      </c>
      <c r="P11" s="181" t="str">
        <f>'aligning data'!H20</f>
        <v>E2</v>
      </c>
      <c r="Q11" s="181" t="str">
        <f>'aligning data'!H21</f>
        <v>F2</v>
      </c>
      <c r="R11" s="181" t="e">
        <f t="shared" si="4"/>
        <v>#DIV/0!</v>
      </c>
      <c r="S11" s="181">
        <f t="shared" si="5"/>
        <v>0</v>
      </c>
      <c r="T11" s="181"/>
      <c r="U11" s="181" t="str">
        <f>'aligning data'!K19</f>
        <v>D2</v>
      </c>
      <c r="V11" s="82" t="str">
        <f>'aligning data'!K20</f>
        <v>E2</v>
      </c>
      <c r="W11" s="11" t="str">
        <f>'aligning data'!K21</f>
        <v>F2</v>
      </c>
      <c r="X11" s="181" t="e">
        <f t="shared" si="6"/>
        <v>#DIV/0!</v>
      </c>
      <c r="Y11" s="181">
        <f t="shared" si="7"/>
        <v>0</v>
      </c>
      <c r="Z11" s="181"/>
      <c r="AA11" s="11" t="str">
        <f>'aligning data'!N19</f>
        <v>D2</v>
      </c>
      <c r="AB11" s="181" t="str">
        <f>'aligning data'!N20</f>
        <v>E2</v>
      </c>
      <c r="AC11" s="82" t="str">
        <f>'aligning data'!N21</f>
        <v>F2</v>
      </c>
      <c r="AD11" s="181" t="e">
        <f t="shared" si="8"/>
        <v>#DIV/0!</v>
      </c>
      <c r="AE11" s="181">
        <f t="shared" si="9"/>
        <v>0</v>
      </c>
      <c r="AF11" s="82"/>
      <c r="AG11" s="11" t="str">
        <f>'aligning data'!Q19</f>
        <v>D2</v>
      </c>
      <c r="AH11" s="11" t="str">
        <f>'aligning data'!Q20</f>
        <v>E2</v>
      </c>
      <c r="AI11" s="181" t="str">
        <f>'aligning data'!Q21</f>
        <v>F2</v>
      </c>
      <c r="AJ11" s="181" t="e">
        <f t="shared" si="10"/>
        <v>#DIV/0!</v>
      </c>
      <c r="AK11" s="181">
        <f t="shared" si="11"/>
        <v>0</v>
      </c>
      <c r="AL11" s="82"/>
      <c r="AM11" s="11" t="str">
        <f>'aligning data'!T19</f>
        <v>D2</v>
      </c>
      <c r="AN11" s="181" t="str">
        <f>'aligning data'!T20</f>
        <v>E2</v>
      </c>
      <c r="AO11" s="181" t="str">
        <f>'aligning data'!T21</f>
        <v>F2</v>
      </c>
      <c r="AP11" s="181" t="e">
        <f t="shared" si="12"/>
        <v>#DIV/0!</v>
      </c>
      <c r="AQ11" s="181">
        <f t="shared" si="13"/>
        <v>0</v>
      </c>
      <c r="AR11" s="82"/>
      <c r="AS11" s="181" t="str">
        <f>'aligning data'!W19</f>
        <v>D2</v>
      </c>
      <c r="AT11" s="181" t="str">
        <f>'aligning data'!W20</f>
        <v>E2</v>
      </c>
      <c r="AU11" s="11" t="str">
        <f>'aligning data'!W21</f>
        <v>F2</v>
      </c>
      <c r="AV11" s="181" t="e">
        <f t="shared" si="14"/>
        <v>#DIV/0!</v>
      </c>
      <c r="AW11" s="181">
        <f t="shared" si="15"/>
        <v>0</v>
      </c>
      <c r="AX11" s="82"/>
      <c r="AY11" s="181" t="str">
        <f>'aligning data'!Z19</f>
        <v>D2</v>
      </c>
      <c r="AZ11" s="11" t="str">
        <f>'aligning data'!Z20</f>
        <v>E2</v>
      </c>
      <c r="BA11" s="11" t="str">
        <f>'aligning data'!Z21</f>
        <v>F2</v>
      </c>
      <c r="BB11" s="181" t="e">
        <f t="shared" si="16"/>
        <v>#DIV/0!</v>
      </c>
      <c r="BC11" s="181">
        <f t="shared" si="17"/>
        <v>0</v>
      </c>
      <c r="BD11" s="181"/>
      <c r="BE11" s="82" t="str">
        <f>'aligning data'!AC19</f>
        <v>D2</v>
      </c>
      <c r="BF11" s="11" t="str">
        <f>'aligning data'!AC20</f>
        <v>E2</v>
      </c>
      <c r="BG11" s="11" t="str">
        <f>'aligning data'!AC21</f>
        <v>F2</v>
      </c>
      <c r="BH11" s="181" t="e">
        <f t="shared" si="18"/>
        <v>#DIV/0!</v>
      </c>
      <c r="BI11" s="181">
        <f t="shared" si="19"/>
        <v>0</v>
      </c>
      <c r="BJ11" s="82"/>
      <c r="BK11" s="181" t="str">
        <f>'aligning data'!AF19</f>
        <v>D2</v>
      </c>
      <c r="BL11" s="82" t="str">
        <f>'aligning data'!AF20</f>
        <v>E2</v>
      </c>
      <c r="BM11" s="181" t="str">
        <f>'aligning data'!AF21</f>
        <v>F2</v>
      </c>
      <c r="BN11" s="181" t="e">
        <f t="shared" si="20"/>
        <v>#DIV/0!</v>
      </c>
      <c r="BO11" s="181">
        <f t="shared" si="21"/>
        <v>0</v>
      </c>
      <c r="BP11" s="82"/>
      <c r="BQ11" s="11" t="str">
        <f>'aligning data'!AI19</f>
        <v>D2</v>
      </c>
      <c r="BR11" s="181" t="str">
        <f>'aligning data'!AI20</f>
        <v>E2</v>
      </c>
      <c r="BS11" s="82" t="str">
        <f>'aligning data'!AI21</f>
        <v>F2</v>
      </c>
      <c r="BT11" s="181" t="e">
        <f t="shared" si="22"/>
        <v>#DIV/0!</v>
      </c>
      <c r="BU11" s="181">
        <f t="shared" si="23"/>
        <v>0</v>
      </c>
      <c r="BV11" s="82"/>
      <c r="BW11" s="181" t="str">
        <f>'aligning data'!AL19</f>
        <v>D2</v>
      </c>
      <c r="BX11" s="181" t="str">
        <f>'aligning data'!AL20</f>
        <v>E2</v>
      </c>
      <c r="BY11" s="181" t="str">
        <f>'aligning data'!AL21</f>
        <v>F2</v>
      </c>
      <c r="BZ11" s="181" t="e">
        <f t="shared" si="24"/>
        <v>#DIV/0!</v>
      </c>
      <c r="CA11" s="181">
        <f t="shared" si="25"/>
        <v>0</v>
      </c>
      <c r="CB11" s="181"/>
      <c r="CC11" s="181" t="str">
        <f>'aligning data'!AO19</f>
        <v>D2</v>
      </c>
      <c r="CD11" s="11" t="str">
        <f>'aligning data'!AO20</f>
        <v>E2</v>
      </c>
      <c r="CE11" s="11" t="str">
        <f>'aligning data'!AO21</f>
        <v>F2</v>
      </c>
      <c r="CF11" s="181" t="e">
        <f t="shared" si="26"/>
        <v>#DIV/0!</v>
      </c>
      <c r="CG11" s="181">
        <f t="shared" si="27"/>
        <v>0</v>
      </c>
      <c r="CH11" s="82"/>
      <c r="CI11" s="11" t="str">
        <f>'aligning data'!AR19</f>
        <v>D2</v>
      </c>
      <c r="CJ11" s="11" t="str">
        <f>'aligning data'!AR20</f>
        <v>E2</v>
      </c>
      <c r="CK11" s="11" t="str">
        <f>'aligning data'!AR21</f>
        <v>F2</v>
      </c>
      <c r="CL11" s="181" t="e">
        <f t="shared" si="28"/>
        <v>#DIV/0!</v>
      </c>
      <c r="CM11" s="181">
        <f t="shared" si="29"/>
        <v>0</v>
      </c>
      <c r="CN11" s="82"/>
      <c r="CO11" s="11" t="str">
        <f>'aligning data'!AU19</f>
        <v>D2</v>
      </c>
      <c r="CP11" s="11" t="str">
        <f>'aligning data'!AU20</f>
        <v>E2</v>
      </c>
      <c r="CQ11" s="11" t="str">
        <f>'aligning data'!AU21</f>
        <v>F2</v>
      </c>
      <c r="CR11" s="181" t="e">
        <f t="shared" si="30"/>
        <v>#DIV/0!</v>
      </c>
      <c r="CS11" s="181">
        <f t="shared" si="31"/>
        <v>0</v>
      </c>
      <c r="CT11" s="181"/>
      <c r="CU11" s="82"/>
      <c r="CV11" s="11"/>
      <c r="CW11" s="11"/>
      <c r="CX11" s="11"/>
      <c r="CY11" s="11"/>
      <c r="CZ11" s="11"/>
      <c r="DA11" s="181"/>
      <c r="DB11" s="82"/>
      <c r="DC11" s="11"/>
      <c r="DD11" s="11"/>
      <c r="DE11" s="11"/>
      <c r="DF11" s="11"/>
      <c r="DG11" s="11"/>
      <c r="DH11" s="181"/>
      <c r="DI11" s="82"/>
      <c r="DJ11" s="11"/>
      <c r="DK11" s="11"/>
      <c r="DL11" s="11"/>
      <c r="DM11" s="11"/>
      <c r="DN11" s="11"/>
      <c r="DO11" s="11"/>
      <c r="DP11" s="11"/>
      <c r="DQ11" s="11"/>
      <c r="DR11" s="11"/>
      <c r="DS11" s="11"/>
      <c r="DT11" s="11"/>
      <c r="DU11" s="11"/>
      <c r="DV11" s="11"/>
      <c r="DW11" s="11"/>
      <c r="DX11" s="11"/>
      <c r="DY11" s="11"/>
      <c r="DZ11" s="11"/>
      <c r="EA11" s="11"/>
      <c r="EB11" s="11"/>
      <c r="EC11" s="11"/>
      <c r="ED11" s="11"/>
      <c r="EE11" s="11"/>
      <c r="EF11" s="11"/>
      <c r="EG11" s="11"/>
      <c r="EH11" s="11"/>
      <c r="EI11" s="11"/>
      <c r="EJ11" s="11"/>
      <c r="EK11" s="11"/>
      <c r="EL11" s="11"/>
      <c r="EM11" s="11"/>
      <c r="EN11" s="11"/>
      <c r="EO11" s="11"/>
      <c r="EP11" s="11"/>
      <c r="EQ11" s="11"/>
      <c r="ER11" s="11"/>
      <c r="ES11" s="11"/>
      <c r="ET11" s="11"/>
      <c r="EU11" s="11"/>
      <c r="EV11" s="11"/>
      <c r="EW11" s="11"/>
      <c r="EX11" s="11"/>
      <c r="EY11" s="11"/>
      <c r="EZ11" s="11"/>
      <c r="FA11" s="11"/>
      <c r="FB11" s="11"/>
      <c r="FC11" s="11"/>
      <c r="FD11" s="11"/>
      <c r="FE11" s="11"/>
      <c r="FF11" s="11"/>
      <c r="FG11" s="11"/>
      <c r="FH11" s="11"/>
      <c r="FI11" s="11"/>
      <c r="FJ11" s="11"/>
      <c r="FK11" s="11"/>
      <c r="FL11" s="11"/>
      <c r="FM11" s="11"/>
      <c r="FN11" s="11"/>
      <c r="FO11" s="11"/>
      <c r="FP11" s="11"/>
      <c r="FQ11" s="11"/>
      <c r="FR11" s="11"/>
    </row>
    <row r="12" spans="1:174" s="6" customFormat="1" ht="16.899999999999999" customHeight="1">
      <c r="A12" s="102" t="s">
        <v>133</v>
      </c>
      <c r="B12" s="61"/>
      <c r="C12" s="181" t="str">
        <f>'aligning data'!B22</f>
        <v>G2</v>
      </c>
      <c r="D12" s="181" t="str">
        <f>'aligning data'!B23</f>
        <v>H2</v>
      </c>
      <c r="E12" s="181" t="str">
        <f>'aligning data'!B24</f>
        <v>I2</v>
      </c>
      <c r="F12" s="181" t="e">
        <f t="shared" si="0"/>
        <v>#DIV/0!</v>
      </c>
      <c r="G12" s="181">
        <f t="shared" si="1"/>
        <v>0</v>
      </c>
      <c r="H12" s="82"/>
      <c r="I12" s="181" t="str">
        <f>'aligning data'!E22</f>
        <v>G2</v>
      </c>
      <c r="J12" s="181" t="str">
        <f>'aligning data'!E23</f>
        <v>H2</v>
      </c>
      <c r="K12" s="181" t="str">
        <f>'aligning data'!E24</f>
        <v>I2</v>
      </c>
      <c r="L12" s="181" t="e">
        <f t="shared" si="2"/>
        <v>#DIV/0!</v>
      </c>
      <c r="M12" s="181">
        <f t="shared" si="3"/>
        <v>0</v>
      </c>
      <c r="N12" s="181"/>
      <c r="O12" s="82" t="str">
        <f>'aligning data'!H22</f>
        <v>G2</v>
      </c>
      <c r="P12" s="181" t="str">
        <f>'aligning data'!H23</f>
        <v>H2</v>
      </c>
      <c r="Q12" s="181" t="str">
        <f>'aligning data'!H24</f>
        <v>I2</v>
      </c>
      <c r="R12" s="181" t="e">
        <f t="shared" si="4"/>
        <v>#DIV/0!</v>
      </c>
      <c r="S12" s="181">
        <f t="shared" si="5"/>
        <v>0</v>
      </c>
      <c r="T12" s="181"/>
      <c r="U12" s="181" t="str">
        <f>'aligning data'!K22</f>
        <v>G2</v>
      </c>
      <c r="V12" s="82" t="str">
        <f>'aligning data'!K23</f>
        <v>H2</v>
      </c>
      <c r="W12" s="11" t="str">
        <f>'aligning data'!K24</f>
        <v>I2</v>
      </c>
      <c r="X12" s="181" t="e">
        <f t="shared" si="6"/>
        <v>#DIV/0!</v>
      </c>
      <c r="Y12" s="181">
        <f t="shared" si="7"/>
        <v>0</v>
      </c>
      <c r="Z12" s="181"/>
      <c r="AA12" s="11" t="str">
        <f>'aligning data'!N22</f>
        <v>G2</v>
      </c>
      <c r="AB12" s="181" t="str">
        <f>'aligning data'!N23</f>
        <v>H2</v>
      </c>
      <c r="AC12" s="82" t="str">
        <f>'aligning data'!N24</f>
        <v>I2</v>
      </c>
      <c r="AD12" s="181" t="e">
        <f t="shared" si="8"/>
        <v>#DIV/0!</v>
      </c>
      <c r="AE12" s="181">
        <f t="shared" si="9"/>
        <v>0</v>
      </c>
      <c r="AF12" s="82"/>
      <c r="AG12" s="11" t="str">
        <f>'aligning data'!Q22</f>
        <v>G2</v>
      </c>
      <c r="AH12" s="11" t="str">
        <f>'aligning data'!Q23</f>
        <v>H2</v>
      </c>
      <c r="AI12" s="181" t="str">
        <f>'aligning data'!Q24</f>
        <v>I2</v>
      </c>
      <c r="AJ12" s="181" t="e">
        <f t="shared" si="10"/>
        <v>#DIV/0!</v>
      </c>
      <c r="AK12" s="181">
        <f t="shared" si="11"/>
        <v>0</v>
      </c>
      <c r="AL12" s="82"/>
      <c r="AM12" s="11" t="str">
        <f>'aligning data'!T22</f>
        <v>G2</v>
      </c>
      <c r="AN12" s="181" t="str">
        <f>'aligning data'!T23</f>
        <v>H2</v>
      </c>
      <c r="AO12" s="181" t="str">
        <f>'aligning data'!T24</f>
        <v>I2</v>
      </c>
      <c r="AP12" s="181" t="e">
        <f t="shared" si="12"/>
        <v>#DIV/0!</v>
      </c>
      <c r="AQ12" s="181">
        <f t="shared" si="13"/>
        <v>0</v>
      </c>
      <c r="AR12" s="82"/>
      <c r="AS12" s="181" t="str">
        <f>'aligning data'!W22</f>
        <v>G2</v>
      </c>
      <c r="AT12" s="181" t="str">
        <f>'aligning data'!W23</f>
        <v>H2</v>
      </c>
      <c r="AU12" s="11" t="str">
        <f>'aligning data'!W24</f>
        <v>I2</v>
      </c>
      <c r="AV12" s="181" t="e">
        <f t="shared" si="14"/>
        <v>#DIV/0!</v>
      </c>
      <c r="AW12" s="181">
        <f t="shared" si="15"/>
        <v>0</v>
      </c>
      <c r="AX12" s="82"/>
      <c r="AY12" s="181" t="str">
        <f>'aligning data'!Z22</f>
        <v>G2</v>
      </c>
      <c r="AZ12" s="11" t="str">
        <f>'aligning data'!Z23</f>
        <v>H2</v>
      </c>
      <c r="BA12" s="11" t="str">
        <f>'aligning data'!Z24</f>
        <v>I2</v>
      </c>
      <c r="BB12" s="181" t="e">
        <f t="shared" si="16"/>
        <v>#DIV/0!</v>
      </c>
      <c r="BC12" s="181">
        <f t="shared" si="17"/>
        <v>0</v>
      </c>
      <c r="BD12" s="181"/>
      <c r="BE12" s="82" t="str">
        <f>'aligning data'!AC22</f>
        <v>G2</v>
      </c>
      <c r="BF12" s="11" t="str">
        <f>'aligning data'!AC23</f>
        <v>H2</v>
      </c>
      <c r="BG12" s="11" t="str">
        <f>'aligning data'!AC24</f>
        <v>I2</v>
      </c>
      <c r="BH12" s="181" t="e">
        <f t="shared" si="18"/>
        <v>#DIV/0!</v>
      </c>
      <c r="BI12" s="181">
        <f t="shared" si="19"/>
        <v>0</v>
      </c>
      <c r="BJ12" s="82"/>
      <c r="BK12" s="181" t="str">
        <f>'aligning data'!AF22</f>
        <v>G2</v>
      </c>
      <c r="BL12" s="82" t="str">
        <f>'aligning data'!AF23</f>
        <v>H2</v>
      </c>
      <c r="BM12" s="181" t="str">
        <f>'aligning data'!AF24</f>
        <v>I2</v>
      </c>
      <c r="BN12" s="181" t="e">
        <f t="shared" si="20"/>
        <v>#DIV/0!</v>
      </c>
      <c r="BO12" s="181">
        <f t="shared" si="21"/>
        <v>0</v>
      </c>
      <c r="BP12" s="82"/>
      <c r="BQ12" s="11" t="str">
        <f>'aligning data'!AI22</f>
        <v>G2</v>
      </c>
      <c r="BR12" s="181" t="str">
        <f>'aligning data'!AI23</f>
        <v>H2</v>
      </c>
      <c r="BS12" s="82" t="str">
        <f>'aligning data'!AI24</f>
        <v>I2</v>
      </c>
      <c r="BT12" s="181" t="e">
        <f t="shared" si="22"/>
        <v>#DIV/0!</v>
      </c>
      <c r="BU12" s="181">
        <f t="shared" si="23"/>
        <v>0</v>
      </c>
      <c r="BV12" s="82"/>
      <c r="BW12" s="181" t="str">
        <f>'aligning data'!AL22</f>
        <v>G2</v>
      </c>
      <c r="BX12" s="181" t="str">
        <f>'aligning data'!AL23</f>
        <v>H2</v>
      </c>
      <c r="BY12" s="181" t="str">
        <f>'aligning data'!AL24</f>
        <v>I2</v>
      </c>
      <c r="BZ12" s="181" t="e">
        <f t="shared" si="24"/>
        <v>#DIV/0!</v>
      </c>
      <c r="CA12" s="181">
        <f t="shared" si="25"/>
        <v>0</v>
      </c>
      <c r="CB12" s="181"/>
      <c r="CC12" s="181" t="str">
        <f>'aligning data'!AO22</f>
        <v>G2</v>
      </c>
      <c r="CD12" s="11" t="str">
        <f>'aligning data'!AO23</f>
        <v>H2</v>
      </c>
      <c r="CE12" s="11" t="str">
        <f>'aligning data'!AO24</f>
        <v>I2</v>
      </c>
      <c r="CF12" s="181" t="e">
        <f t="shared" si="26"/>
        <v>#DIV/0!</v>
      </c>
      <c r="CG12" s="181">
        <f t="shared" si="27"/>
        <v>0</v>
      </c>
      <c r="CH12" s="82"/>
      <c r="CI12" s="11" t="str">
        <f>'aligning data'!AR22</f>
        <v>G2</v>
      </c>
      <c r="CJ12" s="11" t="str">
        <f>'aligning data'!AR23</f>
        <v>H2</v>
      </c>
      <c r="CK12" s="11" t="str">
        <f>'aligning data'!AR24</f>
        <v>I2</v>
      </c>
      <c r="CL12" s="181" t="e">
        <f t="shared" si="28"/>
        <v>#DIV/0!</v>
      </c>
      <c r="CM12" s="181">
        <f t="shared" si="29"/>
        <v>0</v>
      </c>
      <c r="CN12" s="82"/>
      <c r="CO12" s="11" t="str">
        <f>'aligning data'!AU22</f>
        <v>G2</v>
      </c>
      <c r="CP12" s="11" t="str">
        <f>'aligning data'!AU23</f>
        <v>H2</v>
      </c>
      <c r="CQ12" s="11" t="str">
        <f>'aligning data'!AU24</f>
        <v>I2</v>
      </c>
      <c r="CR12" s="181" t="e">
        <f t="shared" si="30"/>
        <v>#DIV/0!</v>
      </c>
      <c r="CS12" s="181">
        <f t="shared" si="31"/>
        <v>0</v>
      </c>
      <c r="CT12" s="181"/>
      <c r="CU12" s="82"/>
      <c r="CV12" s="11"/>
      <c r="CW12" s="11"/>
      <c r="CX12" s="11"/>
      <c r="CY12" s="11"/>
      <c r="CZ12" s="11"/>
      <c r="DA12" s="181"/>
      <c r="DB12" s="82"/>
      <c r="DC12" s="11"/>
      <c r="DD12" s="11"/>
      <c r="DE12" s="11"/>
      <c r="DF12" s="11"/>
      <c r="DG12" s="11"/>
      <c r="DH12" s="181"/>
      <c r="DI12" s="82"/>
      <c r="DJ12" s="11"/>
      <c r="DK12" s="11"/>
      <c r="DL12" s="11"/>
      <c r="DM12" s="11"/>
      <c r="DN12" s="11"/>
      <c r="DO12" s="11"/>
      <c r="DP12" s="11"/>
      <c r="DQ12" s="11"/>
      <c r="DR12" s="11"/>
      <c r="DS12" s="11"/>
      <c r="DT12" s="11"/>
      <c r="DU12" s="11"/>
      <c r="DV12" s="11"/>
      <c r="DW12" s="11"/>
      <c r="DX12" s="11"/>
      <c r="DY12" s="11"/>
      <c r="DZ12" s="11"/>
      <c r="EA12" s="11"/>
      <c r="EB12" s="11"/>
      <c r="EC12" s="11"/>
      <c r="ED12" s="11"/>
      <c r="EE12" s="11"/>
      <c r="EF12" s="11"/>
      <c r="EG12" s="11"/>
      <c r="EH12" s="11"/>
      <c r="EI12" s="11"/>
      <c r="EJ12" s="11"/>
      <c r="EK12" s="11"/>
      <c r="EL12" s="11"/>
      <c r="EM12" s="11"/>
      <c r="EN12" s="11"/>
      <c r="EO12" s="11"/>
      <c r="EP12" s="11"/>
      <c r="EQ12" s="11"/>
      <c r="ER12" s="11"/>
      <c r="ES12" s="11"/>
      <c r="ET12" s="11"/>
      <c r="EU12" s="11"/>
      <c r="EV12" s="11"/>
      <c r="EW12" s="11"/>
      <c r="EX12" s="11"/>
      <c r="EY12" s="11"/>
      <c r="EZ12" s="11"/>
      <c r="FA12" s="11"/>
      <c r="FB12" s="11"/>
      <c r="FC12" s="11"/>
      <c r="FD12" s="11"/>
      <c r="FE12" s="11"/>
      <c r="FF12" s="11"/>
      <c r="FG12" s="11"/>
      <c r="FH12" s="11"/>
      <c r="FI12" s="11"/>
      <c r="FJ12" s="11"/>
      <c r="FK12" s="11"/>
      <c r="FL12" s="11"/>
      <c r="FM12" s="11"/>
      <c r="FN12" s="11"/>
      <c r="FO12" s="11"/>
      <c r="FP12" s="11"/>
      <c r="FQ12" s="11"/>
      <c r="FR12" s="11"/>
    </row>
    <row r="13" spans="1:174" s="6" customFormat="1" ht="16.899999999999999" customHeight="1">
      <c r="A13" s="102" t="s">
        <v>134</v>
      </c>
      <c r="B13" s="61"/>
      <c r="C13" s="181" t="str">
        <f>'aligning data'!B25</f>
        <v>J2</v>
      </c>
      <c r="D13" s="181" t="str">
        <f>'aligning data'!B26</f>
        <v>K2</v>
      </c>
      <c r="E13" s="181" t="str">
        <f>'aligning data'!B27</f>
        <v>L2</v>
      </c>
      <c r="F13" s="181" t="e">
        <f t="shared" si="0"/>
        <v>#DIV/0!</v>
      </c>
      <c r="G13" s="181">
        <f t="shared" si="1"/>
        <v>0</v>
      </c>
      <c r="H13" s="82"/>
      <c r="I13" s="181" t="str">
        <f>'aligning data'!E25</f>
        <v>J2</v>
      </c>
      <c r="J13" s="181" t="str">
        <f>'aligning data'!E26</f>
        <v>K2</v>
      </c>
      <c r="K13" s="181" t="str">
        <f>'aligning data'!E27</f>
        <v>L2</v>
      </c>
      <c r="L13" s="181" t="e">
        <f t="shared" si="2"/>
        <v>#DIV/0!</v>
      </c>
      <c r="M13" s="181">
        <f t="shared" si="3"/>
        <v>0</v>
      </c>
      <c r="N13" s="181"/>
      <c r="O13" s="82" t="str">
        <f>'aligning data'!H25</f>
        <v>J2</v>
      </c>
      <c r="P13" s="181" t="str">
        <f>'aligning data'!H26</f>
        <v>K2</v>
      </c>
      <c r="Q13" s="181" t="str">
        <f>'aligning data'!H27</f>
        <v>L2</v>
      </c>
      <c r="R13" s="181" t="e">
        <f t="shared" si="4"/>
        <v>#DIV/0!</v>
      </c>
      <c r="S13" s="181">
        <f t="shared" si="5"/>
        <v>0</v>
      </c>
      <c r="T13" s="181"/>
      <c r="U13" s="181" t="str">
        <f>'aligning data'!K25</f>
        <v>J2</v>
      </c>
      <c r="V13" s="82" t="str">
        <f>'aligning data'!K26</f>
        <v>K2</v>
      </c>
      <c r="W13" s="11" t="str">
        <f>'aligning data'!K27</f>
        <v>L2</v>
      </c>
      <c r="X13" s="181" t="e">
        <f t="shared" si="6"/>
        <v>#DIV/0!</v>
      </c>
      <c r="Y13" s="181">
        <f t="shared" si="7"/>
        <v>0</v>
      </c>
      <c r="Z13" s="181"/>
      <c r="AA13" s="11" t="str">
        <f>'aligning data'!N25</f>
        <v>J2</v>
      </c>
      <c r="AB13" s="181" t="str">
        <f>'aligning data'!N26</f>
        <v>K2</v>
      </c>
      <c r="AC13" s="82" t="str">
        <f>'aligning data'!N27</f>
        <v>L2</v>
      </c>
      <c r="AD13" s="181" t="e">
        <f t="shared" si="8"/>
        <v>#DIV/0!</v>
      </c>
      <c r="AE13" s="181">
        <f t="shared" si="9"/>
        <v>0</v>
      </c>
      <c r="AF13" s="82"/>
      <c r="AG13" s="11" t="str">
        <f>'aligning data'!Q25</f>
        <v>J2</v>
      </c>
      <c r="AH13" s="11" t="str">
        <f>'aligning data'!Q26</f>
        <v>K2</v>
      </c>
      <c r="AI13" s="181" t="str">
        <f>'aligning data'!Q27</f>
        <v>L2</v>
      </c>
      <c r="AJ13" s="181" t="e">
        <f t="shared" si="10"/>
        <v>#DIV/0!</v>
      </c>
      <c r="AK13" s="181">
        <f t="shared" si="11"/>
        <v>0</v>
      </c>
      <c r="AL13" s="82"/>
      <c r="AM13" s="11" t="str">
        <f>'aligning data'!T25</f>
        <v>J2</v>
      </c>
      <c r="AN13" s="181" t="str">
        <f>'aligning data'!T26</f>
        <v>K2</v>
      </c>
      <c r="AO13" s="181" t="str">
        <f>'aligning data'!T27</f>
        <v>L2</v>
      </c>
      <c r="AP13" s="181" t="e">
        <f t="shared" si="12"/>
        <v>#DIV/0!</v>
      </c>
      <c r="AQ13" s="181">
        <f t="shared" si="13"/>
        <v>0</v>
      </c>
      <c r="AR13" s="82"/>
      <c r="AS13" s="181" t="str">
        <f>'aligning data'!W25</f>
        <v>J2</v>
      </c>
      <c r="AT13" s="181" t="str">
        <f>'aligning data'!W26</f>
        <v>K2</v>
      </c>
      <c r="AU13" s="11" t="str">
        <f>'aligning data'!W27</f>
        <v>L2</v>
      </c>
      <c r="AV13" s="181" t="e">
        <f t="shared" si="14"/>
        <v>#DIV/0!</v>
      </c>
      <c r="AW13" s="181">
        <f t="shared" si="15"/>
        <v>0</v>
      </c>
      <c r="AX13" s="82"/>
      <c r="AY13" s="181" t="str">
        <f>'aligning data'!Z25</f>
        <v>J2</v>
      </c>
      <c r="AZ13" s="11" t="str">
        <f>'aligning data'!Z26</f>
        <v>K2</v>
      </c>
      <c r="BA13" s="11" t="str">
        <f>'aligning data'!Z27</f>
        <v>L2</v>
      </c>
      <c r="BB13" s="181" t="e">
        <f t="shared" si="16"/>
        <v>#DIV/0!</v>
      </c>
      <c r="BC13" s="181">
        <f t="shared" si="17"/>
        <v>0</v>
      </c>
      <c r="BD13" s="181"/>
      <c r="BE13" s="82" t="str">
        <f>'aligning data'!AC25</f>
        <v>J2</v>
      </c>
      <c r="BF13" s="11" t="str">
        <f>'aligning data'!AC26</f>
        <v>K2</v>
      </c>
      <c r="BG13" s="11" t="str">
        <f>'aligning data'!AC27</f>
        <v>L2</v>
      </c>
      <c r="BH13" s="181" t="e">
        <f t="shared" si="18"/>
        <v>#DIV/0!</v>
      </c>
      <c r="BI13" s="181">
        <f t="shared" si="19"/>
        <v>0</v>
      </c>
      <c r="BJ13" s="82"/>
      <c r="BK13" s="181" t="str">
        <f>'aligning data'!AF25</f>
        <v>J2</v>
      </c>
      <c r="BL13" s="82" t="str">
        <f>'aligning data'!AF26</f>
        <v>K2</v>
      </c>
      <c r="BM13" s="181" t="str">
        <f>'aligning data'!AF27</f>
        <v>L2</v>
      </c>
      <c r="BN13" s="181" t="e">
        <f t="shared" si="20"/>
        <v>#DIV/0!</v>
      </c>
      <c r="BO13" s="181">
        <f t="shared" si="21"/>
        <v>0</v>
      </c>
      <c r="BP13" s="82"/>
      <c r="BQ13" s="11" t="str">
        <f>'aligning data'!AI25</f>
        <v>J2</v>
      </c>
      <c r="BR13" s="181" t="str">
        <f>'aligning data'!AI26</f>
        <v>K2</v>
      </c>
      <c r="BS13" s="82" t="str">
        <f>'aligning data'!AI27</f>
        <v>L2</v>
      </c>
      <c r="BT13" s="181" t="e">
        <f t="shared" si="22"/>
        <v>#DIV/0!</v>
      </c>
      <c r="BU13" s="181">
        <f t="shared" si="23"/>
        <v>0</v>
      </c>
      <c r="BV13" s="82"/>
      <c r="BW13" s="181" t="str">
        <f>'aligning data'!AL25</f>
        <v>J2</v>
      </c>
      <c r="BX13" s="181" t="str">
        <f>'aligning data'!AL26</f>
        <v>K2</v>
      </c>
      <c r="BY13" s="181" t="str">
        <f>'aligning data'!AL27</f>
        <v>L2</v>
      </c>
      <c r="BZ13" s="181" t="e">
        <f t="shared" si="24"/>
        <v>#DIV/0!</v>
      </c>
      <c r="CA13" s="181">
        <f t="shared" si="25"/>
        <v>0</v>
      </c>
      <c r="CB13" s="181"/>
      <c r="CC13" s="181" t="str">
        <f>'aligning data'!AO25</f>
        <v>J2</v>
      </c>
      <c r="CD13" s="11" t="str">
        <f>'aligning data'!AO26</f>
        <v>K2</v>
      </c>
      <c r="CE13" s="11" t="str">
        <f>'aligning data'!AO27</f>
        <v>L2</v>
      </c>
      <c r="CF13" s="181" t="e">
        <f t="shared" si="26"/>
        <v>#DIV/0!</v>
      </c>
      <c r="CG13" s="181">
        <f t="shared" si="27"/>
        <v>0</v>
      </c>
      <c r="CH13" s="82"/>
      <c r="CI13" s="11" t="str">
        <f>'aligning data'!AR25</f>
        <v>J2</v>
      </c>
      <c r="CJ13" s="11" t="str">
        <f>'aligning data'!AR26</f>
        <v>K2</v>
      </c>
      <c r="CK13" s="11" t="str">
        <f>'aligning data'!AR27</f>
        <v>L2</v>
      </c>
      <c r="CL13" s="181" t="e">
        <f t="shared" si="28"/>
        <v>#DIV/0!</v>
      </c>
      <c r="CM13" s="181">
        <f t="shared" si="29"/>
        <v>0</v>
      </c>
      <c r="CN13" s="82"/>
      <c r="CO13" s="11" t="str">
        <f>'aligning data'!AU25</f>
        <v>J2</v>
      </c>
      <c r="CP13" s="11" t="str">
        <f>'aligning data'!AU26</f>
        <v>K2</v>
      </c>
      <c r="CQ13" s="11" t="str">
        <f>'aligning data'!AU27</f>
        <v>L2</v>
      </c>
      <c r="CR13" s="181" t="e">
        <f t="shared" si="30"/>
        <v>#DIV/0!</v>
      </c>
      <c r="CS13" s="181">
        <f t="shared" si="31"/>
        <v>0</v>
      </c>
      <c r="CT13" s="181"/>
      <c r="CU13" s="82"/>
      <c r="CV13" s="11"/>
      <c r="CW13" s="11"/>
      <c r="CX13" s="11"/>
      <c r="CY13" s="11"/>
      <c r="CZ13" s="11"/>
      <c r="DA13" s="181"/>
      <c r="DB13" s="82"/>
      <c r="DC13" s="11"/>
      <c r="DD13" s="11"/>
      <c r="DE13" s="11"/>
      <c r="DF13" s="11"/>
      <c r="DG13" s="11"/>
      <c r="DH13" s="181"/>
      <c r="DI13" s="82"/>
      <c r="DJ13" s="11"/>
      <c r="DK13" s="11"/>
      <c r="DL13" s="11"/>
      <c r="DM13" s="11"/>
      <c r="DN13" s="11"/>
      <c r="DO13" s="11"/>
      <c r="DP13" s="11"/>
      <c r="DQ13" s="11"/>
      <c r="DR13" s="11"/>
      <c r="DS13" s="11"/>
      <c r="DT13" s="11"/>
      <c r="DU13" s="11"/>
      <c r="DV13" s="11"/>
      <c r="DW13" s="11"/>
      <c r="DX13" s="11"/>
      <c r="DY13" s="11"/>
      <c r="DZ13" s="11"/>
      <c r="EA13" s="11"/>
      <c r="EB13" s="11"/>
      <c r="EC13" s="11"/>
      <c r="ED13" s="11"/>
      <c r="EE13" s="11"/>
      <c r="EF13" s="11"/>
      <c r="EG13" s="11"/>
      <c r="EH13" s="11"/>
      <c r="EI13" s="11"/>
      <c r="EJ13" s="11"/>
      <c r="EK13" s="11"/>
      <c r="EL13" s="11"/>
      <c r="EM13" s="11"/>
      <c r="EN13" s="11"/>
      <c r="EO13" s="11"/>
      <c r="EP13" s="11"/>
      <c r="EQ13" s="11"/>
      <c r="ER13" s="11"/>
      <c r="ES13" s="11"/>
      <c r="ET13" s="11"/>
      <c r="EU13" s="11"/>
      <c r="EV13" s="11"/>
      <c r="EW13" s="11"/>
      <c r="EX13" s="11"/>
      <c r="EY13" s="11"/>
      <c r="EZ13" s="11"/>
      <c r="FA13" s="11"/>
      <c r="FB13" s="11"/>
      <c r="FC13" s="11"/>
      <c r="FD13" s="11"/>
      <c r="FE13" s="11"/>
      <c r="FF13" s="11"/>
      <c r="FG13" s="11"/>
      <c r="FH13" s="11"/>
      <c r="FI13" s="11"/>
      <c r="FJ13" s="11"/>
      <c r="FK13" s="11"/>
      <c r="FL13" s="11"/>
      <c r="FM13" s="11"/>
      <c r="FN13" s="11"/>
      <c r="FO13" s="11"/>
      <c r="FP13" s="11"/>
      <c r="FQ13" s="11"/>
      <c r="FR13" s="11"/>
    </row>
    <row r="14" spans="1:174" s="6" customFormat="1" ht="16.899999999999999" customHeight="1">
      <c r="A14" s="102" t="s">
        <v>135</v>
      </c>
      <c r="B14" s="61"/>
      <c r="C14" s="181" t="str">
        <f>'aligning data'!B28</f>
        <v>A3</v>
      </c>
      <c r="D14" s="181" t="str">
        <f>'aligning data'!B29</f>
        <v>B3</v>
      </c>
      <c r="E14" s="181" t="str">
        <f>'aligning data'!B30</f>
        <v>C3</v>
      </c>
      <c r="F14" s="181" t="e">
        <f t="shared" si="0"/>
        <v>#DIV/0!</v>
      </c>
      <c r="G14" s="181">
        <f t="shared" si="1"/>
        <v>0</v>
      </c>
      <c r="H14" s="82"/>
      <c r="I14" s="181" t="str">
        <f>'aligning data'!E28</f>
        <v>A3</v>
      </c>
      <c r="J14" s="181" t="str">
        <f>'aligning data'!E29</f>
        <v>B3</v>
      </c>
      <c r="K14" s="181" t="str">
        <f>'aligning data'!E30</f>
        <v>C3</v>
      </c>
      <c r="L14" s="181" t="e">
        <f t="shared" si="2"/>
        <v>#DIV/0!</v>
      </c>
      <c r="M14" s="181">
        <f t="shared" si="3"/>
        <v>0</v>
      </c>
      <c r="N14" s="181"/>
      <c r="O14" s="82" t="str">
        <f>'aligning data'!H28</f>
        <v>A3</v>
      </c>
      <c r="P14" s="181" t="str">
        <f>'aligning data'!H29</f>
        <v>B3</v>
      </c>
      <c r="Q14" s="181" t="str">
        <f>'aligning data'!H30</f>
        <v>C3</v>
      </c>
      <c r="R14" s="181" t="e">
        <f t="shared" si="4"/>
        <v>#DIV/0!</v>
      </c>
      <c r="S14" s="181">
        <f t="shared" si="5"/>
        <v>0</v>
      </c>
      <c r="T14" s="181"/>
      <c r="U14" s="181" t="str">
        <f>'aligning data'!K28</f>
        <v>A3</v>
      </c>
      <c r="V14" s="82" t="str">
        <f>'aligning data'!K29</f>
        <v>B3</v>
      </c>
      <c r="W14" s="11" t="str">
        <f>'aligning data'!K30</f>
        <v>C3</v>
      </c>
      <c r="X14" s="181" t="e">
        <f t="shared" si="6"/>
        <v>#DIV/0!</v>
      </c>
      <c r="Y14" s="181">
        <f t="shared" si="7"/>
        <v>0</v>
      </c>
      <c r="Z14" s="181"/>
      <c r="AA14" s="11" t="str">
        <f>'aligning data'!N28</f>
        <v>A3</v>
      </c>
      <c r="AB14" s="181" t="str">
        <f>'aligning data'!N29</f>
        <v>B3</v>
      </c>
      <c r="AC14" s="82" t="str">
        <f>'aligning data'!N30</f>
        <v>C3</v>
      </c>
      <c r="AD14" s="181" t="e">
        <f t="shared" si="8"/>
        <v>#DIV/0!</v>
      </c>
      <c r="AE14" s="181">
        <f t="shared" si="9"/>
        <v>0</v>
      </c>
      <c r="AF14" s="82"/>
      <c r="AG14" s="11" t="str">
        <f>'aligning data'!Q28</f>
        <v>A3</v>
      </c>
      <c r="AH14" s="11" t="str">
        <f>'aligning data'!Q29</f>
        <v>B3</v>
      </c>
      <c r="AI14" s="181" t="str">
        <f>'aligning data'!Q30</f>
        <v>C3</v>
      </c>
      <c r="AJ14" s="181" t="e">
        <f t="shared" si="10"/>
        <v>#DIV/0!</v>
      </c>
      <c r="AK14" s="181">
        <f t="shared" si="11"/>
        <v>0</v>
      </c>
      <c r="AL14" s="82"/>
      <c r="AM14" s="11" t="str">
        <f>'aligning data'!T28</f>
        <v>A3</v>
      </c>
      <c r="AN14" s="181" t="str">
        <f>'aligning data'!T29</f>
        <v>B3</v>
      </c>
      <c r="AO14" s="181" t="str">
        <f>'aligning data'!T30</f>
        <v>C3</v>
      </c>
      <c r="AP14" s="181" t="e">
        <f t="shared" si="12"/>
        <v>#DIV/0!</v>
      </c>
      <c r="AQ14" s="181">
        <f t="shared" si="13"/>
        <v>0</v>
      </c>
      <c r="AR14" s="82"/>
      <c r="AS14" s="181" t="str">
        <f>'aligning data'!W28</f>
        <v>A3</v>
      </c>
      <c r="AT14" s="181" t="str">
        <f>'aligning data'!W29</f>
        <v>B3</v>
      </c>
      <c r="AU14" s="11" t="str">
        <f>'aligning data'!W30</f>
        <v>C3</v>
      </c>
      <c r="AV14" s="181" t="e">
        <f t="shared" si="14"/>
        <v>#DIV/0!</v>
      </c>
      <c r="AW14" s="181">
        <f t="shared" si="15"/>
        <v>0</v>
      </c>
      <c r="AX14" s="82"/>
      <c r="AY14" s="181" t="str">
        <f>'aligning data'!Z28</f>
        <v>A3</v>
      </c>
      <c r="AZ14" s="11" t="str">
        <f>'aligning data'!Z29</f>
        <v>B3</v>
      </c>
      <c r="BA14" s="11" t="str">
        <f>'aligning data'!Z30</f>
        <v>C3</v>
      </c>
      <c r="BB14" s="181" t="e">
        <f t="shared" si="16"/>
        <v>#DIV/0!</v>
      </c>
      <c r="BC14" s="181">
        <f t="shared" si="17"/>
        <v>0</v>
      </c>
      <c r="BD14" s="181"/>
      <c r="BE14" s="82" t="str">
        <f>'aligning data'!AC28</f>
        <v>A3</v>
      </c>
      <c r="BF14" s="11" t="str">
        <f>'aligning data'!AC29</f>
        <v>B3</v>
      </c>
      <c r="BG14" s="11" t="str">
        <f>'aligning data'!AC30</f>
        <v>C3</v>
      </c>
      <c r="BH14" s="181" t="e">
        <f t="shared" si="18"/>
        <v>#DIV/0!</v>
      </c>
      <c r="BI14" s="181">
        <f t="shared" si="19"/>
        <v>0</v>
      </c>
      <c r="BJ14" s="82"/>
      <c r="BK14" s="181" t="str">
        <f>'aligning data'!AF28</f>
        <v>A3</v>
      </c>
      <c r="BL14" s="82" t="str">
        <f>'aligning data'!AF29</f>
        <v>B3</v>
      </c>
      <c r="BM14" s="181" t="str">
        <f>'aligning data'!AF30</f>
        <v>C3</v>
      </c>
      <c r="BN14" s="181" t="e">
        <f t="shared" si="20"/>
        <v>#DIV/0!</v>
      </c>
      <c r="BO14" s="181">
        <f t="shared" si="21"/>
        <v>0</v>
      </c>
      <c r="BP14" s="82"/>
      <c r="BQ14" s="11" t="str">
        <f>'aligning data'!AI28</f>
        <v>A3</v>
      </c>
      <c r="BR14" s="181" t="str">
        <f>'aligning data'!AI29</f>
        <v>B3</v>
      </c>
      <c r="BS14" s="82" t="str">
        <f>'aligning data'!AI30</f>
        <v>C3</v>
      </c>
      <c r="BT14" s="181" t="e">
        <f t="shared" si="22"/>
        <v>#DIV/0!</v>
      </c>
      <c r="BU14" s="181">
        <f t="shared" si="23"/>
        <v>0</v>
      </c>
      <c r="BV14" s="82"/>
      <c r="BW14" s="181" t="str">
        <f>'aligning data'!AL28</f>
        <v>A3</v>
      </c>
      <c r="BX14" s="181" t="str">
        <f>'aligning data'!AL29</f>
        <v>B3</v>
      </c>
      <c r="BY14" s="181" t="str">
        <f>'aligning data'!AL30</f>
        <v>C3</v>
      </c>
      <c r="BZ14" s="181" t="e">
        <f t="shared" si="24"/>
        <v>#DIV/0!</v>
      </c>
      <c r="CA14" s="181">
        <f t="shared" si="25"/>
        <v>0</v>
      </c>
      <c r="CB14" s="181"/>
      <c r="CC14" s="181" t="str">
        <f>'aligning data'!AO28</f>
        <v>A3</v>
      </c>
      <c r="CD14" s="11" t="str">
        <f>'aligning data'!AO29</f>
        <v>B3</v>
      </c>
      <c r="CE14" s="11" t="str">
        <f>'aligning data'!AO30</f>
        <v>C3</v>
      </c>
      <c r="CF14" s="181" t="e">
        <f t="shared" si="26"/>
        <v>#DIV/0!</v>
      </c>
      <c r="CG14" s="181">
        <f t="shared" si="27"/>
        <v>0</v>
      </c>
      <c r="CH14" s="82"/>
      <c r="CI14" s="11" t="str">
        <f>'aligning data'!AR28</f>
        <v>A3</v>
      </c>
      <c r="CJ14" s="11" t="str">
        <f>'aligning data'!AR29</f>
        <v>B3</v>
      </c>
      <c r="CK14" s="11" t="str">
        <f>'aligning data'!AR30</f>
        <v>C3</v>
      </c>
      <c r="CL14" s="181" t="e">
        <f t="shared" si="28"/>
        <v>#DIV/0!</v>
      </c>
      <c r="CM14" s="181">
        <f t="shared" si="29"/>
        <v>0</v>
      </c>
      <c r="CN14" s="82"/>
      <c r="CO14" s="11" t="str">
        <f>'aligning data'!AU28</f>
        <v>A3</v>
      </c>
      <c r="CP14" s="11" t="str">
        <f>'aligning data'!AU29</f>
        <v>B3</v>
      </c>
      <c r="CQ14" s="11" t="str">
        <f>'aligning data'!AU30</f>
        <v>C3</v>
      </c>
      <c r="CR14" s="181" t="e">
        <f t="shared" si="30"/>
        <v>#DIV/0!</v>
      </c>
      <c r="CS14" s="181">
        <f t="shared" si="31"/>
        <v>0</v>
      </c>
      <c r="CT14" s="181"/>
      <c r="CU14" s="82"/>
      <c r="CV14" s="11"/>
      <c r="CW14" s="11"/>
      <c r="CX14" s="11"/>
      <c r="CY14" s="11"/>
      <c r="CZ14" s="11"/>
      <c r="DA14" s="181"/>
      <c r="DB14" s="82"/>
      <c r="DC14" s="11"/>
      <c r="DD14" s="11"/>
      <c r="DE14" s="11"/>
      <c r="DF14" s="11"/>
      <c r="DG14" s="11"/>
      <c r="DH14" s="181"/>
      <c r="DI14" s="82"/>
      <c r="DJ14" s="11"/>
      <c r="DK14" s="11"/>
      <c r="DL14" s="11"/>
      <c r="DM14" s="11"/>
      <c r="DN14" s="11"/>
      <c r="DO14" s="11"/>
      <c r="DP14" s="11"/>
      <c r="DQ14" s="11"/>
      <c r="DR14" s="11"/>
      <c r="DS14" s="11"/>
      <c r="DT14" s="11"/>
      <c r="DU14" s="11"/>
      <c r="DV14" s="11"/>
      <c r="DW14" s="11"/>
      <c r="DX14" s="11"/>
      <c r="DY14" s="11"/>
      <c r="DZ14" s="11"/>
      <c r="EA14" s="11"/>
      <c r="EB14" s="11"/>
      <c r="EC14" s="11"/>
      <c r="ED14" s="11"/>
      <c r="EE14" s="11"/>
      <c r="EF14" s="11"/>
      <c r="EG14" s="11"/>
      <c r="EH14" s="11"/>
      <c r="EI14" s="11"/>
      <c r="EJ14" s="11"/>
      <c r="EK14" s="11"/>
      <c r="EL14" s="11"/>
      <c r="EM14" s="11"/>
      <c r="EN14" s="11"/>
      <c r="EO14" s="11"/>
      <c r="EP14" s="11"/>
      <c r="EQ14" s="11"/>
      <c r="ER14" s="11"/>
      <c r="ES14" s="11"/>
      <c r="ET14" s="11"/>
      <c r="EU14" s="11"/>
      <c r="EV14" s="11"/>
      <c r="EW14" s="11"/>
      <c r="EX14" s="11"/>
      <c r="EY14" s="11"/>
      <c r="EZ14" s="11"/>
      <c r="FA14" s="11"/>
      <c r="FB14" s="11"/>
      <c r="FC14" s="11"/>
      <c r="FD14" s="11"/>
      <c r="FE14" s="11"/>
      <c r="FF14" s="11"/>
      <c r="FG14" s="11"/>
      <c r="FH14" s="11"/>
      <c r="FI14" s="11"/>
      <c r="FJ14" s="11"/>
      <c r="FK14" s="11"/>
      <c r="FL14" s="11"/>
      <c r="FM14" s="11"/>
      <c r="FN14" s="11"/>
      <c r="FO14" s="11"/>
      <c r="FP14" s="11"/>
      <c r="FQ14" s="11"/>
      <c r="FR14" s="11"/>
    </row>
    <row r="15" spans="1:174" s="6" customFormat="1" ht="16.899999999999999" customHeight="1">
      <c r="A15" s="102" t="s">
        <v>136</v>
      </c>
      <c r="B15" s="61"/>
      <c r="C15" s="181" t="str">
        <f>'aligning data'!B31</f>
        <v>D3</v>
      </c>
      <c r="D15" s="181" t="str">
        <f>'aligning data'!B32</f>
        <v>E3</v>
      </c>
      <c r="E15" s="181" t="str">
        <f>'aligning data'!B33</f>
        <v>F3</v>
      </c>
      <c r="F15" s="181" t="e">
        <f t="shared" si="0"/>
        <v>#DIV/0!</v>
      </c>
      <c r="G15" s="181">
        <f t="shared" si="1"/>
        <v>0</v>
      </c>
      <c r="H15" s="82"/>
      <c r="I15" s="181" t="str">
        <f>'aligning data'!E31</f>
        <v>D3</v>
      </c>
      <c r="J15" s="181" t="str">
        <f>'aligning data'!E32</f>
        <v>E3</v>
      </c>
      <c r="K15" s="181" t="str">
        <f>'aligning data'!E33</f>
        <v>F3</v>
      </c>
      <c r="L15" s="181" t="e">
        <f t="shared" si="2"/>
        <v>#DIV/0!</v>
      </c>
      <c r="M15" s="181">
        <f t="shared" si="3"/>
        <v>0</v>
      </c>
      <c r="N15" s="181"/>
      <c r="O15" s="82" t="str">
        <f>'aligning data'!H31</f>
        <v>D3</v>
      </c>
      <c r="P15" s="181" t="str">
        <f>'aligning data'!H32</f>
        <v>E3</v>
      </c>
      <c r="Q15" s="181" t="str">
        <f>'aligning data'!H33</f>
        <v>F3</v>
      </c>
      <c r="R15" s="181" t="e">
        <f t="shared" si="4"/>
        <v>#DIV/0!</v>
      </c>
      <c r="S15" s="181">
        <f t="shared" si="5"/>
        <v>0</v>
      </c>
      <c r="T15" s="181"/>
      <c r="U15" s="181" t="str">
        <f>'aligning data'!K31</f>
        <v>D3</v>
      </c>
      <c r="V15" s="82" t="str">
        <f>'aligning data'!K32</f>
        <v>E3</v>
      </c>
      <c r="W15" s="11" t="str">
        <f>'aligning data'!K33</f>
        <v>F3</v>
      </c>
      <c r="X15" s="181" t="e">
        <f t="shared" si="6"/>
        <v>#DIV/0!</v>
      </c>
      <c r="Y15" s="181">
        <f t="shared" si="7"/>
        <v>0</v>
      </c>
      <c r="Z15" s="181"/>
      <c r="AA15" s="11" t="str">
        <f>'aligning data'!N31</f>
        <v>D3</v>
      </c>
      <c r="AB15" s="181" t="str">
        <f>'aligning data'!N32</f>
        <v>E3</v>
      </c>
      <c r="AC15" s="82" t="str">
        <f>'aligning data'!N33</f>
        <v>F3</v>
      </c>
      <c r="AD15" s="181" t="e">
        <f t="shared" si="8"/>
        <v>#DIV/0!</v>
      </c>
      <c r="AE15" s="181">
        <f t="shared" si="9"/>
        <v>0</v>
      </c>
      <c r="AF15" s="82"/>
      <c r="AG15" s="11" t="str">
        <f>'aligning data'!Q31</f>
        <v>D3</v>
      </c>
      <c r="AH15" s="11" t="str">
        <f>'aligning data'!Q32</f>
        <v>E3</v>
      </c>
      <c r="AI15" s="181" t="str">
        <f>'aligning data'!Q33</f>
        <v>F3</v>
      </c>
      <c r="AJ15" s="181" t="e">
        <f t="shared" si="10"/>
        <v>#DIV/0!</v>
      </c>
      <c r="AK15" s="181">
        <f t="shared" si="11"/>
        <v>0</v>
      </c>
      <c r="AL15" s="82"/>
      <c r="AM15" s="11" t="str">
        <f>'aligning data'!T31</f>
        <v>D3</v>
      </c>
      <c r="AN15" s="181" t="str">
        <f>'aligning data'!T32</f>
        <v>E3</v>
      </c>
      <c r="AO15" s="181" t="str">
        <f>'aligning data'!T33</f>
        <v>F3</v>
      </c>
      <c r="AP15" s="181" t="e">
        <f t="shared" si="12"/>
        <v>#DIV/0!</v>
      </c>
      <c r="AQ15" s="181">
        <f t="shared" si="13"/>
        <v>0</v>
      </c>
      <c r="AR15" s="82"/>
      <c r="AS15" s="181" t="str">
        <f>'aligning data'!W31</f>
        <v>D3</v>
      </c>
      <c r="AT15" s="181" t="str">
        <f>'aligning data'!W32</f>
        <v>E3</v>
      </c>
      <c r="AU15" s="11" t="str">
        <f>'aligning data'!W33</f>
        <v>F3</v>
      </c>
      <c r="AV15" s="181" t="e">
        <f t="shared" si="14"/>
        <v>#DIV/0!</v>
      </c>
      <c r="AW15" s="181">
        <f t="shared" si="15"/>
        <v>0</v>
      </c>
      <c r="AX15" s="82"/>
      <c r="AY15" s="181" t="str">
        <f>'aligning data'!Z31</f>
        <v>D3</v>
      </c>
      <c r="AZ15" s="11" t="str">
        <f>'aligning data'!Z32</f>
        <v>E3</v>
      </c>
      <c r="BA15" s="11" t="str">
        <f>'aligning data'!Z33</f>
        <v>F3</v>
      </c>
      <c r="BB15" s="181" t="e">
        <f t="shared" si="16"/>
        <v>#DIV/0!</v>
      </c>
      <c r="BC15" s="181">
        <f t="shared" si="17"/>
        <v>0</v>
      </c>
      <c r="BD15" s="181"/>
      <c r="BE15" s="82" t="str">
        <f>'aligning data'!AC31</f>
        <v>D3</v>
      </c>
      <c r="BF15" s="11" t="str">
        <f>'aligning data'!AC32</f>
        <v>E3</v>
      </c>
      <c r="BG15" s="11" t="str">
        <f>'aligning data'!AC33</f>
        <v>F3</v>
      </c>
      <c r="BH15" s="181" t="e">
        <f t="shared" si="18"/>
        <v>#DIV/0!</v>
      </c>
      <c r="BI15" s="181">
        <f t="shared" si="19"/>
        <v>0</v>
      </c>
      <c r="BJ15" s="82"/>
      <c r="BK15" s="181" t="str">
        <f>'aligning data'!AF31</f>
        <v>D3</v>
      </c>
      <c r="BL15" s="82" t="str">
        <f>'aligning data'!AF32</f>
        <v>E3</v>
      </c>
      <c r="BM15" s="181" t="str">
        <f>'aligning data'!AF33</f>
        <v>F3</v>
      </c>
      <c r="BN15" s="181" t="e">
        <f t="shared" si="20"/>
        <v>#DIV/0!</v>
      </c>
      <c r="BO15" s="181">
        <f t="shared" si="21"/>
        <v>0</v>
      </c>
      <c r="BP15" s="82"/>
      <c r="BQ15" s="11" t="str">
        <f>'aligning data'!AI31</f>
        <v>D3</v>
      </c>
      <c r="BR15" s="181" t="str">
        <f>'aligning data'!AI32</f>
        <v>E3</v>
      </c>
      <c r="BS15" s="82" t="str">
        <f>'aligning data'!AI33</f>
        <v>F3</v>
      </c>
      <c r="BT15" s="181" t="e">
        <f t="shared" si="22"/>
        <v>#DIV/0!</v>
      </c>
      <c r="BU15" s="181">
        <f t="shared" si="23"/>
        <v>0</v>
      </c>
      <c r="BV15" s="82"/>
      <c r="BW15" s="181" t="str">
        <f>'aligning data'!AL31</f>
        <v>D3</v>
      </c>
      <c r="BX15" s="181" t="str">
        <f>'aligning data'!AL32</f>
        <v>E3</v>
      </c>
      <c r="BY15" s="181" t="str">
        <f>'aligning data'!AL33</f>
        <v>F3</v>
      </c>
      <c r="BZ15" s="181" t="e">
        <f t="shared" si="24"/>
        <v>#DIV/0!</v>
      </c>
      <c r="CA15" s="181">
        <f t="shared" si="25"/>
        <v>0</v>
      </c>
      <c r="CB15" s="181"/>
      <c r="CC15" s="181" t="str">
        <f>'aligning data'!AO31</f>
        <v>D3</v>
      </c>
      <c r="CD15" s="11" t="str">
        <f>'aligning data'!AO32</f>
        <v>E3</v>
      </c>
      <c r="CE15" s="11" t="str">
        <f>'aligning data'!AO33</f>
        <v>F3</v>
      </c>
      <c r="CF15" s="181" t="e">
        <f t="shared" si="26"/>
        <v>#DIV/0!</v>
      </c>
      <c r="CG15" s="181">
        <f t="shared" si="27"/>
        <v>0</v>
      </c>
      <c r="CH15" s="82"/>
      <c r="CI15" s="11" t="str">
        <f>'aligning data'!AR31</f>
        <v>D3</v>
      </c>
      <c r="CJ15" s="11" t="str">
        <f>'aligning data'!AR32</f>
        <v>E3</v>
      </c>
      <c r="CK15" s="11" t="str">
        <f>'aligning data'!AR33</f>
        <v>F3</v>
      </c>
      <c r="CL15" s="181" t="e">
        <f t="shared" si="28"/>
        <v>#DIV/0!</v>
      </c>
      <c r="CM15" s="181">
        <f t="shared" si="29"/>
        <v>0</v>
      </c>
      <c r="CN15" s="82"/>
      <c r="CO15" s="11" t="str">
        <f>'aligning data'!AU31</f>
        <v>D3</v>
      </c>
      <c r="CP15" s="11" t="str">
        <f>'aligning data'!AU32</f>
        <v>E3</v>
      </c>
      <c r="CQ15" s="11" t="str">
        <f>'aligning data'!AU33</f>
        <v>F3</v>
      </c>
      <c r="CR15" s="181" t="e">
        <f t="shared" si="30"/>
        <v>#DIV/0!</v>
      </c>
      <c r="CS15" s="181">
        <f t="shared" si="31"/>
        <v>0</v>
      </c>
      <c r="CT15" s="181"/>
      <c r="CU15" s="82"/>
      <c r="CV15" s="11"/>
      <c r="CW15" s="11"/>
      <c r="CX15" s="11"/>
      <c r="CY15" s="11"/>
      <c r="CZ15" s="11"/>
      <c r="DA15" s="181"/>
      <c r="DB15" s="82"/>
      <c r="DC15" s="11"/>
      <c r="DD15" s="11"/>
      <c r="DE15" s="11"/>
      <c r="DF15" s="11"/>
      <c r="DG15" s="11"/>
      <c r="DH15" s="181"/>
      <c r="DI15" s="82"/>
      <c r="DJ15" s="11"/>
      <c r="DK15" s="11"/>
      <c r="DL15" s="11"/>
      <c r="DM15" s="11"/>
      <c r="DN15" s="11"/>
      <c r="DO15" s="11"/>
      <c r="DP15" s="11"/>
      <c r="DQ15" s="11"/>
      <c r="DR15" s="11"/>
      <c r="DS15" s="11"/>
      <c r="DT15" s="11"/>
      <c r="DU15" s="11"/>
      <c r="DV15" s="11"/>
      <c r="DW15" s="11"/>
      <c r="DX15" s="11"/>
      <c r="DY15" s="11"/>
      <c r="DZ15" s="11"/>
      <c r="EA15" s="11"/>
      <c r="EB15" s="11"/>
      <c r="EC15" s="11"/>
      <c r="ED15" s="11"/>
      <c r="EE15" s="11"/>
      <c r="EF15" s="11"/>
      <c r="EG15" s="11"/>
      <c r="EH15" s="11"/>
      <c r="EI15" s="11"/>
      <c r="EJ15" s="11"/>
      <c r="EK15" s="11"/>
      <c r="EL15" s="11"/>
      <c r="EM15" s="11"/>
      <c r="EN15" s="11"/>
      <c r="EO15" s="11"/>
      <c r="EP15" s="11"/>
      <c r="EQ15" s="11"/>
      <c r="ER15" s="11"/>
      <c r="ES15" s="11"/>
      <c r="ET15" s="11"/>
      <c r="EU15" s="11"/>
      <c r="EV15" s="11"/>
      <c r="EW15" s="11"/>
      <c r="EX15" s="11"/>
      <c r="EY15" s="11"/>
      <c r="EZ15" s="11"/>
      <c r="FA15" s="11"/>
      <c r="FB15" s="11"/>
      <c r="FC15" s="11"/>
      <c r="FD15" s="11"/>
      <c r="FE15" s="11"/>
      <c r="FF15" s="11"/>
      <c r="FG15" s="11"/>
      <c r="FH15" s="11"/>
      <c r="FI15" s="11"/>
      <c r="FJ15" s="11"/>
      <c r="FK15" s="11"/>
      <c r="FL15" s="11"/>
      <c r="FM15" s="11"/>
      <c r="FN15" s="11"/>
      <c r="FO15" s="11"/>
      <c r="FP15" s="11"/>
      <c r="FQ15" s="11"/>
      <c r="FR15" s="11"/>
    </row>
    <row r="16" spans="1:174" s="6" customFormat="1" ht="16.899999999999999" customHeight="1">
      <c r="A16" s="102" t="s">
        <v>137</v>
      </c>
      <c r="B16" s="61"/>
      <c r="C16" s="181" t="str">
        <f>'aligning data'!B34</f>
        <v>G3</v>
      </c>
      <c r="D16" s="181" t="str">
        <f>'aligning data'!B35</f>
        <v>H3</v>
      </c>
      <c r="E16" s="181" t="str">
        <f>'aligning data'!B36</f>
        <v>I3</v>
      </c>
      <c r="F16" s="181" t="e">
        <f t="shared" si="0"/>
        <v>#DIV/0!</v>
      </c>
      <c r="G16" s="181">
        <f t="shared" si="1"/>
        <v>0</v>
      </c>
      <c r="H16" s="82"/>
      <c r="I16" s="181" t="str">
        <f>'aligning data'!E34</f>
        <v>G3</v>
      </c>
      <c r="J16" s="181" t="str">
        <f>'aligning data'!E35</f>
        <v>H3</v>
      </c>
      <c r="K16" s="181" t="str">
        <f>'aligning data'!E36</f>
        <v>I3</v>
      </c>
      <c r="L16" s="181" t="e">
        <f t="shared" si="2"/>
        <v>#DIV/0!</v>
      </c>
      <c r="M16" s="181">
        <f t="shared" si="3"/>
        <v>0</v>
      </c>
      <c r="N16" s="181"/>
      <c r="O16" s="82" t="str">
        <f>'aligning data'!H34</f>
        <v>G3</v>
      </c>
      <c r="P16" s="181" t="str">
        <f>'aligning data'!H35</f>
        <v>H3</v>
      </c>
      <c r="Q16" s="181" t="str">
        <f>'aligning data'!H36</f>
        <v>I3</v>
      </c>
      <c r="R16" s="181" t="e">
        <f t="shared" si="4"/>
        <v>#DIV/0!</v>
      </c>
      <c r="S16" s="181">
        <f t="shared" si="5"/>
        <v>0</v>
      </c>
      <c r="T16" s="181"/>
      <c r="U16" s="181" t="str">
        <f>'aligning data'!K34</f>
        <v>G3</v>
      </c>
      <c r="V16" s="82" t="str">
        <f>'aligning data'!K35</f>
        <v>H3</v>
      </c>
      <c r="W16" s="11" t="str">
        <f>'aligning data'!K36</f>
        <v>I3</v>
      </c>
      <c r="X16" s="181" t="e">
        <f t="shared" si="6"/>
        <v>#DIV/0!</v>
      </c>
      <c r="Y16" s="181">
        <f t="shared" si="7"/>
        <v>0</v>
      </c>
      <c r="Z16" s="181"/>
      <c r="AA16" s="11" t="str">
        <f>'aligning data'!N34</f>
        <v>G3</v>
      </c>
      <c r="AB16" s="181" t="str">
        <f>'aligning data'!N35</f>
        <v>H3</v>
      </c>
      <c r="AC16" s="82" t="str">
        <f>'aligning data'!N36</f>
        <v>I3</v>
      </c>
      <c r="AD16" s="181" t="e">
        <f t="shared" si="8"/>
        <v>#DIV/0!</v>
      </c>
      <c r="AE16" s="181">
        <f t="shared" si="9"/>
        <v>0</v>
      </c>
      <c r="AF16" s="82"/>
      <c r="AG16" s="11" t="str">
        <f>'aligning data'!Q34</f>
        <v>G3</v>
      </c>
      <c r="AH16" s="11" t="str">
        <f>'aligning data'!Q35</f>
        <v>H3</v>
      </c>
      <c r="AI16" s="181" t="str">
        <f>'aligning data'!Q36</f>
        <v>I3</v>
      </c>
      <c r="AJ16" s="181" t="e">
        <f t="shared" si="10"/>
        <v>#DIV/0!</v>
      </c>
      <c r="AK16" s="181">
        <f t="shared" si="11"/>
        <v>0</v>
      </c>
      <c r="AL16" s="82"/>
      <c r="AM16" s="11" t="str">
        <f>'aligning data'!T34</f>
        <v>G3</v>
      </c>
      <c r="AN16" s="181" t="str">
        <f>'aligning data'!T35</f>
        <v>H3</v>
      </c>
      <c r="AO16" s="181" t="str">
        <f>'aligning data'!T36</f>
        <v>I3</v>
      </c>
      <c r="AP16" s="181" t="e">
        <f t="shared" si="12"/>
        <v>#DIV/0!</v>
      </c>
      <c r="AQ16" s="181">
        <f t="shared" si="13"/>
        <v>0</v>
      </c>
      <c r="AR16" s="82"/>
      <c r="AS16" s="181" t="str">
        <f>'aligning data'!W34</f>
        <v>G3</v>
      </c>
      <c r="AT16" s="181" t="str">
        <f>'aligning data'!W35</f>
        <v>H3</v>
      </c>
      <c r="AU16" s="11" t="str">
        <f>'aligning data'!W36</f>
        <v>I3</v>
      </c>
      <c r="AV16" s="181" t="e">
        <f t="shared" si="14"/>
        <v>#DIV/0!</v>
      </c>
      <c r="AW16" s="181">
        <f t="shared" si="15"/>
        <v>0</v>
      </c>
      <c r="AX16" s="82"/>
      <c r="AY16" s="181" t="str">
        <f>'aligning data'!Z34</f>
        <v>G3</v>
      </c>
      <c r="AZ16" s="11" t="str">
        <f>'aligning data'!Z35</f>
        <v>H3</v>
      </c>
      <c r="BA16" s="11" t="str">
        <f>'aligning data'!Z36</f>
        <v>I3</v>
      </c>
      <c r="BB16" s="181" t="e">
        <f t="shared" si="16"/>
        <v>#DIV/0!</v>
      </c>
      <c r="BC16" s="181">
        <f t="shared" si="17"/>
        <v>0</v>
      </c>
      <c r="BD16" s="181"/>
      <c r="BE16" s="82" t="str">
        <f>'aligning data'!AC34</f>
        <v>G3</v>
      </c>
      <c r="BF16" s="11" t="str">
        <f>'aligning data'!AC35</f>
        <v>H3</v>
      </c>
      <c r="BG16" s="11" t="str">
        <f>'aligning data'!AC36</f>
        <v>I3</v>
      </c>
      <c r="BH16" s="181" t="e">
        <f t="shared" si="18"/>
        <v>#DIV/0!</v>
      </c>
      <c r="BI16" s="181">
        <f t="shared" si="19"/>
        <v>0</v>
      </c>
      <c r="BJ16" s="82"/>
      <c r="BK16" s="181" t="str">
        <f>'aligning data'!AF34</f>
        <v>G3</v>
      </c>
      <c r="BL16" s="82" t="str">
        <f>'aligning data'!AF35</f>
        <v>H3</v>
      </c>
      <c r="BM16" s="181" t="str">
        <f>'aligning data'!AF36</f>
        <v>I3</v>
      </c>
      <c r="BN16" s="181" t="e">
        <f t="shared" si="20"/>
        <v>#DIV/0!</v>
      </c>
      <c r="BO16" s="181">
        <f t="shared" si="21"/>
        <v>0</v>
      </c>
      <c r="BP16" s="82"/>
      <c r="BQ16" s="11" t="str">
        <f>'aligning data'!AI34</f>
        <v>G3</v>
      </c>
      <c r="BR16" s="181" t="str">
        <f>'aligning data'!AI35</f>
        <v>H3</v>
      </c>
      <c r="BS16" s="82" t="str">
        <f>'aligning data'!AI36</f>
        <v>I3</v>
      </c>
      <c r="BT16" s="181" t="e">
        <f t="shared" si="22"/>
        <v>#DIV/0!</v>
      </c>
      <c r="BU16" s="181">
        <f t="shared" si="23"/>
        <v>0</v>
      </c>
      <c r="BV16" s="82"/>
      <c r="BW16" s="181" t="str">
        <f>'aligning data'!AL34</f>
        <v>G3</v>
      </c>
      <c r="BX16" s="181" t="str">
        <f>'aligning data'!AL35</f>
        <v>H3</v>
      </c>
      <c r="BY16" s="181" t="str">
        <f>'aligning data'!AL36</f>
        <v>I3</v>
      </c>
      <c r="BZ16" s="181" t="e">
        <f t="shared" si="24"/>
        <v>#DIV/0!</v>
      </c>
      <c r="CA16" s="181">
        <f t="shared" si="25"/>
        <v>0</v>
      </c>
      <c r="CB16" s="181"/>
      <c r="CC16" s="181" t="str">
        <f>'aligning data'!AO34</f>
        <v>G3</v>
      </c>
      <c r="CD16" s="11" t="str">
        <f>'aligning data'!AO35</f>
        <v>H3</v>
      </c>
      <c r="CE16" s="11" t="str">
        <f>'aligning data'!AO36</f>
        <v>I3</v>
      </c>
      <c r="CF16" s="181" t="e">
        <f t="shared" si="26"/>
        <v>#DIV/0!</v>
      </c>
      <c r="CG16" s="181">
        <f t="shared" si="27"/>
        <v>0</v>
      </c>
      <c r="CH16" s="82"/>
      <c r="CI16" s="11" t="str">
        <f>'aligning data'!AR34</f>
        <v>G3</v>
      </c>
      <c r="CJ16" s="11" t="str">
        <f>'aligning data'!AR35</f>
        <v>H3</v>
      </c>
      <c r="CK16" s="11" t="str">
        <f>'aligning data'!AR36</f>
        <v>I3</v>
      </c>
      <c r="CL16" s="181" t="e">
        <f t="shared" si="28"/>
        <v>#DIV/0!</v>
      </c>
      <c r="CM16" s="181">
        <f t="shared" si="29"/>
        <v>0</v>
      </c>
      <c r="CN16" s="82"/>
      <c r="CO16" s="11" t="str">
        <f>'aligning data'!AU34</f>
        <v>G3</v>
      </c>
      <c r="CP16" s="11" t="str">
        <f>'aligning data'!AU35</f>
        <v>H3</v>
      </c>
      <c r="CQ16" s="11" t="str">
        <f>'aligning data'!AU36</f>
        <v>I3</v>
      </c>
      <c r="CR16" s="181" t="e">
        <f t="shared" si="30"/>
        <v>#DIV/0!</v>
      </c>
      <c r="CS16" s="181">
        <f t="shared" si="31"/>
        <v>0</v>
      </c>
      <c r="CT16" s="181"/>
      <c r="CU16" s="82"/>
      <c r="CV16" s="11"/>
      <c r="CW16" s="11"/>
      <c r="CX16" s="11"/>
      <c r="CY16" s="11"/>
      <c r="CZ16" s="11"/>
      <c r="DA16" s="181"/>
      <c r="DB16" s="82"/>
      <c r="DC16" s="11"/>
      <c r="DD16" s="11"/>
      <c r="DE16" s="11"/>
      <c r="DF16" s="11"/>
      <c r="DG16" s="11"/>
      <c r="DH16" s="181"/>
      <c r="DI16" s="82"/>
      <c r="DJ16" s="11"/>
      <c r="DK16" s="11"/>
      <c r="DL16" s="11"/>
      <c r="DM16" s="11"/>
      <c r="DN16" s="11"/>
      <c r="DO16" s="11"/>
      <c r="DP16" s="11"/>
      <c r="DQ16" s="11"/>
      <c r="DR16" s="11"/>
      <c r="DS16" s="11"/>
      <c r="DT16" s="11"/>
      <c r="DU16" s="11"/>
      <c r="DV16" s="11"/>
      <c r="DW16" s="11"/>
      <c r="DX16" s="11"/>
      <c r="DY16" s="11"/>
      <c r="DZ16" s="11"/>
      <c r="EA16" s="11"/>
      <c r="EB16" s="11"/>
      <c r="EC16" s="11"/>
      <c r="ED16" s="11"/>
      <c r="EE16" s="11"/>
      <c r="EF16" s="11"/>
      <c r="EG16" s="11"/>
      <c r="EH16" s="11"/>
      <c r="EI16" s="11"/>
      <c r="EJ16" s="11"/>
      <c r="EK16" s="11"/>
      <c r="EL16" s="11"/>
      <c r="EM16" s="11"/>
      <c r="EN16" s="11"/>
      <c r="EO16" s="11"/>
      <c r="EP16" s="11"/>
      <c r="EQ16" s="11"/>
      <c r="ER16" s="11"/>
      <c r="ES16" s="11"/>
      <c r="ET16" s="11"/>
      <c r="EU16" s="11"/>
      <c r="EV16" s="11"/>
      <c r="EW16" s="11"/>
      <c r="EX16" s="11"/>
      <c r="EY16" s="11"/>
      <c r="EZ16" s="11"/>
      <c r="FA16" s="11"/>
      <c r="FB16" s="11"/>
      <c r="FC16" s="11"/>
      <c r="FD16" s="11"/>
      <c r="FE16" s="11"/>
      <c r="FF16" s="11"/>
      <c r="FG16" s="11"/>
      <c r="FH16" s="11"/>
      <c r="FI16" s="11"/>
      <c r="FJ16" s="11"/>
      <c r="FK16" s="11"/>
      <c r="FL16" s="11"/>
      <c r="FM16" s="11"/>
      <c r="FN16" s="11"/>
      <c r="FO16" s="11"/>
      <c r="FP16" s="11"/>
      <c r="FQ16" s="11"/>
      <c r="FR16" s="11"/>
    </row>
    <row r="17" spans="1:174" s="6" customFormat="1" ht="16.899999999999999" customHeight="1">
      <c r="A17" s="102" t="s">
        <v>138</v>
      </c>
      <c r="B17" s="61"/>
      <c r="C17" s="181" t="str">
        <f>'aligning data'!B37</f>
        <v>J3</v>
      </c>
      <c r="D17" s="181" t="str">
        <f>'aligning data'!B38</f>
        <v>K3</v>
      </c>
      <c r="E17" s="181" t="str">
        <f>'aligning data'!B39</f>
        <v>L3</v>
      </c>
      <c r="F17" s="181" t="e">
        <f t="shared" si="0"/>
        <v>#DIV/0!</v>
      </c>
      <c r="G17" s="181">
        <f t="shared" si="1"/>
        <v>0</v>
      </c>
      <c r="H17" s="82"/>
      <c r="I17" s="181" t="str">
        <f>'aligning data'!E37</f>
        <v>J3</v>
      </c>
      <c r="J17" s="181" t="str">
        <f>'aligning data'!E38</f>
        <v>K3</v>
      </c>
      <c r="K17" s="181" t="str">
        <f>'aligning data'!E39</f>
        <v>L3</v>
      </c>
      <c r="L17" s="181" t="e">
        <f t="shared" si="2"/>
        <v>#DIV/0!</v>
      </c>
      <c r="M17" s="181">
        <f t="shared" si="3"/>
        <v>0</v>
      </c>
      <c r="N17" s="181"/>
      <c r="O17" s="82" t="str">
        <f>'aligning data'!H37</f>
        <v>J3</v>
      </c>
      <c r="P17" s="181" t="str">
        <f>'aligning data'!H38</f>
        <v>K3</v>
      </c>
      <c r="Q17" s="181" t="str">
        <f>'aligning data'!H39</f>
        <v>L3</v>
      </c>
      <c r="R17" s="181" t="e">
        <f t="shared" si="4"/>
        <v>#DIV/0!</v>
      </c>
      <c r="S17" s="181">
        <f t="shared" si="5"/>
        <v>0</v>
      </c>
      <c r="T17" s="181"/>
      <c r="U17" s="181" t="str">
        <f>'aligning data'!K37</f>
        <v>J3</v>
      </c>
      <c r="V17" s="82" t="str">
        <f>'aligning data'!K38</f>
        <v>K3</v>
      </c>
      <c r="W17" s="11" t="str">
        <f>'aligning data'!K39</f>
        <v>L3</v>
      </c>
      <c r="X17" s="181" t="e">
        <f t="shared" si="6"/>
        <v>#DIV/0!</v>
      </c>
      <c r="Y17" s="181">
        <f t="shared" si="7"/>
        <v>0</v>
      </c>
      <c r="Z17" s="181"/>
      <c r="AA17" s="11" t="str">
        <f>'aligning data'!N37</f>
        <v>J3</v>
      </c>
      <c r="AB17" s="181" t="str">
        <f>'aligning data'!N38</f>
        <v>K3</v>
      </c>
      <c r="AC17" s="82" t="str">
        <f>'aligning data'!N39</f>
        <v>L3</v>
      </c>
      <c r="AD17" s="181" t="e">
        <f t="shared" si="8"/>
        <v>#DIV/0!</v>
      </c>
      <c r="AE17" s="181">
        <f t="shared" si="9"/>
        <v>0</v>
      </c>
      <c r="AF17" s="82"/>
      <c r="AG17" s="11" t="str">
        <f>'aligning data'!Q37</f>
        <v>J3</v>
      </c>
      <c r="AH17" s="11" t="str">
        <f>'aligning data'!Q38</f>
        <v>K3</v>
      </c>
      <c r="AI17" s="181" t="str">
        <f>'aligning data'!Q39</f>
        <v>L3</v>
      </c>
      <c r="AJ17" s="181" t="e">
        <f t="shared" si="10"/>
        <v>#DIV/0!</v>
      </c>
      <c r="AK17" s="181">
        <f t="shared" si="11"/>
        <v>0</v>
      </c>
      <c r="AL17" s="82"/>
      <c r="AM17" s="11" t="str">
        <f>'aligning data'!T37</f>
        <v>J3</v>
      </c>
      <c r="AN17" s="181" t="str">
        <f>'aligning data'!T38</f>
        <v>K3</v>
      </c>
      <c r="AO17" s="181" t="str">
        <f>'aligning data'!T39</f>
        <v>L3</v>
      </c>
      <c r="AP17" s="181" t="e">
        <f t="shared" si="12"/>
        <v>#DIV/0!</v>
      </c>
      <c r="AQ17" s="181">
        <f t="shared" si="13"/>
        <v>0</v>
      </c>
      <c r="AR17" s="82"/>
      <c r="AS17" s="181" t="str">
        <f>'aligning data'!W37</f>
        <v>J3</v>
      </c>
      <c r="AT17" s="181" t="str">
        <f>'aligning data'!W38</f>
        <v>K3</v>
      </c>
      <c r="AU17" s="11" t="str">
        <f>'aligning data'!W39</f>
        <v>L3</v>
      </c>
      <c r="AV17" s="181" t="e">
        <f t="shared" si="14"/>
        <v>#DIV/0!</v>
      </c>
      <c r="AW17" s="181">
        <f t="shared" si="15"/>
        <v>0</v>
      </c>
      <c r="AX17" s="82"/>
      <c r="AY17" s="181" t="str">
        <f>'aligning data'!Z37</f>
        <v>J3</v>
      </c>
      <c r="AZ17" s="11" t="str">
        <f>'aligning data'!Z38</f>
        <v>K3</v>
      </c>
      <c r="BA17" s="11" t="str">
        <f>'aligning data'!Z39</f>
        <v>L3</v>
      </c>
      <c r="BB17" s="181" t="e">
        <f t="shared" si="16"/>
        <v>#DIV/0!</v>
      </c>
      <c r="BC17" s="181">
        <f t="shared" si="17"/>
        <v>0</v>
      </c>
      <c r="BD17" s="181"/>
      <c r="BE17" s="82" t="str">
        <f>'aligning data'!AC37</f>
        <v>J3</v>
      </c>
      <c r="BF17" s="11" t="str">
        <f>'aligning data'!AC38</f>
        <v>K3</v>
      </c>
      <c r="BG17" s="11" t="str">
        <f>'aligning data'!AC39</f>
        <v>L3</v>
      </c>
      <c r="BH17" s="181" t="e">
        <f t="shared" si="18"/>
        <v>#DIV/0!</v>
      </c>
      <c r="BI17" s="181">
        <f t="shared" si="19"/>
        <v>0</v>
      </c>
      <c r="BJ17" s="82"/>
      <c r="BK17" s="181" t="str">
        <f>'aligning data'!AF37</f>
        <v>J3</v>
      </c>
      <c r="BL17" s="82" t="str">
        <f>'aligning data'!AF38</f>
        <v>K3</v>
      </c>
      <c r="BM17" s="181" t="str">
        <f>'aligning data'!AF39</f>
        <v>L3</v>
      </c>
      <c r="BN17" s="181" t="e">
        <f t="shared" si="20"/>
        <v>#DIV/0!</v>
      </c>
      <c r="BO17" s="181">
        <f t="shared" si="21"/>
        <v>0</v>
      </c>
      <c r="BP17" s="82"/>
      <c r="BQ17" s="11" t="str">
        <f>'aligning data'!AI37</f>
        <v>J3</v>
      </c>
      <c r="BR17" s="181" t="str">
        <f>'aligning data'!AI38</f>
        <v>K3</v>
      </c>
      <c r="BS17" s="82" t="str">
        <f>'aligning data'!AI39</f>
        <v>L3</v>
      </c>
      <c r="BT17" s="181" t="e">
        <f t="shared" si="22"/>
        <v>#DIV/0!</v>
      </c>
      <c r="BU17" s="181">
        <f t="shared" si="23"/>
        <v>0</v>
      </c>
      <c r="BV17" s="82"/>
      <c r="BW17" s="181" t="str">
        <f>'aligning data'!AL37</f>
        <v>J3</v>
      </c>
      <c r="BX17" s="181" t="str">
        <f>'aligning data'!AL38</f>
        <v>K3</v>
      </c>
      <c r="BY17" s="181" t="str">
        <f>'aligning data'!AL39</f>
        <v>L3</v>
      </c>
      <c r="BZ17" s="181" t="e">
        <f t="shared" si="24"/>
        <v>#DIV/0!</v>
      </c>
      <c r="CA17" s="181">
        <f t="shared" si="25"/>
        <v>0</v>
      </c>
      <c r="CB17" s="181"/>
      <c r="CC17" s="181" t="str">
        <f>'aligning data'!AO37</f>
        <v>J3</v>
      </c>
      <c r="CD17" s="11" t="str">
        <f>'aligning data'!AO38</f>
        <v>K3</v>
      </c>
      <c r="CE17" s="11" t="str">
        <f>'aligning data'!AO39</f>
        <v>L3</v>
      </c>
      <c r="CF17" s="181" t="e">
        <f t="shared" si="26"/>
        <v>#DIV/0!</v>
      </c>
      <c r="CG17" s="181">
        <f t="shared" si="27"/>
        <v>0</v>
      </c>
      <c r="CH17" s="82"/>
      <c r="CI17" s="11" t="str">
        <f>'aligning data'!AR37</f>
        <v>J3</v>
      </c>
      <c r="CJ17" s="11" t="str">
        <f>'aligning data'!AR38</f>
        <v>K3</v>
      </c>
      <c r="CK17" s="11" t="str">
        <f>'aligning data'!AR39</f>
        <v>L3</v>
      </c>
      <c r="CL17" s="181" t="e">
        <f t="shared" si="28"/>
        <v>#DIV/0!</v>
      </c>
      <c r="CM17" s="181">
        <f t="shared" si="29"/>
        <v>0</v>
      </c>
      <c r="CN17" s="82"/>
      <c r="CO17" s="11" t="str">
        <f>'aligning data'!AU37</f>
        <v>J3</v>
      </c>
      <c r="CP17" s="11" t="str">
        <f>'aligning data'!AU38</f>
        <v>K3</v>
      </c>
      <c r="CQ17" s="11" t="str">
        <f>'aligning data'!AU39</f>
        <v>L3</v>
      </c>
      <c r="CR17" s="181" t="e">
        <f t="shared" si="30"/>
        <v>#DIV/0!</v>
      </c>
      <c r="CS17" s="181">
        <f t="shared" si="31"/>
        <v>0</v>
      </c>
      <c r="CT17" s="181"/>
      <c r="CU17" s="82"/>
      <c r="CV17" s="11"/>
      <c r="CW17" s="11"/>
      <c r="CX17" s="11"/>
      <c r="CY17" s="11"/>
      <c r="CZ17" s="11"/>
      <c r="DA17" s="181"/>
      <c r="DB17" s="82"/>
      <c r="DC17" s="11"/>
      <c r="DD17" s="11"/>
      <c r="DE17" s="11"/>
      <c r="DF17" s="11"/>
      <c r="DG17" s="11"/>
      <c r="DH17" s="181"/>
      <c r="DI17" s="82"/>
      <c r="DJ17" s="11"/>
      <c r="DK17" s="11"/>
      <c r="DL17" s="11"/>
      <c r="DM17" s="11"/>
      <c r="DN17" s="11"/>
      <c r="DO17" s="11"/>
      <c r="DP17" s="11"/>
      <c r="DQ17" s="11"/>
      <c r="DR17" s="11"/>
      <c r="DS17" s="11"/>
      <c r="DT17" s="11"/>
      <c r="DU17" s="11"/>
      <c r="DV17" s="11"/>
      <c r="DW17" s="11"/>
      <c r="DX17" s="11"/>
      <c r="DY17" s="11"/>
      <c r="DZ17" s="11"/>
      <c r="EA17" s="11"/>
      <c r="EB17" s="11"/>
      <c r="EC17" s="11"/>
      <c r="ED17" s="11"/>
      <c r="EE17" s="11"/>
      <c r="EF17" s="11"/>
      <c r="EG17" s="11"/>
      <c r="EH17" s="11"/>
      <c r="EI17" s="11"/>
      <c r="EJ17" s="11"/>
      <c r="EK17" s="11"/>
      <c r="EL17" s="11"/>
      <c r="EM17" s="11"/>
      <c r="EN17" s="11"/>
      <c r="EO17" s="11"/>
      <c r="EP17" s="11"/>
      <c r="EQ17" s="11"/>
      <c r="ER17" s="11"/>
      <c r="ES17" s="11"/>
      <c r="ET17" s="11"/>
      <c r="EU17" s="11"/>
      <c r="EV17" s="11"/>
      <c r="EW17" s="11"/>
      <c r="EX17" s="11"/>
      <c r="EY17" s="11"/>
      <c r="EZ17" s="11"/>
      <c r="FA17" s="11"/>
      <c r="FB17" s="11"/>
      <c r="FC17" s="11"/>
      <c r="FD17" s="11"/>
      <c r="FE17" s="11"/>
      <c r="FF17" s="11"/>
      <c r="FG17" s="11"/>
      <c r="FH17" s="11"/>
      <c r="FI17" s="11"/>
      <c r="FJ17" s="11"/>
      <c r="FK17" s="11"/>
      <c r="FL17" s="11"/>
      <c r="FM17" s="11"/>
      <c r="FN17" s="11"/>
      <c r="FO17" s="11"/>
      <c r="FP17" s="11"/>
      <c r="FQ17" s="11"/>
      <c r="FR17" s="11"/>
    </row>
    <row r="18" spans="1:174" s="6" customFormat="1" ht="16.899999999999999" customHeight="1">
      <c r="A18" s="102" t="s">
        <v>139</v>
      </c>
      <c r="B18" s="61"/>
      <c r="C18" s="181" t="str">
        <f>'aligning data'!B40</f>
        <v>A4</v>
      </c>
      <c r="D18" s="181" t="str">
        <f>'aligning data'!B41</f>
        <v>B4</v>
      </c>
      <c r="E18" s="181" t="str">
        <f>'aligning data'!B42</f>
        <v>C4</v>
      </c>
      <c r="F18" s="181" t="e">
        <f t="shared" si="0"/>
        <v>#DIV/0!</v>
      </c>
      <c r="G18" s="181">
        <f t="shared" si="1"/>
        <v>0</v>
      </c>
      <c r="H18" s="82"/>
      <c r="I18" s="181" t="str">
        <f>'aligning data'!E40</f>
        <v>A4</v>
      </c>
      <c r="J18" s="181" t="str">
        <f>'aligning data'!E41</f>
        <v>B4</v>
      </c>
      <c r="K18" s="181" t="str">
        <f>'aligning data'!E42</f>
        <v>C4</v>
      </c>
      <c r="L18" s="181" t="e">
        <f t="shared" si="2"/>
        <v>#DIV/0!</v>
      </c>
      <c r="M18" s="181">
        <f t="shared" si="3"/>
        <v>0</v>
      </c>
      <c r="N18" s="181"/>
      <c r="O18" s="82" t="str">
        <f>'aligning data'!H40</f>
        <v>A4</v>
      </c>
      <c r="P18" s="181" t="str">
        <f>'aligning data'!H41</f>
        <v>B4</v>
      </c>
      <c r="Q18" s="181" t="str">
        <f>'aligning data'!H42</f>
        <v>C4</v>
      </c>
      <c r="R18" s="181" t="e">
        <f t="shared" si="4"/>
        <v>#DIV/0!</v>
      </c>
      <c r="S18" s="181">
        <f t="shared" si="5"/>
        <v>0</v>
      </c>
      <c r="T18" s="181"/>
      <c r="U18" s="181" t="str">
        <f>'aligning data'!K40</f>
        <v>A4</v>
      </c>
      <c r="V18" s="82" t="str">
        <f>'aligning data'!K41</f>
        <v>B4</v>
      </c>
      <c r="W18" s="11" t="str">
        <f>'aligning data'!K42</f>
        <v>C4</v>
      </c>
      <c r="X18" s="181" t="e">
        <f t="shared" si="6"/>
        <v>#DIV/0!</v>
      </c>
      <c r="Y18" s="181">
        <f t="shared" si="7"/>
        <v>0</v>
      </c>
      <c r="Z18" s="11"/>
      <c r="AA18" s="11" t="str">
        <f>'aligning data'!N40</f>
        <v>A4</v>
      </c>
      <c r="AB18" s="181" t="str">
        <f>'aligning data'!N41</f>
        <v>B4</v>
      </c>
      <c r="AC18" s="82" t="str">
        <f>'aligning data'!N42</f>
        <v>C4</v>
      </c>
      <c r="AD18" s="181" t="e">
        <f t="shared" si="8"/>
        <v>#DIV/0!</v>
      </c>
      <c r="AE18" s="181">
        <f t="shared" si="9"/>
        <v>0</v>
      </c>
      <c r="AF18" s="82"/>
      <c r="AG18" s="11" t="str">
        <f>'aligning data'!Q40</f>
        <v>A4</v>
      </c>
      <c r="AH18" s="11" t="str">
        <f>'aligning data'!Q41</f>
        <v>B4</v>
      </c>
      <c r="AI18" s="181" t="str">
        <f>'aligning data'!Q42</f>
        <v>C4</v>
      </c>
      <c r="AJ18" s="181" t="e">
        <f t="shared" si="10"/>
        <v>#DIV/0!</v>
      </c>
      <c r="AK18" s="181">
        <f t="shared" si="11"/>
        <v>0</v>
      </c>
      <c r="AL18" s="82"/>
      <c r="AM18" s="11" t="str">
        <f>'aligning data'!T40</f>
        <v>A4</v>
      </c>
      <c r="AN18" s="11" t="str">
        <f>'aligning data'!T41</f>
        <v>B4</v>
      </c>
      <c r="AO18" s="11" t="str">
        <f>'aligning data'!T42</f>
        <v>C4</v>
      </c>
      <c r="AP18" s="181" t="e">
        <f t="shared" si="12"/>
        <v>#DIV/0!</v>
      </c>
      <c r="AQ18" s="181">
        <f t="shared" si="13"/>
        <v>0</v>
      </c>
      <c r="AR18" s="82"/>
      <c r="AS18" s="11" t="str">
        <f>'aligning data'!W40</f>
        <v>A4</v>
      </c>
      <c r="AT18" s="11" t="str">
        <f>'aligning data'!W41</f>
        <v>B4</v>
      </c>
      <c r="AU18" s="11" t="str">
        <f>'aligning data'!W42</f>
        <v>C4</v>
      </c>
      <c r="AV18" s="181" t="e">
        <f t="shared" si="14"/>
        <v>#DIV/0!</v>
      </c>
      <c r="AW18" s="181">
        <f t="shared" si="15"/>
        <v>0</v>
      </c>
      <c r="AX18" s="82"/>
      <c r="AY18" s="11" t="str">
        <f>'aligning data'!Z40</f>
        <v>A4</v>
      </c>
      <c r="AZ18" s="11" t="str">
        <f>'aligning data'!Z41</f>
        <v>B4</v>
      </c>
      <c r="BA18" s="11" t="str">
        <f>'aligning data'!Z42</f>
        <v>C4</v>
      </c>
      <c r="BB18" s="181" t="e">
        <f t="shared" si="16"/>
        <v>#DIV/0!</v>
      </c>
      <c r="BC18" s="181">
        <f t="shared" si="17"/>
        <v>0</v>
      </c>
      <c r="BD18" s="181"/>
      <c r="BE18" s="82" t="str">
        <f>'aligning data'!AC40</f>
        <v>A4</v>
      </c>
      <c r="BF18" s="11" t="str">
        <f>'aligning data'!AC41</f>
        <v>B4</v>
      </c>
      <c r="BG18" s="11" t="str">
        <f>'aligning data'!AC42</f>
        <v>C4</v>
      </c>
      <c r="BH18" s="181" t="e">
        <f t="shared" si="18"/>
        <v>#DIV/0!</v>
      </c>
      <c r="BI18" s="181">
        <f t="shared" si="19"/>
        <v>0</v>
      </c>
      <c r="BJ18" s="82"/>
      <c r="BK18" s="181" t="str">
        <f>'aligning data'!AF40</f>
        <v>A4</v>
      </c>
      <c r="BL18" s="82" t="str">
        <f>'aligning data'!AF41</f>
        <v>B4</v>
      </c>
      <c r="BM18" s="11" t="str">
        <f>'aligning data'!AF42</f>
        <v>C4</v>
      </c>
      <c r="BN18" s="181" t="e">
        <f t="shared" si="20"/>
        <v>#DIV/0!</v>
      </c>
      <c r="BO18" s="181">
        <f t="shared" si="21"/>
        <v>0</v>
      </c>
      <c r="BP18" s="82"/>
      <c r="BQ18" s="11" t="str">
        <f>'aligning data'!AI40</f>
        <v>A4</v>
      </c>
      <c r="BR18" s="181" t="str">
        <f>'aligning data'!AI41</f>
        <v>B4</v>
      </c>
      <c r="BS18" s="82" t="str">
        <f>'aligning data'!AI42</f>
        <v>C4</v>
      </c>
      <c r="BT18" s="181" t="e">
        <f t="shared" si="22"/>
        <v>#DIV/0!</v>
      </c>
      <c r="BU18" s="181">
        <f t="shared" si="23"/>
        <v>0</v>
      </c>
      <c r="BV18" s="82"/>
      <c r="BW18" s="11" t="str">
        <f>'aligning data'!AL40</f>
        <v>A4</v>
      </c>
      <c r="BX18" s="11" t="str">
        <f>'aligning data'!AL41</f>
        <v>B4</v>
      </c>
      <c r="BY18" s="181" t="str">
        <f>'aligning data'!AL42</f>
        <v>C4</v>
      </c>
      <c r="BZ18" s="181" t="e">
        <f t="shared" si="24"/>
        <v>#DIV/0!</v>
      </c>
      <c r="CA18" s="181">
        <f t="shared" si="25"/>
        <v>0</v>
      </c>
      <c r="CB18" s="11"/>
      <c r="CC18" s="11" t="str">
        <f>'aligning data'!AO40</f>
        <v>A4</v>
      </c>
      <c r="CD18" s="11" t="str">
        <f>'aligning data'!AO41</f>
        <v>B4</v>
      </c>
      <c r="CE18" s="11" t="str">
        <f>'aligning data'!AO42</f>
        <v>C4</v>
      </c>
      <c r="CF18" s="181" t="e">
        <f t="shared" si="26"/>
        <v>#DIV/0!</v>
      </c>
      <c r="CG18" s="181">
        <f t="shared" si="27"/>
        <v>0</v>
      </c>
      <c r="CH18" s="82"/>
      <c r="CI18" s="11" t="str">
        <f>'aligning data'!AR40</f>
        <v>A4</v>
      </c>
      <c r="CJ18" s="11" t="str">
        <f>'aligning data'!AR41</f>
        <v>B4</v>
      </c>
      <c r="CK18" s="11" t="str">
        <f>'aligning data'!AR42</f>
        <v>C4</v>
      </c>
      <c r="CL18" s="181" t="e">
        <f t="shared" si="28"/>
        <v>#DIV/0!</v>
      </c>
      <c r="CM18" s="181">
        <f t="shared" si="29"/>
        <v>0</v>
      </c>
      <c r="CN18" s="82"/>
      <c r="CO18" s="11" t="str">
        <f>'aligning data'!AU40</f>
        <v>A4</v>
      </c>
      <c r="CP18" s="11" t="str">
        <f>'aligning data'!AU41</f>
        <v>B4</v>
      </c>
      <c r="CQ18" s="11" t="str">
        <f>'aligning data'!AU42</f>
        <v>C4</v>
      </c>
      <c r="CR18" s="181" t="e">
        <f t="shared" si="30"/>
        <v>#DIV/0!</v>
      </c>
      <c r="CS18" s="181">
        <f t="shared" si="31"/>
        <v>0</v>
      </c>
      <c r="CT18" s="181"/>
      <c r="CU18" s="82"/>
      <c r="CV18" s="11"/>
      <c r="CW18" s="11"/>
      <c r="CX18" s="11"/>
      <c r="CY18" s="11"/>
      <c r="CZ18" s="11"/>
      <c r="DA18" s="181"/>
      <c r="DB18" s="82"/>
      <c r="DC18" s="11"/>
      <c r="DD18" s="11"/>
      <c r="DE18" s="11"/>
      <c r="DF18" s="11"/>
      <c r="DG18" s="11"/>
      <c r="DH18" s="181"/>
      <c r="DI18" s="82"/>
      <c r="DJ18" s="11"/>
      <c r="DK18" s="11"/>
      <c r="DL18" s="11"/>
      <c r="DM18" s="11"/>
      <c r="DN18" s="11"/>
      <c r="DO18" s="11"/>
      <c r="DP18" s="11"/>
      <c r="DQ18" s="11"/>
      <c r="DR18" s="11"/>
      <c r="DS18" s="11"/>
      <c r="DT18" s="11"/>
      <c r="DU18" s="11"/>
      <c r="DV18" s="11"/>
      <c r="DW18" s="11"/>
      <c r="DX18" s="11"/>
      <c r="DY18" s="11"/>
      <c r="DZ18" s="11"/>
      <c r="EA18" s="11"/>
      <c r="EB18" s="11"/>
      <c r="EC18" s="11"/>
      <c r="ED18" s="11"/>
      <c r="EE18" s="11"/>
      <c r="EF18" s="11"/>
      <c r="EG18" s="11"/>
      <c r="EH18" s="11"/>
      <c r="EI18" s="11"/>
      <c r="EJ18" s="11"/>
      <c r="EK18" s="11"/>
      <c r="EL18" s="11"/>
      <c r="EM18" s="11"/>
      <c r="EN18" s="11"/>
      <c r="EO18" s="11"/>
      <c r="EP18" s="11"/>
      <c r="EQ18" s="11"/>
      <c r="ER18" s="11"/>
      <c r="ES18" s="11"/>
      <c r="ET18" s="11"/>
      <c r="EU18" s="11"/>
      <c r="EV18" s="11"/>
      <c r="EW18" s="11"/>
      <c r="EX18" s="11"/>
      <c r="EY18" s="11"/>
      <c r="EZ18" s="11"/>
      <c r="FA18" s="11"/>
      <c r="FB18" s="11"/>
      <c r="FC18" s="11"/>
      <c r="FD18" s="11"/>
      <c r="FE18" s="11"/>
      <c r="FF18" s="11"/>
      <c r="FG18" s="11"/>
      <c r="FH18" s="11"/>
      <c r="FI18" s="11"/>
      <c r="FJ18" s="11"/>
      <c r="FK18" s="11"/>
      <c r="FL18" s="11"/>
      <c r="FM18" s="11"/>
      <c r="FN18" s="11"/>
      <c r="FO18" s="11"/>
      <c r="FP18" s="11"/>
      <c r="FQ18" s="11"/>
      <c r="FR18" s="11"/>
    </row>
    <row r="19" spans="1:174" s="6" customFormat="1" ht="16.899999999999999" customHeight="1">
      <c r="A19" s="102" t="s">
        <v>140</v>
      </c>
      <c r="B19" s="61"/>
      <c r="C19" s="181" t="str">
        <f>'aligning data'!B43</f>
        <v>D4</v>
      </c>
      <c r="D19" s="181" t="str">
        <f>'aligning data'!B44</f>
        <v>E4</v>
      </c>
      <c r="E19" s="181" t="str">
        <f>'aligning data'!B45</f>
        <v>F4</v>
      </c>
      <c r="F19" s="181" t="e">
        <f t="shared" si="0"/>
        <v>#DIV/0!</v>
      </c>
      <c r="G19" s="181">
        <f t="shared" si="1"/>
        <v>0</v>
      </c>
      <c r="H19" s="82"/>
      <c r="I19" s="181" t="str">
        <f>'aligning data'!E43</f>
        <v>D4</v>
      </c>
      <c r="J19" s="181" t="str">
        <f>'aligning data'!E44</f>
        <v>E4</v>
      </c>
      <c r="K19" s="181" t="str">
        <f>'aligning data'!E45</f>
        <v>F4</v>
      </c>
      <c r="L19" s="181" t="e">
        <f t="shared" si="2"/>
        <v>#DIV/0!</v>
      </c>
      <c r="M19" s="181">
        <f t="shared" si="3"/>
        <v>0</v>
      </c>
      <c r="N19" s="181"/>
      <c r="O19" s="181" t="str">
        <f>'aligning data'!H43</f>
        <v>D4</v>
      </c>
      <c r="P19" s="181" t="str">
        <f>'aligning data'!H44</f>
        <v>E4</v>
      </c>
      <c r="Q19" s="181" t="str">
        <f>'aligning data'!H45</f>
        <v>F4</v>
      </c>
      <c r="R19" s="181" t="e">
        <f t="shared" si="4"/>
        <v>#DIV/0!</v>
      </c>
      <c r="S19" s="181">
        <f t="shared" si="5"/>
        <v>0</v>
      </c>
      <c r="T19" s="181"/>
      <c r="U19" s="181" t="str">
        <f>'aligning data'!K43</f>
        <v>D4</v>
      </c>
      <c r="V19" s="82" t="str">
        <f>'aligning data'!K44</f>
        <v>E4</v>
      </c>
      <c r="W19" s="11" t="str">
        <f>'aligning data'!K45</f>
        <v>F4</v>
      </c>
      <c r="X19" s="181" t="e">
        <f t="shared" si="6"/>
        <v>#DIV/0!</v>
      </c>
      <c r="Y19" s="181">
        <f t="shared" si="7"/>
        <v>0</v>
      </c>
      <c r="Z19" s="11"/>
      <c r="AA19" s="11" t="str">
        <f>'aligning data'!N43</f>
        <v>D4</v>
      </c>
      <c r="AB19" s="11" t="str">
        <f>'aligning data'!N44</f>
        <v>E4</v>
      </c>
      <c r="AC19" s="82" t="str">
        <f>'aligning data'!N45</f>
        <v>F4</v>
      </c>
      <c r="AD19" s="181" t="e">
        <f t="shared" si="8"/>
        <v>#DIV/0!</v>
      </c>
      <c r="AE19" s="181">
        <f t="shared" si="9"/>
        <v>0</v>
      </c>
      <c r="AF19" s="82"/>
      <c r="AG19" s="11" t="str">
        <f>'aligning data'!Q43</f>
        <v>D4</v>
      </c>
      <c r="AH19" s="11" t="str">
        <f>'aligning data'!Q44</f>
        <v>E4</v>
      </c>
      <c r="AI19" s="11" t="str">
        <f>'aligning data'!Q45</f>
        <v>F4</v>
      </c>
      <c r="AJ19" s="181" t="e">
        <f t="shared" si="10"/>
        <v>#DIV/0!</v>
      </c>
      <c r="AK19" s="181">
        <f t="shared" si="11"/>
        <v>0</v>
      </c>
      <c r="AL19" s="82"/>
      <c r="AM19" s="11" t="str">
        <f>'aligning data'!T43</f>
        <v>D4</v>
      </c>
      <c r="AN19" s="11" t="str">
        <f>'aligning data'!T44</f>
        <v>E4</v>
      </c>
      <c r="AO19" s="11" t="str">
        <f>'aligning data'!T45</f>
        <v>F4</v>
      </c>
      <c r="AP19" s="181" t="e">
        <f t="shared" si="12"/>
        <v>#DIV/0!</v>
      </c>
      <c r="AQ19" s="181">
        <f t="shared" si="13"/>
        <v>0</v>
      </c>
      <c r="AR19" s="82"/>
      <c r="AS19" s="11" t="str">
        <f>'aligning data'!W43</f>
        <v>D4</v>
      </c>
      <c r="AT19" s="11" t="str">
        <f>'aligning data'!W44</f>
        <v>E4</v>
      </c>
      <c r="AU19" s="11" t="str">
        <f>'aligning data'!W45</f>
        <v>F4</v>
      </c>
      <c r="AV19" s="181" t="e">
        <f t="shared" si="14"/>
        <v>#DIV/0!</v>
      </c>
      <c r="AW19" s="181">
        <f t="shared" si="15"/>
        <v>0</v>
      </c>
      <c r="AX19" s="11"/>
      <c r="AY19" s="11" t="str">
        <f>'aligning data'!Z43</f>
        <v>D4</v>
      </c>
      <c r="AZ19" s="11" t="str">
        <f>'aligning data'!Z44</f>
        <v>E4</v>
      </c>
      <c r="BA19" s="11" t="str">
        <f>'aligning data'!Z45</f>
        <v>F4</v>
      </c>
      <c r="BB19" s="181" t="e">
        <f t="shared" si="16"/>
        <v>#DIV/0!</v>
      </c>
      <c r="BC19" s="181">
        <f t="shared" si="17"/>
        <v>0</v>
      </c>
      <c r="BD19" s="11"/>
      <c r="BE19" s="82" t="str">
        <f>'aligning data'!AC43</f>
        <v>D4</v>
      </c>
      <c r="BF19" s="11" t="str">
        <f>'aligning data'!AC44</f>
        <v>E4</v>
      </c>
      <c r="BG19" s="11" t="str">
        <f>'aligning data'!AC45</f>
        <v>F4</v>
      </c>
      <c r="BH19" s="181" t="e">
        <f t="shared" si="18"/>
        <v>#DIV/0!</v>
      </c>
      <c r="BI19" s="181">
        <f t="shared" si="19"/>
        <v>0</v>
      </c>
      <c r="BJ19" s="82"/>
      <c r="BK19" s="11" t="str">
        <f>'aligning data'!AF43</f>
        <v>D4</v>
      </c>
      <c r="BL19" s="82" t="str">
        <f>'aligning data'!AF44</f>
        <v>E4</v>
      </c>
      <c r="BM19" s="11" t="str">
        <f>'aligning data'!AF45</f>
        <v>F4</v>
      </c>
      <c r="BN19" s="181" t="e">
        <f t="shared" si="20"/>
        <v>#DIV/0!</v>
      </c>
      <c r="BO19" s="181">
        <f t="shared" si="21"/>
        <v>0</v>
      </c>
      <c r="BP19" s="82"/>
      <c r="BQ19" s="11" t="str">
        <f>'aligning data'!AI43</f>
        <v>D4</v>
      </c>
      <c r="BR19" s="11" t="str">
        <f>'aligning data'!AI44</f>
        <v>E4</v>
      </c>
      <c r="BS19" s="11" t="str">
        <f>'aligning data'!AI45</f>
        <v>F4</v>
      </c>
      <c r="BT19" s="181" t="e">
        <f t="shared" si="22"/>
        <v>#DIV/0!</v>
      </c>
      <c r="BU19" s="181">
        <f t="shared" si="23"/>
        <v>0</v>
      </c>
      <c r="BV19" s="82"/>
      <c r="BW19" s="11" t="str">
        <f>'aligning data'!AL43</f>
        <v>D4</v>
      </c>
      <c r="BX19" s="11" t="str">
        <f>'aligning data'!AL44</f>
        <v>E4</v>
      </c>
      <c r="BY19" s="11" t="str">
        <f>'aligning data'!AL45</f>
        <v>F4</v>
      </c>
      <c r="BZ19" s="181" t="e">
        <f t="shared" si="24"/>
        <v>#DIV/0!</v>
      </c>
      <c r="CA19" s="181">
        <f t="shared" si="25"/>
        <v>0</v>
      </c>
      <c r="CB19" s="11"/>
      <c r="CC19" s="11" t="str">
        <f>'aligning data'!AO43</f>
        <v>D4</v>
      </c>
      <c r="CD19" s="11" t="str">
        <f>'aligning data'!AO44</f>
        <v>E4</v>
      </c>
      <c r="CE19" s="11" t="str">
        <f>'aligning data'!AO45</f>
        <v>F4</v>
      </c>
      <c r="CF19" s="181" t="e">
        <f t="shared" si="26"/>
        <v>#DIV/0!</v>
      </c>
      <c r="CG19" s="181">
        <f t="shared" si="27"/>
        <v>0</v>
      </c>
      <c r="CH19" s="82"/>
      <c r="CI19" s="11" t="str">
        <f>'aligning data'!AR43</f>
        <v>D4</v>
      </c>
      <c r="CJ19" s="11" t="str">
        <f>'aligning data'!AR44</f>
        <v>E4</v>
      </c>
      <c r="CK19" s="11" t="str">
        <f>'aligning data'!AR45</f>
        <v>F4</v>
      </c>
      <c r="CL19" s="181" t="e">
        <f t="shared" si="28"/>
        <v>#DIV/0!</v>
      </c>
      <c r="CM19" s="181">
        <f t="shared" si="29"/>
        <v>0</v>
      </c>
      <c r="CN19" s="82"/>
      <c r="CO19" s="11" t="str">
        <f>'aligning data'!AU43</f>
        <v>D4</v>
      </c>
      <c r="CP19" s="11" t="str">
        <f>'aligning data'!AU44</f>
        <v>E4</v>
      </c>
      <c r="CQ19" s="11" t="str">
        <f>'aligning data'!AU45</f>
        <v>F4</v>
      </c>
      <c r="CR19" s="181" t="e">
        <f t="shared" si="30"/>
        <v>#DIV/0!</v>
      </c>
      <c r="CS19" s="181">
        <f t="shared" si="31"/>
        <v>0</v>
      </c>
      <c r="CT19" s="11"/>
      <c r="CU19" s="82"/>
      <c r="CV19" s="11"/>
      <c r="CW19" s="11"/>
      <c r="CX19" s="11"/>
      <c r="CY19" s="11"/>
      <c r="CZ19" s="11"/>
      <c r="DA19" s="11"/>
      <c r="DB19" s="82"/>
      <c r="DC19" s="11"/>
      <c r="DD19" s="11"/>
      <c r="DE19" s="11"/>
      <c r="DF19" s="11"/>
      <c r="DG19" s="11"/>
      <c r="DH19" s="11"/>
      <c r="DI19" s="82"/>
      <c r="DJ19" s="11"/>
      <c r="DK19" s="11"/>
      <c r="DL19" s="11"/>
      <c r="DM19" s="11"/>
      <c r="DN19" s="11"/>
      <c r="DO19" s="11"/>
      <c r="DP19" s="11"/>
      <c r="DQ19" s="11"/>
      <c r="DR19" s="11"/>
      <c r="DS19" s="11"/>
      <c r="DT19" s="11"/>
      <c r="DU19" s="11"/>
      <c r="DV19" s="11"/>
      <c r="DW19" s="11"/>
      <c r="DX19" s="11"/>
      <c r="DY19" s="11"/>
      <c r="DZ19" s="11"/>
      <c r="EA19" s="11"/>
      <c r="EB19" s="11"/>
      <c r="EC19" s="11"/>
      <c r="ED19" s="11"/>
      <c r="EE19" s="11"/>
      <c r="EF19" s="11"/>
      <c r="EG19" s="11"/>
      <c r="EH19" s="11"/>
      <c r="EI19" s="11"/>
      <c r="EJ19" s="11"/>
      <c r="EK19" s="11"/>
      <c r="EL19" s="11"/>
      <c r="EM19" s="11"/>
      <c r="EN19" s="11"/>
      <c r="EO19" s="11"/>
      <c r="EP19" s="11"/>
      <c r="EQ19" s="11"/>
      <c r="ER19" s="11"/>
      <c r="ES19" s="11"/>
      <c r="ET19" s="11"/>
      <c r="EU19" s="11"/>
      <c r="EV19" s="11"/>
      <c r="EW19" s="11"/>
      <c r="EX19" s="11"/>
      <c r="EY19" s="11"/>
      <c r="EZ19" s="11"/>
      <c r="FA19" s="11"/>
      <c r="FB19" s="11"/>
      <c r="FC19" s="11"/>
      <c r="FD19" s="11"/>
      <c r="FE19" s="11"/>
      <c r="FF19" s="11"/>
      <c r="FG19" s="11"/>
      <c r="FH19" s="11"/>
      <c r="FI19" s="11"/>
      <c r="FJ19" s="11"/>
      <c r="FK19" s="11"/>
      <c r="FL19" s="11"/>
      <c r="FM19" s="11"/>
      <c r="FN19" s="11"/>
      <c r="FO19" s="11"/>
      <c r="FP19" s="11"/>
      <c r="FQ19" s="11"/>
      <c r="FR19" s="11"/>
    </row>
    <row r="20" spans="1:174" s="6" customFormat="1" ht="16.899999999999999" customHeight="1">
      <c r="A20" s="102" t="s">
        <v>141</v>
      </c>
      <c r="B20" s="61"/>
      <c r="C20" s="181" t="str">
        <f>'aligning data'!B46</f>
        <v>G4</v>
      </c>
      <c r="D20" s="181" t="str">
        <f>'aligning data'!B47</f>
        <v>H4</v>
      </c>
      <c r="E20" s="181" t="str">
        <f>'aligning data'!B48</f>
        <v>I4</v>
      </c>
      <c r="F20" s="181" t="e">
        <f t="shared" si="0"/>
        <v>#DIV/0!</v>
      </c>
      <c r="G20" s="181">
        <f t="shared" si="1"/>
        <v>0</v>
      </c>
      <c r="H20" s="82"/>
      <c r="I20" s="181" t="str">
        <f>'aligning data'!E46</f>
        <v>G4</v>
      </c>
      <c r="J20" s="181" t="str">
        <f>'aligning data'!E47</f>
        <v>H4</v>
      </c>
      <c r="K20" s="181" t="str">
        <f>'aligning data'!E48</f>
        <v>I4</v>
      </c>
      <c r="L20" s="181" t="e">
        <f t="shared" si="2"/>
        <v>#DIV/0!</v>
      </c>
      <c r="M20" s="181">
        <f t="shared" si="3"/>
        <v>0</v>
      </c>
      <c r="N20" s="181"/>
      <c r="O20" s="181" t="str">
        <f>'aligning data'!H46</f>
        <v>G4</v>
      </c>
      <c r="P20" s="181" t="str">
        <f>'aligning data'!H47</f>
        <v>H4</v>
      </c>
      <c r="Q20" s="181" t="str">
        <f>'aligning data'!H48</f>
        <v>I4</v>
      </c>
      <c r="R20" s="181" t="e">
        <f t="shared" si="4"/>
        <v>#DIV/0!</v>
      </c>
      <c r="S20" s="181">
        <f t="shared" si="5"/>
        <v>0</v>
      </c>
      <c r="T20" s="181"/>
      <c r="U20" s="181" t="str">
        <f>'aligning data'!K46</f>
        <v>G4</v>
      </c>
      <c r="V20" s="82" t="str">
        <f>'aligning data'!K47</f>
        <v>H4</v>
      </c>
      <c r="W20" s="11" t="str">
        <f>'aligning data'!K48</f>
        <v>I4</v>
      </c>
      <c r="X20" s="181" t="e">
        <f t="shared" si="6"/>
        <v>#DIV/0!</v>
      </c>
      <c r="Y20" s="181">
        <f t="shared" si="7"/>
        <v>0</v>
      </c>
      <c r="Z20" s="11"/>
      <c r="AA20" s="11" t="str">
        <f>'aligning data'!N46</f>
        <v>G4</v>
      </c>
      <c r="AB20" s="11" t="str">
        <f>'aligning data'!N47</f>
        <v>H4</v>
      </c>
      <c r="AC20" s="82" t="str">
        <f>'aligning data'!N48</f>
        <v>I4</v>
      </c>
      <c r="AD20" s="181" t="e">
        <f t="shared" si="8"/>
        <v>#DIV/0!</v>
      </c>
      <c r="AE20" s="181">
        <f t="shared" si="9"/>
        <v>0</v>
      </c>
      <c r="AF20" s="82"/>
      <c r="AG20" s="11" t="str">
        <f>'aligning data'!Q46</f>
        <v>G4</v>
      </c>
      <c r="AH20" s="11" t="str">
        <f>'aligning data'!Q47</f>
        <v>H4</v>
      </c>
      <c r="AI20" s="11" t="str">
        <f>'aligning data'!Q48</f>
        <v>I4</v>
      </c>
      <c r="AJ20" s="181" t="e">
        <f t="shared" si="10"/>
        <v>#DIV/0!</v>
      </c>
      <c r="AK20" s="181">
        <f t="shared" si="11"/>
        <v>0</v>
      </c>
      <c r="AL20" s="82"/>
      <c r="AM20" s="11" t="str">
        <f>'aligning data'!T46</f>
        <v>G4</v>
      </c>
      <c r="AN20" s="11" t="str">
        <f>'aligning data'!T47</f>
        <v>H4</v>
      </c>
      <c r="AO20" s="11" t="str">
        <f>'aligning data'!T48</f>
        <v>I4</v>
      </c>
      <c r="AP20" s="181" t="e">
        <f t="shared" si="12"/>
        <v>#DIV/0!</v>
      </c>
      <c r="AQ20" s="181">
        <f t="shared" si="13"/>
        <v>0</v>
      </c>
      <c r="AR20" s="82"/>
      <c r="AS20" s="11" t="str">
        <f>'aligning data'!W46</f>
        <v>G4</v>
      </c>
      <c r="AT20" s="11" t="str">
        <f>'aligning data'!W47</f>
        <v>H4</v>
      </c>
      <c r="AU20" s="11" t="str">
        <f>'aligning data'!W48</f>
        <v>I4</v>
      </c>
      <c r="AV20" s="181" t="e">
        <f t="shared" si="14"/>
        <v>#DIV/0!</v>
      </c>
      <c r="AW20" s="181">
        <f t="shared" si="15"/>
        <v>0</v>
      </c>
      <c r="AX20" s="11"/>
      <c r="AY20" s="11" t="str">
        <f>'aligning data'!Z46</f>
        <v>G4</v>
      </c>
      <c r="AZ20" s="11" t="str">
        <f>'aligning data'!Z47</f>
        <v>H4</v>
      </c>
      <c r="BA20" s="11" t="str">
        <f>'aligning data'!Z48</f>
        <v>I4</v>
      </c>
      <c r="BB20" s="181" t="e">
        <f t="shared" si="16"/>
        <v>#DIV/0!</v>
      </c>
      <c r="BC20" s="181">
        <f t="shared" si="17"/>
        <v>0</v>
      </c>
      <c r="BD20" s="11"/>
      <c r="BE20" s="82" t="str">
        <f>'aligning data'!AC46</f>
        <v>G4</v>
      </c>
      <c r="BF20" s="11" t="str">
        <f>'aligning data'!AC47</f>
        <v>H4</v>
      </c>
      <c r="BG20" s="11" t="str">
        <f>'aligning data'!AC48</f>
        <v>I4</v>
      </c>
      <c r="BH20" s="181" t="e">
        <f t="shared" si="18"/>
        <v>#DIV/0!</v>
      </c>
      <c r="BI20" s="181">
        <f t="shared" si="19"/>
        <v>0</v>
      </c>
      <c r="BJ20" s="82"/>
      <c r="BK20" s="11" t="str">
        <f>'aligning data'!AF46</f>
        <v>G4</v>
      </c>
      <c r="BL20" s="82" t="str">
        <f>'aligning data'!AF47</f>
        <v>H4</v>
      </c>
      <c r="BM20" s="11" t="str">
        <f>'aligning data'!AF48</f>
        <v>I4</v>
      </c>
      <c r="BN20" s="181" t="e">
        <f t="shared" si="20"/>
        <v>#DIV/0!</v>
      </c>
      <c r="BO20" s="181">
        <f t="shared" si="21"/>
        <v>0</v>
      </c>
      <c r="BP20" s="82"/>
      <c r="BQ20" s="11" t="str">
        <f>'aligning data'!AI46</f>
        <v>G4</v>
      </c>
      <c r="BR20" s="11" t="str">
        <f>'aligning data'!AI47</f>
        <v>H4</v>
      </c>
      <c r="BS20" s="11" t="str">
        <f>'aligning data'!AI48</f>
        <v>I4</v>
      </c>
      <c r="BT20" s="181" t="e">
        <f t="shared" si="22"/>
        <v>#DIV/0!</v>
      </c>
      <c r="BU20" s="181">
        <f t="shared" si="23"/>
        <v>0</v>
      </c>
      <c r="BV20" s="82"/>
      <c r="BW20" s="11" t="str">
        <f>'aligning data'!AL46</f>
        <v>G4</v>
      </c>
      <c r="BX20" s="11" t="str">
        <f>'aligning data'!AL47</f>
        <v>H4</v>
      </c>
      <c r="BY20" s="11" t="str">
        <f>'aligning data'!AL48</f>
        <v>I4</v>
      </c>
      <c r="BZ20" s="181" t="e">
        <f t="shared" si="24"/>
        <v>#DIV/0!</v>
      </c>
      <c r="CA20" s="181">
        <f t="shared" si="25"/>
        <v>0</v>
      </c>
      <c r="CB20" s="11"/>
      <c r="CC20" s="11" t="str">
        <f>'aligning data'!AO46</f>
        <v>G4</v>
      </c>
      <c r="CD20" s="11" t="str">
        <f>'aligning data'!AO47</f>
        <v>H4</v>
      </c>
      <c r="CE20" s="11" t="str">
        <f>'aligning data'!AO48</f>
        <v>I4</v>
      </c>
      <c r="CF20" s="181" t="e">
        <f t="shared" si="26"/>
        <v>#DIV/0!</v>
      </c>
      <c r="CG20" s="181">
        <f t="shared" si="27"/>
        <v>0</v>
      </c>
      <c r="CH20" s="82"/>
      <c r="CI20" s="11" t="str">
        <f>'aligning data'!AR46</f>
        <v>G4</v>
      </c>
      <c r="CJ20" s="11" t="str">
        <f>'aligning data'!AR47</f>
        <v>H4</v>
      </c>
      <c r="CK20" s="11" t="str">
        <f>'aligning data'!AR48</f>
        <v>I4</v>
      </c>
      <c r="CL20" s="181" t="e">
        <f t="shared" si="28"/>
        <v>#DIV/0!</v>
      </c>
      <c r="CM20" s="181">
        <f t="shared" si="29"/>
        <v>0</v>
      </c>
      <c r="CN20" s="82"/>
      <c r="CO20" s="11" t="str">
        <f>'aligning data'!AU46</f>
        <v>G4</v>
      </c>
      <c r="CP20" s="11" t="str">
        <f>'aligning data'!AU47</f>
        <v>H4</v>
      </c>
      <c r="CQ20" s="11" t="str">
        <f>'aligning data'!AU48</f>
        <v>I4</v>
      </c>
      <c r="CR20" s="181" t="e">
        <f t="shared" si="30"/>
        <v>#DIV/0!</v>
      </c>
      <c r="CS20" s="181">
        <f t="shared" si="31"/>
        <v>0</v>
      </c>
      <c r="CT20" s="11"/>
      <c r="CU20" s="82"/>
      <c r="CV20" s="11"/>
      <c r="CW20" s="11"/>
      <c r="CX20" s="11"/>
      <c r="CY20" s="11"/>
      <c r="CZ20" s="11"/>
      <c r="DA20" s="11"/>
      <c r="DB20" s="82"/>
      <c r="DC20" s="11"/>
      <c r="DD20" s="11"/>
      <c r="DE20" s="11"/>
      <c r="DF20" s="11"/>
      <c r="DG20" s="11"/>
      <c r="DH20" s="11"/>
      <c r="DI20" s="82"/>
      <c r="DJ20" s="11"/>
      <c r="DK20" s="11"/>
      <c r="DL20" s="11"/>
      <c r="DM20" s="11"/>
      <c r="DN20" s="11"/>
      <c r="DO20" s="11"/>
      <c r="DP20" s="11"/>
      <c r="DQ20" s="11"/>
      <c r="DR20" s="11"/>
      <c r="DS20" s="11"/>
      <c r="DT20" s="11"/>
      <c r="DU20" s="11"/>
      <c r="DV20" s="11"/>
      <c r="DW20" s="11"/>
      <c r="DX20" s="11"/>
      <c r="DY20" s="11"/>
      <c r="DZ20" s="11"/>
      <c r="EA20" s="11"/>
      <c r="EB20" s="11"/>
      <c r="EC20" s="11"/>
      <c r="ED20" s="11"/>
      <c r="EE20" s="11"/>
      <c r="EF20" s="11"/>
      <c r="EG20" s="11"/>
      <c r="EH20" s="11"/>
      <c r="EI20" s="11"/>
      <c r="EJ20" s="11"/>
      <c r="EK20" s="11"/>
      <c r="EL20" s="11"/>
      <c r="EM20" s="11"/>
      <c r="EN20" s="11"/>
      <c r="EO20" s="11"/>
      <c r="EP20" s="11"/>
      <c r="EQ20" s="11"/>
      <c r="ER20" s="11"/>
      <c r="ES20" s="11"/>
      <c r="ET20" s="11"/>
      <c r="EU20" s="11"/>
      <c r="EV20" s="11"/>
      <c r="EW20" s="11"/>
      <c r="EX20" s="11"/>
      <c r="EY20" s="11"/>
      <c r="EZ20" s="11"/>
      <c r="FA20" s="11"/>
      <c r="FB20" s="11"/>
      <c r="FC20" s="11"/>
      <c r="FD20" s="11"/>
      <c r="FE20" s="11"/>
      <c r="FF20" s="11"/>
      <c r="FG20" s="11"/>
      <c r="FH20" s="11"/>
      <c r="FI20" s="11"/>
      <c r="FJ20" s="11"/>
      <c r="FK20" s="11"/>
      <c r="FL20" s="11"/>
      <c r="FM20" s="11"/>
      <c r="FN20" s="11"/>
      <c r="FO20" s="11"/>
      <c r="FP20" s="11"/>
      <c r="FQ20" s="11"/>
      <c r="FR20" s="11"/>
    </row>
    <row r="21" spans="1:174" s="6" customFormat="1" ht="16.899999999999999" customHeight="1">
      <c r="A21" s="102" t="s">
        <v>142</v>
      </c>
      <c r="B21" s="61"/>
      <c r="C21" s="181" t="str">
        <f>'aligning data'!B49</f>
        <v>J4</v>
      </c>
      <c r="D21" s="181" t="str">
        <f>'aligning data'!B50</f>
        <v>K4</v>
      </c>
      <c r="E21" s="181" t="str">
        <f>'aligning data'!B51</f>
        <v>L4</v>
      </c>
      <c r="F21" s="181" t="e">
        <f t="shared" si="0"/>
        <v>#DIV/0!</v>
      </c>
      <c r="G21" s="181">
        <f t="shared" si="1"/>
        <v>0</v>
      </c>
      <c r="H21" s="82"/>
      <c r="I21" s="181" t="str">
        <f>'aligning data'!E49</f>
        <v>J4</v>
      </c>
      <c r="J21" s="181" t="str">
        <f>'aligning data'!E50</f>
        <v>K4</v>
      </c>
      <c r="K21" s="181" t="str">
        <f>'aligning data'!E51</f>
        <v>L4</v>
      </c>
      <c r="L21" s="181" t="e">
        <f t="shared" si="2"/>
        <v>#DIV/0!</v>
      </c>
      <c r="M21" s="181">
        <f t="shared" si="3"/>
        <v>0</v>
      </c>
      <c r="N21" s="181"/>
      <c r="O21" s="181" t="str">
        <f>'aligning data'!H49</f>
        <v>J4</v>
      </c>
      <c r="P21" s="181" t="str">
        <f>'aligning data'!H50</f>
        <v>K4</v>
      </c>
      <c r="Q21" s="181" t="str">
        <f>'aligning data'!H51</f>
        <v>L4</v>
      </c>
      <c r="R21" s="181" t="e">
        <f t="shared" si="4"/>
        <v>#DIV/0!</v>
      </c>
      <c r="S21" s="181">
        <f t="shared" si="5"/>
        <v>0</v>
      </c>
      <c r="T21" s="181"/>
      <c r="U21" s="181" t="str">
        <f>'aligning data'!K49</f>
        <v>J4</v>
      </c>
      <c r="V21" s="82" t="str">
        <f>'aligning data'!K50</f>
        <v>K4</v>
      </c>
      <c r="W21" s="11" t="str">
        <f>'aligning data'!K51</f>
        <v>L4</v>
      </c>
      <c r="X21" s="181" t="e">
        <f t="shared" si="6"/>
        <v>#DIV/0!</v>
      </c>
      <c r="Y21" s="181">
        <f t="shared" si="7"/>
        <v>0</v>
      </c>
      <c r="Z21" s="11"/>
      <c r="AA21" s="11" t="str">
        <f>'aligning data'!N49</f>
        <v>J4</v>
      </c>
      <c r="AB21" s="11" t="str">
        <f>'aligning data'!N50</f>
        <v>K4</v>
      </c>
      <c r="AC21" s="82" t="str">
        <f>'aligning data'!N51</f>
        <v>L4</v>
      </c>
      <c r="AD21" s="181" t="e">
        <f t="shared" si="8"/>
        <v>#DIV/0!</v>
      </c>
      <c r="AE21" s="181">
        <f t="shared" si="9"/>
        <v>0</v>
      </c>
      <c r="AF21" s="82"/>
      <c r="AG21" s="11" t="str">
        <f>'aligning data'!Q49</f>
        <v>J4</v>
      </c>
      <c r="AH21" s="11" t="str">
        <f>'aligning data'!Q50</f>
        <v>K4</v>
      </c>
      <c r="AI21" s="11" t="str">
        <f>'aligning data'!Q51</f>
        <v>L4</v>
      </c>
      <c r="AJ21" s="181" t="e">
        <f t="shared" si="10"/>
        <v>#DIV/0!</v>
      </c>
      <c r="AK21" s="181">
        <f t="shared" si="11"/>
        <v>0</v>
      </c>
      <c r="AL21" s="82"/>
      <c r="AM21" s="11" t="str">
        <f>'aligning data'!T49</f>
        <v>J4</v>
      </c>
      <c r="AN21" s="11" t="str">
        <f>'aligning data'!T50</f>
        <v>K4</v>
      </c>
      <c r="AO21" s="11" t="str">
        <f>'aligning data'!T51</f>
        <v>L4</v>
      </c>
      <c r="AP21" s="181" t="e">
        <f t="shared" si="12"/>
        <v>#DIV/0!</v>
      </c>
      <c r="AQ21" s="181">
        <f t="shared" si="13"/>
        <v>0</v>
      </c>
      <c r="AR21" s="82"/>
      <c r="AS21" s="11" t="str">
        <f>'aligning data'!W49</f>
        <v>J4</v>
      </c>
      <c r="AT21" s="11" t="str">
        <f>'aligning data'!W50</f>
        <v>K4</v>
      </c>
      <c r="AU21" s="11" t="str">
        <f>'aligning data'!W51</f>
        <v>L4</v>
      </c>
      <c r="AV21" s="181" t="e">
        <f t="shared" si="14"/>
        <v>#DIV/0!</v>
      </c>
      <c r="AW21" s="181">
        <f t="shared" si="15"/>
        <v>0</v>
      </c>
      <c r="AX21" s="11"/>
      <c r="AY21" s="11" t="str">
        <f>'aligning data'!Z49</f>
        <v>J4</v>
      </c>
      <c r="AZ21" s="11" t="str">
        <f>'aligning data'!Z50</f>
        <v>K4</v>
      </c>
      <c r="BA21" s="11" t="str">
        <f>'aligning data'!Z51</f>
        <v>L4</v>
      </c>
      <c r="BB21" s="181" t="e">
        <f t="shared" si="16"/>
        <v>#DIV/0!</v>
      </c>
      <c r="BC21" s="181">
        <f t="shared" si="17"/>
        <v>0</v>
      </c>
      <c r="BD21" s="11"/>
      <c r="BE21" s="82" t="str">
        <f>'aligning data'!AC49</f>
        <v>J4</v>
      </c>
      <c r="BF21" s="11" t="str">
        <f>'aligning data'!AC50</f>
        <v>K4</v>
      </c>
      <c r="BG21" s="11" t="str">
        <f>'aligning data'!AC51</f>
        <v>L4</v>
      </c>
      <c r="BH21" s="181" t="e">
        <f t="shared" si="18"/>
        <v>#DIV/0!</v>
      </c>
      <c r="BI21" s="181">
        <f t="shared" si="19"/>
        <v>0</v>
      </c>
      <c r="BJ21" s="82"/>
      <c r="BK21" s="11" t="str">
        <f>'aligning data'!AF49</f>
        <v>J4</v>
      </c>
      <c r="BL21" s="82" t="str">
        <f>'aligning data'!AF50</f>
        <v>K4</v>
      </c>
      <c r="BM21" s="11" t="str">
        <f>'aligning data'!AF51</f>
        <v>L4</v>
      </c>
      <c r="BN21" s="181" t="e">
        <f t="shared" si="20"/>
        <v>#DIV/0!</v>
      </c>
      <c r="BO21" s="181">
        <f t="shared" si="21"/>
        <v>0</v>
      </c>
      <c r="BP21" s="82"/>
      <c r="BQ21" s="11" t="str">
        <f>'aligning data'!AI49</f>
        <v>J4</v>
      </c>
      <c r="BR21" s="11" t="str">
        <f>'aligning data'!AI50</f>
        <v>K4</v>
      </c>
      <c r="BS21" s="11" t="str">
        <f>'aligning data'!AI51</f>
        <v>L4</v>
      </c>
      <c r="BT21" s="181" t="e">
        <f t="shared" si="22"/>
        <v>#DIV/0!</v>
      </c>
      <c r="BU21" s="181">
        <f t="shared" si="23"/>
        <v>0</v>
      </c>
      <c r="BV21" s="82"/>
      <c r="BW21" s="11" t="str">
        <f>'aligning data'!AL49</f>
        <v>J4</v>
      </c>
      <c r="BX21" s="11" t="str">
        <f>'aligning data'!AL50</f>
        <v>K4</v>
      </c>
      <c r="BY21" s="11" t="str">
        <f>'aligning data'!AL51</f>
        <v>L4</v>
      </c>
      <c r="BZ21" s="181" t="e">
        <f t="shared" si="24"/>
        <v>#DIV/0!</v>
      </c>
      <c r="CA21" s="181">
        <f t="shared" si="25"/>
        <v>0</v>
      </c>
      <c r="CB21" s="11"/>
      <c r="CC21" s="11" t="str">
        <f>'aligning data'!AO49</f>
        <v>J4</v>
      </c>
      <c r="CD21" s="11" t="str">
        <f>'aligning data'!AO50</f>
        <v>K4</v>
      </c>
      <c r="CE21" s="11" t="str">
        <f>'aligning data'!AO51</f>
        <v>L4</v>
      </c>
      <c r="CF21" s="181" t="e">
        <f t="shared" si="26"/>
        <v>#DIV/0!</v>
      </c>
      <c r="CG21" s="181">
        <f t="shared" si="27"/>
        <v>0</v>
      </c>
      <c r="CH21" s="82"/>
      <c r="CI21" s="11" t="str">
        <f>'aligning data'!AR49</f>
        <v>J4</v>
      </c>
      <c r="CJ21" s="11" t="str">
        <f>'aligning data'!AR50</f>
        <v>K4</v>
      </c>
      <c r="CK21" s="11" t="str">
        <f>'aligning data'!AR51</f>
        <v>L4</v>
      </c>
      <c r="CL21" s="181" t="e">
        <f t="shared" si="28"/>
        <v>#DIV/0!</v>
      </c>
      <c r="CM21" s="181">
        <f t="shared" si="29"/>
        <v>0</v>
      </c>
      <c r="CN21" s="82"/>
      <c r="CO21" s="11" t="str">
        <f>'aligning data'!AU49</f>
        <v>J4</v>
      </c>
      <c r="CP21" s="11" t="str">
        <f>'aligning data'!AU50</f>
        <v>K4</v>
      </c>
      <c r="CQ21" s="11" t="str">
        <f>'aligning data'!AU51</f>
        <v>L4</v>
      </c>
      <c r="CR21" s="181" t="e">
        <f t="shared" si="30"/>
        <v>#DIV/0!</v>
      </c>
      <c r="CS21" s="181">
        <f t="shared" si="31"/>
        <v>0</v>
      </c>
      <c r="CT21" s="11"/>
      <c r="CU21" s="82"/>
      <c r="CV21" s="11"/>
      <c r="CW21" s="11"/>
      <c r="CX21" s="11"/>
      <c r="CY21" s="11"/>
      <c r="CZ21" s="11"/>
      <c r="DA21" s="11"/>
      <c r="DB21" s="82"/>
      <c r="DC21" s="11"/>
      <c r="DD21" s="11"/>
      <c r="DE21" s="11"/>
      <c r="DF21" s="11"/>
      <c r="DG21" s="11"/>
      <c r="DH21" s="11"/>
      <c r="DI21" s="82"/>
      <c r="DJ21" s="11"/>
      <c r="DK21" s="11"/>
      <c r="DL21" s="11"/>
      <c r="DM21" s="11"/>
      <c r="DN21" s="11"/>
      <c r="DO21" s="11"/>
      <c r="DP21" s="11"/>
      <c r="DQ21" s="11"/>
      <c r="DR21" s="11"/>
      <c r="DS21" s="11"/>
      <c r="DT21" s="11"/>
      <c r="DU21" s="11"/>
      <c r="DV21" s="11"/>
      <c r="DW21" s="11"/>
      <c r="DX21" s="11"/>
      <c r="DY21" s="11"/>
      <c r="DZ21" s="11"/>
      <c r="EA21" s="11"/>
      <c r="EB21" s="11"/>
      <c r="EC21" s="11"/>
      <c r="ED21" s="11"/>
      <c r="EE21" s="11"/>
      <c r="EF21" s="11"/>
      <c r="EG21" s="11"/>
      <c r="EH21" s="11"/>
      <c r="EI21" s="11"/>
      <c r="EJ21" s="11"/>
      <c r="EK21" s="11"/>
      <c r="EL21" s="11"/>
      <c r="EM21" s="11"/>
      <c r="EN21" s="11"/>
      <c r="EO21" s="11"/>
      <c r="EP21" s="11"/>
      <c r="EQ21" s="11"/>
      <c r="ER21" s="11"/>
      <c r="ES21" s="11"/>
      <c r="ET21" s="11"/>
      <c r="EU21" s="11"/>
      <c r="EV21" s="11"/>
      <c r="EW21" s="11"/>
      <c r="EX21" s="11"/>
      <c r="EY21" s="11"/>
      <c r="EZ21" s="11"/>
      <c r="FA21" s="11"/>
      <c r="FB21" s="11"/>
      <c r="FC21" s="11"/>
      <c r="FD21" s="11"/>
      <c r="FE21" s="11"/>
      <c r="FF21" s="11"/>
      <c r="FG21" s="11"/>
      <c r="FH21" s="11"/>
      <c r="FI21" s="11"/>
      <c r="FJ21" s="11"/>
      <c r="FK21" s="11"/>
      <c r="FL21" s="11"/>
      <c r="FM21" s="11"/>
      <c r="FN21" s="11"/>
      <c r="FO21" s="11"/>
      <c r="FP21" s="11"/>
      <c r="FQ21" s="11"/>
      <c r="FR21" s="11"/>
    </row>
    <row r="22" spans="1:174" s="6" customFormat="1" ht="16.899999999999999" customHeight="1">
      <c r="A22" s="102" t="s">
        <v>143</v>
      </c>
      <c r="B22" s="61"/>
      <c r="C22" s="181" t="str">
        <f>'aligning data'!B52</f>
        <v>A5</v>
      </c>
      <c r="D22" s="181" t="str">
        <f>'aligning data'!B53</f>
        <v>B5</v>
      </c>
      <c r="E22" s="181" t="str">
        <f>'aligning data'!B54</f>
        <v>C5</v>
      </c>
      <c r="F22" s="181" t="e">
        <f t="shared" si="0"/>
        <v>#DIV/0!</v>
      </c>
      <c r="G22" s="181">
        <f t="shared" si="1"/>
        <v>0</v>
      </c>
      <c r="H22" s="82"/>
      <c r="I22" s="181" t="str">
        <f>'aligning data'!E52</f>
        <v>A5</v>
      </c>
      <c r="J22" s="181" t="str">
        <f>'aligning data'!E53</f>
        <v>B5</v>
      </c>
      <c r="K22" s="181" t="str">
        <f>'aligning data'!E54</f>
        <v>C5</v>
      </c>
      <c r="L22" s="181" t="e">
        <f t="shared" si="2"/>
        <v>#DIV/0!</v>
      </c>
      <c r="M22" s="181">
        <f t="shared" si="3"/>
        <v>0</v>
      </c>
      <c r="N22" s="181"/>
      <c r="O22" s="181" t="str">
        <f>'aligning data'!H52</f>
        <v>A5</v>
      </c>
      <c r="P22" s="181" t="str">
        <f>'aligning data'!H53</f>
        <v>B5</v>
      </c>
      <c r="Q22" s="181" t="str">
        <f>'aligning data'!H54</f>
        <v>C5</v>
      </c>
      <c r="R22" s="181" t="e">
        <f t="shared" si="4"/>
        <v>#DIV/0!</v>
      </c>
      <c r="S22" s="181">
        <f t="shared" si="5"/>
        <v>0</v>
      </c>
      <c r="T22" s="181"/>
      <c r="U22" s="181" t="str">
        <f>'aligning data'!K52</f>
        <v>A5</v>
      </c>
      <c r="V22" s="82" t="str">
        <f>'aligning data'!K53</f>
        <v>B5</v>
      </c>
      <c r="W22" s="11" t="str">
        <f>'aligning data'!K54</f>
        <v>C5</v>
      </c>
      <c r="X22" s="181" t="e">
        <f t="shared" si="6"/>
        <v>#DIV/0!</v>
      </c>
      <c r="Y22" s="181">
        <f t="shared" si="7"/>
        <v>0</v>
      </c>
      <c r="Z22" s="11"/>
      <c r="AA22" s="11" t="str">
        <f>'aligning data'!N52</f>
        <v>A5</v>
      </c>
      <c r="AB22" s="11" t="str">
        <f>'aligning data'!N53</f>
        <v>B5</v>
      </c>
      <c r="AC22" s="82" t="str">
        <f>'aligning data'!N54</f>
        <v>C5</v>
      </c>
      <c r="AD22" s="181" t="e">
        <f t="shared" si="8"/>
        <v>#DIV/0!</v>
      </c>
      <c r="AE22" s="181">
        <f t="shared" si="9"/>
        <v>0</v>
      </c>
      <c r="AF22" s="82"/>
      <c r="AG22" s="11" t="str">
        <f>'aligning data'!Q52</f>
        <v>A5</v>
      </c>
      <c r="AH22" s="11" t="str">
        <f>'aligning data'!Q53</f>
        <v>B5</v>
      </c>
      <c r="AI22" s="11" t="str">
        <f>'aligning data'!Q54</f>
        <v>C5</v>
      </c>
      <c r="AJ22" s="181" t="e">
        <f t="shared" si="10"/>
        <v>#DIV/0!</v>
      </c>
      <c r="AK22" s="181">
        <f t="shared" si="11"/>
        <v>0</v>
      </c>
      <c r="AL22" s="82"/>
      <c r="AM22" s="11" t="str">
        <f>'aligning data'!T52</f>
        <v>A5</v>
      </c>
      <c r="AN22" s="11" t="str">
        <f>'aligning data'!T53</f>
        <v>B5</v>
      </c>
      <c r="AO22" s="11" t="str">
        <f>'aligning data'!T54</f>
        <v>C5</v>
      </c>
      <c r="AP22" s="181" t="e">
        <f t="shared" si="12"/>
        <v>#DIV/0!</v>
      </c>
      <c r="AQ22" s="181">
        <f t="shared" si="13"/>
        <v>0</v>
      </c>
      <c r="AR22" s="82"/>
      <c r="AS22" s="11" t="str">
        <f>'aligning data'!W52</f>
        <v>A5</v>
      </c>
      <c r="AT22" s="11" t="str">
        <f>'aligning data'!W53</f>
        <v>B5</v>
      </c>
      <c r="AU22" s="11" t="str">
        <f>'aligning data'!W54</f>
        <v>C5</v>
      </c>
      <c r="AV22" s="181" t="e">
        <f t="shared" si="14"/>
        <v>#DIV/0!</v>
      </c>
      <c r="AW22" s="181">
        <f t="shared" si="15"/>
        <v>0</v>
      </c>
      <c r="AX22" s="11"/>
      <c r="AY22" s="11" t="str">
        <f>'aligning data'!Z52</f>
        <v>A5</v>
      </c>
      <c r="AZ22" s="11" t="str">
        <f>'aligning data'!Z53</f>
        <v>B5</v>
      </c>
      <c r="BA22" s="11" t="str">
        <f>'aligning data'!Z54</f>
        <v>C5</v>
      </c>
      <c r="BB22" s="181" t="e">
        <f t="shared" si="16"/>
        <v>#DIV/0!</v>
      </c>
      <c r="BC22" s="181">
        <f t="shared" si="17"/>
        <v>0</v>
      </c>
      <c r="BD22" s="11"/>
      <c r="BE22" s="82" t="str">
        <f>'aligning data'!AC52</f>
        <v>A5</v>
      </c>
      <c r="BF22" s="11" t="str">
        <f>'aligning data'!AC53</f>
        <v>B5</v>
      </c>
      <c r="BG22" s="11" t="str">
        <f>'aligning data'!AC54</f>
        <v>C5</v>
      </c>
      <c r="BH22" s="181" t="e">
        <f t="shared" si="18"/>
        <v>#DIV/0!</v>
      </c>
      <c r="BI22" s="181">
        <f t="shared" si="19"/>
        <v>0</v>
      </c>
      <c r="BJ22" s="82"/>
      <c r="BK22" s="11" t="str">
        <f>'aligning data'!AF52</f>
        <v>A5</v>
      </c>
      <c r="BL22" s="82" t="str">
        <f>'aligning data'!AF53</f>
        <v>B5</v>
      </c>
      <c r="BM22" s="11" t="str">
        <f>'aligning data'!AF54</f>
        <v>C5</v>
      </c>
      <c r="BN22" s="181" t="e">
        <f t="shared" si="20"/>
        <v>#DIV/0!</v>
      </c>
      <c r="BO22" s="181">
        <f t="shared" si="21"/>
        <v>0</v>
      </c>
      <c r="BP22" s="82"/>
      <c r="BQ22" s="11" t="str">
        <f>'aligning data'!AI52</f>
        <v>A5</v>
      </c>
      <c r="BR22" s="11" t="str">
        <f>'aligning data'!AI53</f>
        <v>B5</v>
      </c>
      <c r="BS22" s="11" t="str">
        <f>'aligning data'!AI54</f>
        <v>C5</v>
      </c>
      <c r="BT22" s="181" t="e">
        <f t="shared" si="22"/>
        <v>#DIV/0!</v>
      </c>
      <c r="BU22" s="181">
        <f t="shared" si="23"/>
        <v>0</v>
      </c>
      <c r="BV22" s="82"/>
      <c r="BW22" s="11" t="str">
        <f>'aligning data'!AL52</f>
        <v>A5</v>
      </c>
      <c r="BX22" s="11" t="str">
        <f>'aligning data'!AL53</f>
        <v>B5</v>
      </c>
      <c r="BY22" s="11" t="str">
        <f>'aligning data'!AL54</f>
        <v>C5</v>
      </c>
      <c r="BZ22" s="181" t="e">
        <f t="shared" si="24"/>
        <v>#DIV/0!</v>
      </c>
      <c r="CA22" s="181">
        <f t="shared" si="25"/>
        <v>0</v>
      </c>
      <c r="CB22" s="11"/>
      <c r="CC22" s="11" t="str">
        <f>'aligning data'!AO52</f>
        <v>A5</v>
      </c>
      <c r="CD22" s="11" t="str">
        <f>'aligning data'!AO53</f>
        <v>B5</v>
      </c>
      <c r="CE22" s="11" t="str">
        <f>'aligning data'!AO54</f>
        <v>C5</v>
      </c>
      <c r="CF22" s="181" t="e">
        <f t="shared" si="26"/>
        <v>#DIV/0!</v>
      </c>
      <c r="CG22" s="181">
        <f t="shared" si="27"/>
        <v>0</v>
      </c>
      <c r="CH22" s="82"/>
      <c r="CI22" s="11" t="str">
        <f>'aligning data'!AR52</f>
        <v>A5</v>
      </c>
      <c r="CJ22" s="11" t="str">
        <f>'aligning data'!AR53</f>
        <v>B5</v>
      </c>
      <c r="CK22" s="11" t="str">
        <f>'aligning data'!AR54</f>
        <v>C5</v>
      </c>
      <c r="CL22" s="181" t="e">
        <f t="shared" si="28"/>
        <v>#DIV/0!</v>
      </c>
      <c r="CM22" s="181">
        <f t="shared" si="29"/>
        <v>0</v>
      </c>
      <c r="CN22" s="82"/>
      <c r="CO22" s="11" t="str">
        <f>'aligning data'!AU52</f>
        <v>A5</v>
      </c>
      <c r="CP22" s="11" t="str">
        <f>'aligning data'!AU53</f>
        <v>B5</v>
      </c>
      <c r="CQ22" s="11" t="str">
        <f>'aligning data'!AU54</f>
        <v>C5</v>
      </c>
      <c r="CR22" s="181" t="e">
        <f t="shared" si="30"/>
        <v>#DIV/0!</v>
      </c>
      <c r="CS22" s="181">
        <f t="shared" si="31"/>
        <v>0</v>
      </c>
      <c r="CT22" s="11"/>
      <c r="CU22" s="82"/>
      <c r="CV22" s="11"/>
      <c r="CW22" s="11"/>
      <c r="CX22" s="11"/>
      <c r="CY22" s="11"/>
      <c r="CZ22" s="11"/>
      <c r="DA22" s="11"/>
      <c r="DB22" s="82"/>
      <c r="DC22" s="11"/>
      <c r="DD22" s="11"/>
      <c r="DE22" s="11"/>
      <c r="DF22" s="11"/>
      <c r="DG22" s="11"/>
      <c r="DH22" s="11"/>
      <c r="DI22" s="82"/>
      <c r="DJ22" s="11"/>
      <c r="DK22" s="11"/>
      <c r="DL22" s="11"/>
      <c r="DM22" s="11"/>
      <c r="DN22" s="11"/>
      <c r="DO22" s="11"/>
      <c r="DP22" s="11"/>
      <c r="DQ22" s="11"/>
      <c r="DR22" s="11"/>
      <c r="DS22" s="11"/>
      <c r="DT22" s="11"/>
      <c r="DU22" s="11"/>
      <c r="DV22" s="11"/>
      <c r="DW22" s="11"/>
      <c r="DX22" s="11"/>
      <c r="DY22" s="11"/>
      <c r="DZ22" s="11"/>
      <c r="EA22" s="11"/>
      <c r="EB22" s="11"/>
      <c r="EC22" s="11"/>
      <c r="ED22" s="11"/>
      <c r="EE22" s="11"/>
      <c r="EF22" s="11"/>
      <c r="EG22" s="11"/>
      <c r="EH22" s="11"/>
      <c r="EI22" s="11"/>
      <c r="EJ22" s="11"/>
      <c r="EK22" s="11"/>
      <c r="EL22" s="11"/>
      <c r="EM22" s="11"/>
      <c r="EN22" s="11"/>
      <c r="EO22" s="11"/>
      <c r="EP22" s="11"/>
      <c r="EQ22" s="11"/>
      <c r="ER22" s="11"/>
      <c r="ES22" s="11"/>
      <c r="ET22" s="11"/>
      <c r="EU22" s="11"/>
      <c r="EV22" s="11"/>
      <c r="EW22" s="11"/>
      <c r="EX22" s="11"/>
      <c r="EY22" s="11"/>
      <c r="EZ22" s="11"/>
      <c r="FA22" s="11"/>
      <c r="FB22" s="11"/>
      <c r="FC22" s="11"/>
      <c r="FD22" s="11"/>
      <c r="FE22" s="11"/>
      <c r="FF22" s="11"/>
      <c r="FG22" s="11"/>
      <c r="FH22" s="11"/>
      <c r="FI22" s="11"/>
      <c r="FJ22" s="11"/>
      <c r="FK22" s="11"/>
      <c r="FL22" s="11"/>
      <c r="FM22" s="11"/>
      <c r="FN22" s="11"/>
      <c r="FO22" s="11"/>
      <c r="FP22" s="11"/>
      <c r="FQ22" s="11"/>
      <c r="FR22" s="11"/>
    </row>
    <row r="23" spans="1:174" s="6" customFormat="1" ht="16.899999999999999" customHeight="1">
      <c r="A23" s="102" t="s">
        <v>144</v>
      </c>
      <c r="B23" s="61"/>
      <c r="C23" s="181" t="str">
        <f>'aligning data'!B55</f>
        <v>D5</v>
      </c>
      <c r="D23" s="181" t="str">
        <f>'aligning data'!B56</f>
        <v>E5</v>
      </c>
      <c r="E23" s="181" t="str">
        <f>'aligning data'!B57</f>
        <v>F5</v>
      </c>
      <c r="F23" s="181" t="e">
        <f t="shared" si="0"/>
        <v>#DIV/0!</v>
      </c>
      <c r="G23" s="181">
        <f t="shared" si="1"/>
        <v>0</v>
      </c>
      <c r="H23" s="82"/>
      <c r="I23" s="181" t="str">
        <f>'aligning data'!E55</f>
        <v>D5</v>
      </c>
      <c r="J23" s="181" t="str">
        <f>'aligning data'!E56</f>
        <v>E5</v>
      </c>
      <c r="K23" s="181" t="str">
        <f>'aligning data'!E57</f>
        <v>F5</v>
      </c>
      <c r="L23" s="181" t="e">
        <f t="shared" si="2"/>
        <v>#DIV/0!</v>
      </c>
      <c r="M23" s="181">
        <f t="shared" si="3"/>
        <v>0</v>
      </c>
      <c r="N23" s="181"/>
      <c r="O23" s="181" t="str">
        <f>'aligning data'!H55</f>
        <v>D5</v>
      </c>
      <c r="P23" s="181" t="str">
        <f>'aligning data'!H56</f>
        <v>E5</v>
      </c>
      <c r="Q23" s="181" t="str">
        <f>'aligning data'!H57</f>
        <v>F5</v>
      </c>
      <c r="R23" s="181" t="e">
        <f t="shared" si="4"/>
        <v>#DIV/0!</v>
      </c>
      <c r="S23" s="181">
        <f t="shared" si="5"/>
        <v>0</v>
      </c>
      <c r="T23" s="181"/>
      <c r="U23" s="181" t="str">
        <f>'aligning data'!K55</f>
        <v>D5</v>
      </c>
      <c r="V23" s="82" t="str">
        <f>'aligning data'!K56</f>
        <v>E5</v>
      </c>
      <c r="W23" s="11" t="str">
        <f>'aligning data'!K57</f>
        <v>F5</v>
      </c>
      <c r="X23" s="181" t="e">
        <f t="shared" si="6"/>
        <v>#DIV/0!</v>
      </c>
      <c r="Y23" s="181">
        <f t="shared" si="7"/>
        <v>0</v>
      </c>
      <c r="Z23" s="11"/>
      <c r="AA23" s="11" t="str">
        <f>'aligning data'!N55</f>
        <v>D5</v>
      </c>
      <c r="AB23" s="11" t="str">
        <f>'aligning data'!N56</f>
        <v>E5</v>
      </c>
      <c r="AC23" s="82" t="str">
        <f>'aligning data'!N57</f>
        <v>F5</v>
      </c>
      <c r="AD23" s="181" t="e">
        <f t="shared" si="8"/>
        <v>#DIV/0!</v>
      </c>
      <c r="AE23" s="181">
        <f t="shared" si="9"/>
        <v>0</v>
      </c>
      <c r="AF23" s="82"/>
      <c r="AG23" s="11" t="str">
        <f>'aligning data'!Q55</f>
        <v>D5</v>
      </c>
      <c r="AH23" s="11" t="str">
        <f>'aligning data'!Q56</f>
        <v>E5</v>
      </c>
      <c r="AI23" s="11" t="str">
        <f>'aligning data'!Q57</f>
        <v>F5</v>
      </c>
      <c r="AJ23" s="181" t="e">
        <f t="shared" si="10"/>
        <v>#DIV/0!</v>
      </c>
      <c r="AK23" s="181">
        <f t="shared" si="11"/>
        <v>0</v>
      </c>
      <c r="AL23" s="82"/>
      <c r="AM23" s="11" t="str">
        <f>'aligning data'!T55</f>
        <v>D5</v>
      </c>
      <c r="AN23" s="11" t="str">
        <f>'aligning data'!T56</f>
        <v>E5</v>
      </c>
      <c r="AO23" s="11" t="str">
        <f>'aligning data'!T57</f>
        <v>F5</v>
      </c>
      <c r="AP23" s="181" t="e">
        <f t="shared" si="12"/>
        <v>#DIV/0!</v>
      </c>
      <c r="AQ23" s="181">
        <f t="shared" si="13"/>
        <v>0</v>
      </c>
      <c r="AR23" s="82"/>
      <c r="AS23" s="11" t="str">
        <f>'aligning data'!W55</f>
        <v>D5</v>
      </c>
      <c r="AT23" s="11" t="str">
        <f>'aligning data'!W56</f>
        <v>E5</v>
      </c>
      <c r="AU23" s="11" t="str">
        <f>'aligning data'!W57</f>
        <v>F5</v>
      </c>
      <c r="AV23" s="181" t="e">
        <f t="shared" si="14"/>
        <v>#DIV/0!</v>
      </c>
      <c r="AW23" s="181">
        <f t="shared" si="15"/>
        <v>0</v>
      </c>
      <c r="AX23" s="11"/>
      <c r="AY23" s="11" t="str">
        <f>'aligning data'!Z55</f>
        <v>D5</v>
      </c>
      <c r="AZ23" s="11" t="str">
        <f>'aligning data'!Z56</f>
        <v>E5</v>
      </c>
      <c r="BA23" s="11" t="str">
        <f>'aligning data'!Z57</f>
        <v>F5</v>
      </c>
      <c r="BB23" s="181" t="e">
        <f t="shared" si="16"/>
        <v>#DIV/0!</v>
      </c>
      <c r="BC23" s="181">
        <f t="shared" si="17"/>
        <v>0</v>
      </c>
      <c r="BD23" s="11"/>
      <c r="BE23" s="82" t="str">
        <f>'aligning data'!AC55</f>
        <v>D5</v>
      </c>
      <c r="BF23" s="11" t="str">
        <f>'aligning data'!AC56</f>
        <v>E5</v>
      </c>
      <c r="BG23" s="11" t="str">
        <f>'aligning data'!AC57</f>
        <v>F5</v>
      </c>
      <c r="BH23" s="181" t="e">
        <f t="shared" si="18"/>
        <v>#DIV/0!</v>
      </c>
      <c r="BI23" s="181">
        <f t="shared" si="19"/>
        <v>0</v>
      </c>
      <c r="BJ23" s="82"/>
      <c r="BK23" s="11" t="str">
        <f>'aligning data'!AF55</f>
        <v>D5</v>
      </c>
      <c r="BL23" s="82" t="str">
        <f>'aligning data'!AF56</f>
        <v>E5</v>
      </c>
      <c r="BM23" s="11" t="str">
        <f>'aligning data'!AF57</f>
        <v>F5</v>
      </c>
      <c r="BN23" s="181" t="e">
        <f t="shared" si="20"/>
        <v>#DIV/0!</v>
      </c>
      <c r="BO23" s="181">
        <f t="shared" si="21"/>
        <v>0</v>
      </c>
      <c r="BP23" s="82"/>
      <c r="BQ23" s="11" t="str">
        <f>'aligning data'!AI55</f>
        <v>D5</v>
      </c>
      <c r="BR23" s="11" t="str">
        <f>'aligning data'!AI56</f>
        <v>E5</v>
      </c>
      <c r="BS23" s="11" t="str">
        <f>'aligning data'!AI57</f>
        <v>F5</v>
      </c>
      <c r="BT23" s="181" t="e">
        <f t="shared" si="22"/>
        <v>#DIV/0!</v>
      </c>
      <c r="BU23" s="181">
        <f t="shared" si="23"/>
        <v>0</v>
      </c>
      <c r="BV23" s="82"/>
      <c r="BW23" s="11" t="str">
        <f>'aligning data'!AL55</f>
        <v>D5</v>
      </c>
      <c r="BX23" s="11" t="str">
        <f>'aligning data'!AL56</f>
        <v>E5</v>
      </c>
      <c r="BY23" s="11" t="str">
        <f>'aligning data'!AL57</f>
        <v>F5</v>
      </c>
      <c r="BZ23" s="181" t="e">
        <f t="shared" si="24"/>
        <v>#DIV/0!</v>
      </c>
      <c r="CA23" s="181">
        <f t="shared" si="25"/>
        <v>0</v>
      </c>
      <c r="CB23" s="11"/>
      <c r="CC23" s="11" t="str">
        <f>'aligning data'!AO55</f>
        <v>D5</v>
      </c>
      <c r="CD23" s="11" t="str">
        <f>'aligning data'!AO56</f>
        <v>E5</v>
      </c>
      <c r="CE23" s="11" t="str">
        <f>'aligning data'!AO57</f>
        <v>F5</v>
      </c>
      <c r="CF23" s="181" t="e">
        <f t="shared" si="26"/>
        <v>#DIV/0!</v>
      </c>
      <c r="CG23" s="181">
        <f t="shared" si="27"/>
        <v>0</v>
      </c>
      <c r="CH23" s="82"/>
      <c r="CI23" s="11" t="str">
        <f>'aligning data'!AR55</f>
        <v>D5</v>
      </c>
      <c r="CJ23" s="11" t="str">
        <f>'aligning data'!AR56</f>
        <v>E5</v>
      </c>
      <c r="CK23" s="11" t="str">
        <f>'aligning data'!AR57</f>
        <v>F5</v>
      </c>
      <c r="CL23" s="181" t="e">
        <f t="shared" si="28"/>
        <v>#DIV/0!</v>
      </c>
      <c r="CM23" s="181">
        <f t="shared" si="29"/>
        <v>0</v>
      </c>
      <c r="CN23" s="82"/>
      <c r="CO23" s="11" t="str">
        <f>'aligning data'!AU55</f>
        <v>D5</v>
      </c>
      <c r="CP23" s="11" t="str">
        <f>'aligning data'!AU56</f>
        <v>E5</v>
      </c>
      <c r="CQ23" s="11" t="str">
        <f>'aligning data'!AU57</f>
        <v>F5</v>
      </c>
      <c r="CR23" s="181" t="e">
        <f t="shared" si="30"/>
        <v>#DIV/0!</v>
      </c>
      <c r="CS23" s="181">
        <f t="shared" si="31"/>
        <v>0</v>
      </c>
      <c r="CT23" s="11"/>
      <c r="CU23" s="82"/>
      <c r="CV23" s="11"/>
      <c r="CW23" s="11"/>
      <c r="CX23" s="11"/>
      <c r="CY23" s="11"/>
      <c r="CZ23" s="11"/>
      <c r="DA23" s="11"/>
      <c r="DB23" s="82"/>
      <c r="DC23" s="11"/>
      <c r="DD23" s="11"/>
      <c r="DE23" s="11"/>
      <c r="DF23" s="11"/>
      <c r="DG23" s="11"/>
      <c r="DH23" s="11"/>
      <c r="DI23" s="82"/>
      <c r="DJ23" s="11"/>
      <c r="DK23" s="11"/>
      <c r="DL23" s="11"/>
      <c r="DM23" s="11"/>
      <c r="DN23" s="11"/>
      <c r="DO23" s="11"/>
      <c r="DP23" s="11"/>
      <c r="DQ23" s="11"/>
      <c r="DR23" s="11"/>
      <c r="DS23" s="11"/>
      <c r="DT23" s="11"/>
      <c r="DU23" s="11"/>
      <c r="DV23" s="11"/>
      <c r="DW23" s="11"/>
      <c r="DX23" s="11"/>
      <c r="DY23" s="11"/>
      <c r="DZ23" s="11"/>
      <c r="EA23" s="11"/>
      <c r="EB23" s="11"/>
      <c r="EC23" s="11"/>
      <c r="ED23" s="11"/>
      <c r="EE23" s="11"/>
      <c r="EF23" s="11"/>
      <c r="EG23" s="11"/>
      <c r="EH23" s="11"/>
      <c r="EI23" s="11"/>
      <c r="EJ23" s="11"/>
      <c r="EK23" s="11"/>
      <c r="EL23" s="11"/>
      <c r="EM23" s="11"/>
      <c r="EN23" s="11"/>
      <c r="EO23" s="11"/>
      <c r="EP23" s="11"/>
      <c r="EQ23" s="11"/>
      <c r="ER23" s="11"/>
      <c r="ES23" s="11"/>
      <c r="ET23" s="11"/>
      <c r="EU23" s="11"/>
      <c r="EV23" s="11"/>
      <c r="EW23" s="11"/>
      <c r="EX23" s="11"/>
      <c r="EY23" s="11"/>
      <c r="EZ23" s="11"/>
      <c r="FA23" s="11"/>
      <c r="FB23" s="11"/>
      <c r="FC23" s="11"/>
      <c r="FD23" s="11"/>
      <c r="FE23" s="11"/>
      <c r="FF23" s="11"/>
      <c r="FG23" s="11"/>
      <c r="FH23" s="11"/>
      <c r="FI23" s="11"/>
      <c r="FJ23" s="11"/>
      <c r="FK23" s="11"/>
      <c r="FL23" s="11"/>
      <c r="FM23" s="11"/>
      <c r="FN23" s="11"/>
      <c r="FO23" s="11"/>
      <c r="FP23" s="11"/>
      <c r="FQ23" s="11"/>
      <c r="FR23" s="11"/>
    </row>
    <row r="24" spans="1:174" s="6" customFormat="1" ht="16.899999999999999" customHeight="1">
      <c r="A24" s="102" t="s">
        <v>145</v>
      </c>
      <c r="B24" s="61"/>
      <c r="C24" s="181" t="str">
        <f>'aligning data'!B58</f>
        <v>G5</v>
      </c>
      <c r="D24" s="181" t="str">
        <f>'aligning data'!B59</f>
        <v>H5</v>
      </c>
      <c r="E24" s="181" t="str">
        <f>'aligning data'!B60</f>
        <v>I5</v>
      </c>
      <c r="F24" s="181" t="e">
        <f t="shared" si="0"/>
        <v>#DIV/0!</v>
      </c>
      <c r="G24" s="181">
        <f t="shared" si="1"/>
        <v>0</v>
      </c>
      <c r="H24" s="82"/>
      <c r="I24" s="181" t="str">
        <f>'aligning data'!E58</f>
        <v>G5</v>
      </c>
      <c r="J24" s="181" t="str">
        <f>'aligning data'!E59</f>
        <v>H5</v>
      </c>
      <c r="K24" s="181" t="str">
        <f>'aligning data'!E60</f>
        <v>I5</v>
      </c>
      <c r="L24" s="181" t="e">
        <f t="shared" si="2"/>
        <v>#DIV/0!</v>
      </c>
      <c r="M24" s="181">
        <f t="shared" si="3"/>
        <v>0</v>
      </c>
      <c r="N24" s="181"/>
      <c r="O24" s="181" t="str">
        <f>'aligning data'!H58</f>
        <v>G5</v>
      </c>
      <c r="P24" s="181" t="str">
        <f>'aligning data'!H59</f>
        <v>H5</v>
      </c>
      <c r="Q24" s="181" t="str">
        <f>'aligning data'!H60</f>
        <v>I5</v>
      </c>
      <c r="R24" s="181" t="e">
        <f t="shared" si="4"/>
        <v>#DIV/0!</v>
      </c>
      <c r="S24" s="181">
        <f t="shared" si="5"/>
        <v>0</v>
      </c>
      <c r="T24" s="181"/>
      <c r="U24" s="181" t="str">
        <f>'aligning data'!K58</f>
        <v>G5</v>
      </c>
      <c r="V24" s="82" t="str">
        <f>'aligning data'!K59</f>
        <v>H5</v>
      </c>
      <c r="W24" s="11" t="str">
        <f>'aligning data'!K60</f>
        <v>I5</v>
      </c>
      <c r="X24" s="181" t="e">
        <f t="shared" si="6"/>
        <v>#DIV/0!</v>
      </c>
      <c r="Y24" s="181">
        <f t="shared" si="7"/>
        <v>0</v>
      </c>
      <c r="Z24" s="11"/>
      <c r="AA24" s="11" t="str">
        <f>'aligning data'!N58</f>
        <v>G5</v>
      </c>
      <c r="AB24" s="11" t="str">
        <f>'aligning data'!N59</f>
        <v>H5</v>
      </c>
      <c r="AC24" s="82" t="str">
        <f>'aligning data'!N60</f>
        <v>I5</v>
      </c>
      <c r="AD24" s="181" t="e">
        <f t="shared" si="8"/>
        <v>#DIV/0!</v>
      </c>
      <c r="AE24" s="181">
        <f t="shared" si="9"/>
        <v>0</v>
      </c>
      <c r="AF24" s="82"/>
      <c r="AG24" s="11" t="str">
        <f>'aligning data'!Q58</f>
        <v>G5</v>
      </c>
      <c r="AH24" s="11" t="str">
        <f>'aligning data'!Q59</f>
        <v>H5</v>
      </c>
      <c r="AI24" s="11" t="str">
        <f>'aligning data'!Q60</f>
        <v>I5</v>
      </c>
      <c r="AJ24" s="181" t="e">
        <f t="shared" si="10"/>
        <v>#DIV/0!</v>
      </c>
      <c r="AK24" s="181">
        <f t="shared" si="11"/>
        <v>0</v>
      </c>
      <c r="AL24" s="82"/>
      <c r="AM24" s="11" t="str">
        <f>'aligning data'!T58</f>
        <v>G5</v>
      </c>
      <c r="AN24" s="11" t="str">
        <f>'aligning data'!T59</f>
        <v>H5</v>
      </c>
      <c r="AO24" s="11" t="str">
        <f>'aligning data'!T60</f>
        <v>I5</v>
      </c>
      <c r="AP24" s="181" t="e">
        <f t="shared" si="12"/>
        <v>#DIV/0!</v>
      </c>
      <c r="AQ24" s="181">
        <f t="shared" si="13"/>
        <v>0</v>
      </c>
      <c r="AR24" s="82"/>
      <c r="AS24" s="11" t="str">
        <f>'aligning data'!W58</f>
        <v>G5</v>
      </c>
      <c r="AT24" s="11" t="str">
        <f>'aligning data'!W59</f>
        <v>H5</v>
      </c>
      <c r="AU24" s="11" t="str">
        <f>'aligning data'!W60</f>
        <v>I5</v>
      </c>
      <c r="AV24" s="181" t="e">
        <f t="shared" si="14"/>
        <v>#DIV/0!</v>
      </c>
      <c r="AW24" s="181">
        <f t="shared" si="15"/>
        <v>0</v>
      </c>
      <c r="AX24" s="11"/>
      <c r="AY24" s="11" t="str">
        <f>'aligning data'!Z58</f>
        <v>G5</v>
      </c>
      <c r="AZ24" s="11" t="str">
        <f>'aligning data'!Z59</f>
        <v>H5</v>
      </c>
      <c r="BA24" s="11" t="str">
        <f>'aligning data'!Z60</f>
        <v>I5</v>
      </c>
      <c r="BB24" s="181" t="e">
        <f t="shared" si="16"/>
        <v>#DIV/0!</v>
      </c>
      <c r="BC24" s="181">
        <f t="shared" si="17"/>
        <v>0</v>
      </c>
      <c r="BD24" s="11"/>
      <c r="BE24" s="82" t="str">
        <f>'aligning data'!AC58</f>
        <v>G5</v>
      </c>
      <c r="BF24" s="11" t="str">
        <f>'aligning data'!AC59</f>
        <v>H5</v>
      </c>
      <c r="BG24" s="11" t="str">
        <f>'aligning data'!AC60</f>
        <v>I5</v>
      </c>
      <c r="BH24" s="181" t="e">
        <f t="shared" si="18"/>
        <v>#DIV/0!</v>
      </c>
      <c r="BI24" s="181">
        <f t="shared" si="19"/>
        <v>0</v>
      </c>
      <c r="BJ24" s="82"/>
      <c r="BK24" s="11" t="str">
        <f>'aligning data'!AF58</f>
        <v>G5</v>
      </c>
      <c r="BL24" s="82" t="str">
        <f>'aligning data'!AF59</f>
        <v>H5</v>
      </c>
      <c r="BM24" s="11" t="str">
        <f>'aligning data'!AF60</f>
        <v>I5</v>
      </c>
      <c r="BN24" s="181" t="e">
        <f t="shared" si="20"/>
        <v>#DIV/0!</v>
      </c>
      <c r="BO24" s="181">
        <f t="shared" si="21"/>
        <v>0</v>
      </c>
      <c r="BP24" s="82"/>
      <c r="BQ24" s="11" t="str">
        <f>'aligning data'!AI58</f>
        <v>G5</v>
      </c>
      <c r="BR24" s="11" t="str">
        <f>'aligning data'!AI59</f>
        <v>H5</v>
      </c>
      <c r="BS24" s="11" t="str">
        <f>'aligning data'!AI60</f>
        <v>I5</v>
      </c>
      <c r="BT24" s="181" t="e">
        <f t="shared" si="22"/>
        <v>#DIV/0!</v>
      </c>
      <c r="BU24" s="181">
        <f t="shared" si="23"/>
        <v>0</v>
      </c>
      <c r="BV24" s="82"/>
      <c r="BW24" s="11" t="str">
        <f>'aligning data'!AL58</f>
        <v>G5</v>
      </c>
      <c r="BX24" s="11" t="str">
        <f>'aligning data'!AL59</f>
        <v>H5</v>
      </c>
      <c r="BY24" s="11" t="str">
        <f>'aligning data'!AL60</f>
        <v>I5</v>
      </c>
      <c r="BZ24" s="181" t="e">
        <f t="shared" si="24"/>
        <v>#DIV/0!</v>
      </c>
      <c r="CA24" s="181">
        <f t="shared" si="25"/>
        <v>0</v>
      </c>
      <c r="CB24" s="11"/>
      <c r="CC24" s="11" t="str">
        <f>'aligning data'!AO58</f>
        <v>G5</v>
      </c>
      <c r="CD24" s="11" t="str">
        <f>'aligning data'!AO59</f>
        <v>H5</v>
      </c>
      <c r="CE24" s="11" t="str">
        <f>'aligning data'!AO60</f>
        <v>I5</v>
      </c>
      <c r="CF24" s="181" t="e">
        <f t="shared" si="26"/>
        <v>#DIV/0!</v>
      </c>
      <c r="CG24" s="181">
        <f t="shared" si="27"/>
        <v>0</v>
      </c>
      <c r="CH24" s="82"/>
      <c r="CI24" s="11" t="str">
        <f>'aligning data'!AR58</f>
        <v>G5</v>
      </c>
      <c r="CJ24" s="11" t="str">
        <f>'aligning data'!AR59</f>
        <v>H5</v>
      </c>
      <c r="CK24" s="11" t="str">
        <f>'aligning data'!AR60</f>
        <v>I5</v>
      </c>
      <c r="CL24" s="181" t="e">
        <f t="shared" si="28"/>
        <v>#DIV/0!</v>
      </c>
      <c r="CM24" s="181">
        <f t="shared" si="29"/>
        <v>0</v>
      </c>
      <c r="CN24" s="82"/>
      <c r="CO24" s="11" t="str">
        <f>'aligning data'!AU58</f>
        <v>G5</v>
      </c>
      <c r="CP24" s="11" t="str">
        <f>'aligning data'!AU59</f>
        <v>H5</v>
      </c>
      <c r="CQ24" s="11" t="str">
        <f>'aligning data'!AU60</f>
        <v>I5</v>
      </c>
      <c r="CR24" s="181" t="e">
        <f t="shared" si="30"/>
        <v>#DIV/0!</v>
      </c>
      <c r="CS24" s="181">
        <f t="shared" si="31"/>
        <v>0</v>
      </c>
      <c r="CT24" s="11"/>
      <c r="CU24" s="82"/>
      <c r="CV24" s="11"/>
      <c r="CW24" s="11"/>
      <c r="CX24" s="11"/>
      <c r="CY24" s="11"/>
      <c r="CZ24" s="11"/>
      <c r="DA24" s="11"/>
      <c r="DB24" s="82"/>
      <c r="DC24" s="11"/>
      <c r="DD24" s="11"/>
      <c r="DE24" s="11"/>
      <c r="DF24" s="11"/>
      <c r="DG24" s="11"/>
      <c r="DH24" s="11"/>
      <c r="DI24" s="82"/>
      <c r="DJ24" s="11"/>
      <c r="DK24" s="11"/>
      <c r="DL24" s="11"/>
      <c r="DM24" s="11"/>
      <c r="DN24" s="11"/>
      <c r="DO24" s="11"/>
      <c r="DP24" s="11"/>
      <c r="DQ24" s="11"/>
      <c r="DR24" s="11"/>
      <c r="DS24" s="11"/>
      <c r="DT24" s="11"/>
      <c r="DU24" s="11"/>
      <c r="DV24" s="11"/>
      <c r="DW24" s="11"/>
      <c r="DX24" s="11"/>
      <c r="DY24" s="11"/>
      <c r="DZ24" s="11"/>
      <c r="EA24" s="11"/>
      <c r="EB24" s="11"/>
      <c r="EC24" s="11"/>
      <c r="ED24" s="11"/>
      <c r="EE24" s="11"/>
      <c r="EF24" s="11"/>
      <c r="EG24" s="11"/>
      <c r="EH24" s="11"/>
      <c r="EI24" s="11"/>
      <c r="EJ24" s="11"/>
      <c r="EK24" s="11"/>
      <c r="EL24" s="11"/>
      <c r="EM24" s="11"/>
      <c r="EN24" s="11"/>
      <c r="EO24" s="11"/>
      <c r="EP24" s="11"/>
      <c r="EQ24" s="11"/>
      <c r="ER24" s="11"/>
      <c r="ES24" s="11"/>
      <c r="ET24" s="11"/>
      <c r="EU24" s="11"/>
      <c r="EV24" s="11"/>
      <c r="EW24" s="11"/>
      <c r="EX24" s="11"/>
      <c r="EY24" s="11"/>
      <c r="EZ24" s="11"/>
      <c r="FA24" s="11"/>
      <c r="FB24" s="11"/>
      <c r="FC24" s="11"/>
      <c r="FD24" s="11"/>
      <c r="FE24" s="11"/>
      <c r="FF24" s="11"/>
      <c r="FG24" s="11"/>
      <c r="FH24" s="11"/>
      <c r="FI24" s="11"/>
      <c r="FJ24" s="11"/>
      <c r="FK24" s="11"/>
      <c r="FL24" s="11"/>
      <c r="FM24" s="11"/>
      <c r="FN24" s="11"/>
      <c r="FO24" s="11"/>
      <c r="FP24" s="11"/>
      <c r="FQ24" s="11"/>
      <c r="FR24" s="11"/>
    </row>
    <row r="25" spans="1:174" s="6" customFormat="1" ht="16.899999999999999" customHeight="1">
      <c r="A25" s="102" t="s">
        <v>146</v>
      </c>
      <c r="B25" s="61"/>
      <c r="C25" s="181" t="str">
        <f>'aligning data'!B61</f>
        <v>J5</v>
      </c>
      <c r="D25" s="181" t="str">
        <f>'aligning data'!B62</f>
        <v>K5</v>
      </c>
      <c r="E25" s="181" t="str">
        <f>'aligning data'!B63</f>
        <v>L5</v>
      </c>
      <c r="F25" s="181" t="e">
        <f t="shared" si="0"/>
        <v>#DIV/0!</v>
      </c>
      <c r="G25" s="181">
        <f t="shared" si="1"/>
        <v>0</v>
      </c>
      <c r="H25" s="82"/>
      <c r="I25" s="181" t="str">
        <f>'aligning data'!E61</f>
        <v>J5</v>
      </c>
      <c r="J25" s="181" t="str">
        <f>'aligning data'!E62</f>
        <v>K5</v>
      </c>
      <c r="K25" s="181" t="str">
        <f>'aligning data'!E63</f>
        <v>L5</v>
      </c>
      <c r="L25" s="181" t="e">
        <f t="shared" si="2"/>
        <v>#DIV/0!</v>
      </c>
      <c r="M25" s="181">
        <f t="shared" si="3"/>
        <v>0</v>
      </c>
      <c r="N25" s="181"/>
      <c r="O25" s="181" t="str">
        <f>'aligning data'!H61</f>
        <v>J5</v>
      </c>
      <c r="P25" s="181" t="str">
        <f>'aligning data'!H62</f>
        <v>K5</v>
      </c>
      <c r="Q25" s="181" t="str">
        <f>'aligning data'!H63</f>
        <v>L5</v>
      </c>
      <c r="R25" s="181" t="e">
        <f t="shared" si="4"/>
        <v>#DIV/0!</v>
      </c>
      <c r="S25" s="181">
        <f t="shared" si="5"/>
        <v>0</v>
      </c>
      <c r="T25" s="181"/>
      <c r="U25" s="181" t="str">
        <f>'aligning data'!K61</f>
        <v>J5</v>
      </c>
      <c r="V25" s="82" t="str">
        <f>'aligning data'!K62</f>
        <v>K5</v>
      </c>
      <c r="W25" s="11" t="str">
        <f>'aligning data'!K63</f>
        <v>L5</v>
      </c>
      <c r="X25" s="181" t="e">
        <f t="shared" si="6"/>
        <v>#DIV/0!</v>
      </c>
      <c r="Y25" s="181">
        <f t="shared" si="7"/>
        <v>0</v>
      </c>
      <c r="Z25" s="11"/>
      <c r="AA25" s="11" t="str">
        <f>'aligning data'!N61</f>
        <v>J5</v>
      </c>
      <c r="AB25" s="11" t="str">
        <f>'aligning data'!N62</f>
        <v>K5</v>
      </c>
      <c r="AC25" s="82" t="str">
        <f>'aligning data'!N63</f>
        <v>L5</v>
      </c>
      <c r="AD25" s="181" t="e">
        <f t="shared" si="8"/>
        <v>#DIV/0!</v>
      </c>
      <c r="AE25" s="181">
        <f t="shared" si="9"/>
        <v>0</v>
      </c>
      <c r="AF25" s="82"/>
      <c r="AG25" s="11" t="str">
        <f>'aligning data'!Q61</f>
        <v>J5</v>
      </c>
      <c r="AH25" s="11" t="str">
        <f>'aligning data'!Q62</f>
        <v>K5</v>
      </c>
      <c r="AI25" s="11" t="str">
        <f>'aligning data'!Q63</f>
        <v>L5</v>
      </c>
      <c r="AJ25" s="181" t="e">
        <f t="shared" si="10"/>
        <v>#DIV/0!</v>
      </c>
      <c r="AK25" s="181">
        <f t="shared" si="11"/>
        <v>0</v>
      </c>
      <c r="AL25" s="82"/>
      <c r="AM25" s="11" t="str">
        <f>'aligning data'!T61</f>
        <v>J5</v>
      </c>
      <c r="AN25" s="11" t="str">
        <f>'aligning data'!T62</f>
        <v>K5</v>
      </c>
      <c r="AO25" s="11" t="str">
        <f>'aligning data'!T63</f>
        <v>L5</v>
      </c>
      <c r="AP25" s="181" t="e">
        <f t="shared" si="12"/>
        <v>#DIV/0!</v>
      </c>
      <c r="AQ25" s="181">
        <f t="shared" si="13"/>
        <v>0</v>
      </c>
      <c r="AR25" s="82"/>
      <c r="AS25" s="11" t="str">
        <f>'aligning data'!W61</f>
        <v>J5</v>
      </c>
      <c r="AT25" s="11" t="str">
        <f>'aligning data'!W62</f>
        <v>K5</v>
      </c>
      <c r="AU25" s="11" t="str">
        <f>'aligning data'!W63</f>
        <v>L5</v>
      </c>
      <c r="AV25" s="181" t="e">
        <f t="shared" si="14"/>
        <v>#DIV/0!</v>
      </c>
      <c r="AW25" s="181">
        <f t="shared" si="15"/>
        <v>0</v>
      </c>
      <c r="AX25" s="11"/>
      <c r="AY25" s="11" t="str">
        <f>'aligning data'!Z61</f>
        <v>J5</v>
      </c>
      <c r="AZ25" s="11" t="str">
        <f>'aligning data'!Z62</f>
        <v>K5</v>
      </c>
      <c r="BA25" s="11" t="str">
        <f>'aligning data'!Z63</f>
        <v>L5</v>
      </c>
      <c r="BB25" s="181" t="e">
        <f t="shared" si="16"/>
        <v>#DIV/0!</v>
      </c>
      <c r="BC25" s="181">
        <f t="shared" si="17"/>
        <v>0</v>
      </c>
      <c r="BD25" s="11"/>
      <c r="BE25" s="82" t="str">
        <f>'aligning data'!AC61</f>
        <v>J5</v>
      </c>
      <c r="BF25" s="11" t="str">
        <f>'aligning data'!AC62</f>
        <v>K5</v>
      </c>
      <c r="BG25" s="11" t="str">
        <f>'aligning data'!AC63</f>
        <v>L5</v>
      </c>
      <c r="BH25" s="181" t="e">
        <f t="shared" si="18"/>
        <v>#DIV/0!</v>
      </c>
      <c r="BI25" s="181">
        <f t="shared" si="19"/>
        <v>0</v>
      </c>
      <c r="BJ25" s="82"/>
      <c r="BK25" s="11" t="str">
        <f>'aligning data'!AF61</f>
        <v>J5</v>
      </c>
      <c r="BL25" s="82" t="str">
        <f>'aligning data'!AF62</f>
        <v>K5</v>
      </c>
      <c r="BM25" s="11" t="str">
        <f>'aligning data'!AF63</f>
        <v>L5</v>
      </c>
      <c r="BN25" s="181" t="e">
        <f t="shared" si="20"/>
        <v>#DIV/0!</v>
      </c>
      <c r="BO25" s="181">
        <f t="shared" si="21"/>
        <v>0</v>
      </c>
      <c r="BP25" s="82"/>
      <c r="BQ25" s="11" t="str">
        <f>'aligning data'!AI61</f>
        <v>J5</v>
      </c>
      <c r="BR25" s="11" t="str">
        <f>'aligning data'!AI62</f>
        <v>K5</v>
      </c>
      <c r="BS25" s="11" t="str">
        <f>'aligning data'!AI63</f>
        <v>L5</v>
      </c>
      <c r="BT25" s="181" t="e">
        <f t="shared" si="22"/>
        <v>#DIV/0!</v>
      </c>
      <c r="BU25" s="181">
        <f t="shared" si="23"/>
        <v>0</v>
      </c>
      <c r="BV25" s="82"/>
      <c r="BW25" s="11" t="str">
        <f>'aligning data'!AL61</f>
        <v>J5</v>
      </c>
      <c r="BX25" s="11" t="str">
        <f>'aligning data'!AL62</f>
        <v>K5</v>
      </c>
      <c r="BY25" s="11" t="str">
        <f>'aligning data'!AL63</f>
        <v>L5</v>
      </c>
      <c r="BZ25" s="181" t="e">
        <f t="shared" si="24"/>
        <v>#DIV/0!</v>
      </c>
      <c r="CA25" s="181">
        <f t="shared" si="25"/>
        <v>0</v>
      </c>
      <c r="CB25" s="11"/>
      <c r="CC25" s="11" t="str">
        <f>'aligning data'!AO61</f>
        <v>J5</v>
      </c>
      <c r="CD25" s="11" t="str">
        <f>'aligning data'!AO62</f>
        <v>K5</v>
      </c>
      <c r="CE25" s="11" t="str">
        <f>'aligning data'!AO63</f>
        <v>L5</v>
      </c>
      <c r="CF25" s="181" t="e">
        <f t="shared" si="26"/>
        <v>#DIV/0!</v>
      </c>
      <c r="CG25" s="181">
        <f t="shared" si="27"/>
        <v>0</v>
      </c>
      <c r="CH25" s="82"/>
      <c r="CI25" s="11" t="str">
        <f>'aligning data'!AR61</f>
        <v>J5</v>
      </c>
      <c r="CJ25" s="11" t="str">
        <f>'aligning data'!AR62</f>
        <v>K5</v>
      </c>
      <c r="CK25" s="11" t="str">
        <f>'aligning data'!AR63</f>
        <v>L5</v>
      </c>
      <c r="CL25" s="181" t="e">
        <f t="shared" si="28"/>
        <v>#DIV/0!</v>
      </c>
      <c r="CM25" s="181">
        <f t="shared" si="29"/>
        <v>0</v>
      </c>
      <c r="CN25" s="82"/>
      <c r="CO25" s="11" t="str">
        <f>'aligning data'!AU61</f>
        <v>J5</v>
      </c>
      <c r="CP25" s="11" t="str">
        <f>'aligning data'!AU62</f>
        <v>K5</v>
      </c>
      <c r="CQ25" s="11" t="str">
        <f>'aligning data'!AU63</f>
        <v>L5</v>
      </c>
      <c r="CR25" s="181" t="e">
        <f t="shared" si="30"/>
        <v>#DIV/0!</v>
      </c>
      <c r="CS25" s="181">
        <f t="shared" si="31"/>
        <v>0</v>
      </c>
      <c r="CT25" s="11"/>
      <c r="CU25" s="82"/>
      <c r="CV25" s="11"/>
      <c r="CW25" s="11"/>
      <c r="CX25" s="11"/>
      <c r="CY25" s="11"/>
      <c r="CZ25" s="11"/>
      <c r="DA25" s="11"/>
      <c r="DB25" s="82"/>
      <c r="DC25" s="11"/>
      <c r="DD25" s="11"/>
      <c r="DE25" s="11"/>
      <c r="DF25" s="11"/>
      <c r="DG25" s="11"/>
      <c r="DH25" s="11"/>
      <c r="DI25" s="82"/>
      <c r="DJ25" s="11"/>
      <c r="DK25" s="11"/>
      <c r="DL25" s="11"/>
      <c r="DM25" s="11"/>
      <c r="DN25" s="11"/>
      <c r="DO25" s="11"/>
      <c r="DP25" s="11"/>
      <c r="DQ25" s="11"/>
      <c r="DR25" s="11"/>
      <c r="DS25" s="11"/>
      <c r="DT25" s="11"/>
      <c r="DU25" s="11"/>
      <c r="DV25" s="11"/>
      <c r="DW25" s="11"/>
      <c r="DX25" s="11"/>
      <c r="DY25" s="11"/>
      <c r="DZ25" s="11"/>
      <c r="EA25" s="11"/>
      <c r="EB25" s="11"/>
      <c r="EC25" s="11"/>
      <c r="ED25" s="11"/>
      <c r="EE25" s="11"/>
      <c r="EF25" s="11"/>
      <c r="EG25" s="11"/>
      <c r="EH25" s="11"/>
      <c r="EI25" s="11"/>
      <c r="EJ25" s="11"/>
      <c r="EK25" s="11"/>
      <c r="EL25" s="11"/>
      <c r="EM25" s="11"/>
      <c r="EN25" s="11"/>
      <c r="EO25" s="11"/>
      <c r="EP25" s="11"/>
      <c r="EQ25" s="11"/>
      <c r="ER25" s="11"/>
      <c r="ES25" s="11"/>
      <c r="ET25" s="11"/>
      <c r="EU25" s="11"/>
      <c r="EV25" s="11"/>
      <c r="EW25" s="11"/>
      <c r="EX25" s="11"/>
      <c r="EY25" s="11"/>
      <c r="EZ25" s="11"/>
      <c r="FA25" s="11"/>
      <c r="FB25" s="11"/>
      <c r="FC25" s="11"/>
      <c r="FD25" s="11"/>
      <c r="FE25" s="11"/>
      <c r="FF25" s="11"/>
      <c r="FG25" s="11"/>
      <c r="FH25" s="11"/>
      <c r="FI25" s="11"/>
      <c r="FJ25" s="11"/>
      <c r="FK25" s="11"/>
      <c r="FL25" s="11"/>
      <c r="FM25" s="11"/>
      <c r="FN25" s="11"/>
      <c r="FO25" s="11"/>
      <c r="FP25" s="11"/>
      <c r="FQ25" s="11"/>
      <c r="FR25" s="11"/>
    </row>
    <row r="26" spans="1:174" s="6" customFormat="1" ht="16.899999999999999" customHeight="1">
      <c r="A26" s="102" t="s">
        <v>147</v>
      </c>
      <c r="B26" s="61"/>
      <c r="C26" s="181" t="str">
        <f>'aligning data'!B64</f>
        <v>A6</v>
      </c>
      <c r="D26" s="181" t="str">
        <f>'aligning data'!B65</f>
        <v>B6</v>
      </c>
      <c r="E26" s="181" t="str">
        <f>'aligning data'!B66</f>
        <v>C6</v>
      </c>
      <c r="F26" s="181" t="e">
        <f t="shared" si="0"/>
        <v>#DIV/0!</v>
      </c>
      <c r="G26" s="181">
        <f t="shared" si="1"/>
        <v>0</v>
      </c>
      <c r="H26" s="82"/>
      <c r="I26" s="181" t="str">
        <f>'aligning data'!E64</f>
        <v>A6</v>
      </c>
      <c r="J26" s="181" t="str">
        <f>'aligning data'!E65</f>
        <v>B6</v>
      </c>
      <c r="K26" s="181" t="str">
        <f>'aligning data'!E66</f>
        <v>C6</v>
      </c>
      <c r="L26" s="181" t="e">
        <f t="shared" si="2"/>
        <v>#DIV/0!</v>
      </c>
      <c r="M26" s="181">
        <f t="shared" si="3"/>
        <v>0</v>
      </c>
      <c r="N26" s="181"/>
      <c r="O26" s="181" t="str">
        <f>'aligning data'!H64</f>
        <v>A6</v>
      </c>
      <c r="P26" s="181" t="str">
        <f>'aligning data'!H65</f>
        <v>B6</v>
      </c>
      <c r="Q26" s="181" t="str">
        <f>'aligning data'!H66</f>
        <v>C6</v>
      </c>
      <c r="R26" s="181" t="e">
        <f t="shared" si="4"/>
        <v>#DIV/0!</v>
      </c>
      <c r="S26" s="181">
        <f t="shared" si="5"/>
        <v>0</v>
      </c>
      <c r="T26" s="181"/>
      <c r="U26" s="181" t="str">
        <f>'aligning data'!K64</f>
        <v>A6</v>
      </c>
      <c r="V26" s="82" t="str">
        <f>'aligning data'!K65</f>
        <v>B6</v>
      </c>
      <c r="W26" s="11" t="str">
        <f>'aligning data'!K66</f>
        <v>C6</v>
      </c>
      <c r="X26" s="181" t="e">
        <f t="shared" si="6"/>
        <v>#DIV/0!</v>
      </c>
      <c r="Y26" s="181">
        <f t="shared" si="7"/>
        <v>0</v>
      </c>
      <c r="Z26" s="11"/>
      <c r="AA26" s="11" t="str">
        <f>'aligning data'!N64</f>
        <v>A6</v>
      </c>
      <c r="AB26" s="11" t="str">
        <f>'aligning data'!N65</f>
        <v>B6</v>
      </c>
      <c r="AC26" s="82" t="str">
        <f>'aligning data'!N66</f>
        <v>C6</v>
      </c>
      <c r="AD26" s="181" t="e">
        <f t="shared" si="8"/>
        <v>#DIV/0!</v>
      </c>
      <c r="AE26" s="181">
        <f t="shared" si="9"/>
        <v>0</v>
      </c>
      <c r="AF26" s="82"/>
      <c r="AG26" s="11" t="str">
        <f>'aligning data'!Q64</f>
        <v>A6</v>
      </c>
      <c r="AH26" s="11" t="str">
        <f>'aligning data'!Q65</f>
        <v>B6</v>
      </c>
      <c r="AI26" s="11" t="str">
        <f>'aligning data'!Q66</f>
        <v>C6</v>
      </c>
      <c r="AJ26" s="181" t="e">
        <f t="shared" si="10"/>
        <v>#DIV/0!</v>
      </c>
      <c r="AK26" s="181">
        <f t="shared" si="11"/>
        <v>0</v>
      </c>
      <c r="AL26" s="82"/>
      <c r="AM26" s="11" t="str">
        <f>'aligning data'!T64</f>
        <v>A6</v>
      </c>
      <c r="AN26" s="11" t="str">
        <f>'aligning data'!T65</f>
        <v>B6</v>
      </c>
      <c r="AO26" s="11" t="str">
        <f>'aligning data'!T66</f>
        <v>C6</v>
      </c>
      <c r="AP26" s="181" t="e">
        <f t="shared" si="12"/>
        <v>#DIV/0!</v>
      </c>
      <c r="AQ26" s="181">
        <f t="shared" si="13"/>
        <v>0</v>
      </c>
      <c r="AR26" s="82"/>
      <c r="AS26" s="11" t="str">
        <f>'aligning data'!W64</f>
        <v>A6</v>
      </c>
      <c r="AT26" s="11" t="str">
        <f>'aligning data'!W65</f>
        <v>B6</v>
      </c>
      <c r="AU26" s="11" t="str">
        <f>'aligning data'!W66</f>
        <v>C6</v>
      </c>
      <c r="AV26" s="181" t="e">
        <f t="shared" si="14"/>
        <v>#DIV/0!</v>
      </c>
      <c r="AW26" s="181">
        <f t="shared" si="15"/>
        <v>0</v>
      </c>
      <c r="AX26" s="11"/>
      <c r="AY26" s="11" t="str">
        <f>'aligning data'!Z64</f>
        <v>A6</v>
      </c>
      <c r="AZ26" s="11" t="str">
        <f>'aligning data'!Z65</f>
        <v>B6</v>
      </c>
      <c r="BA26" s="11" t="str">
        <f>'aligning data'!Z66</f>
        <v>C6</v>
      </c>
      <c r="BB26" s="181" t="e">
        <f t="shared" si="16"/>
        <v>#DIV/0!</v>
      </c>
      <c r="BC26" s="181">
        <f t="shared" si="17"/>
        <v>0</v>
      </c>
      <c r="BD26" s="11"/>
      <c r="BE26" s="82" t="str">
        <f>'aligning data'!AC64</f>
        <v>A6</v>
      </c>
      <c r="BF26" s="11" t="str">
        <f>'aligning data'!AC65</f>
        <v>B6</v>
      </c>
      <c r="BG26" s="11" t="str">
        <f>'aligning data'!AC66</f>
        <v>C6</v>
      </c>
      <c r="BH26" s="181" t="e">
        <f t="shared" si="18"/>
        <v>#DIV/0!</v>
      </c>
      <c r="BI26" s="181">
        <f t="shared" si="19"/>
        <v>0</v>
      </c>
      <c r="BJ26" s="82"/>
      <c r="BK26" s="11" t="str">
        <f>'aligning data'!AF64</f>
        <v>A6</v>
      </c>
      <c r="BL26" s="82" t="str">
        <f>'aligning data'!AF65</f>
        <v>B6</v>
      </c>
      <c r="BM26" s="11" t="str">
        <f>'aligning data'!AF66</f>
        <v>C6</v>
      </c>
      <c r="BN26" s="181" t="e">
        <f t="shared" si="20"/>
        <v>#DIV/0!</v>
      </c>
      <c r="BO26" s="181">
        <f t="shared" si="21"/>
        <v>0</v>
      </c>
      <c r="BP26" s="82"/>
      <c r="BQ26" s="11" t="str">
        <f>'aligning data'!AI64</f>
        <v>A6</v>
      </c>
      <c r="BR26" s="11" t="str">
        <f>'aligning data'!AI65</f>
        <v>B6</v>
      </c>
      <c r="BS26" s="11" t="str">
        <f>'aligning data'!AI66</f>
        <v>C6</v>
      </c>
      <c r="BT26" s="181" t="e">
        <f t="shared" si="22"/>
        <v>#DIV/0!</v>
      </c>
      <c r="BU26" s="181">
        <f t="shared" si="23"/>
        <v>0</v>
      </c>
      <c r="BV26" s="82"/>
      <c r="BW26" s="11" t="str">
        <f>'aligning data'!AL64</f>
        <v>A6</v>
      </c>
      <c r="BX26" s="11" t="str">
        <f>'aligning data'!AL65</f>
        <v>B6</v>
      </c>
      <c r="BY26" s="11" t="str">
        <f>'aligning data'!AL66</f>
        <v>C6</v>
      </c>
      <c r="BZ26" s="181" t="e">
        <f t="shared" si="24"/>
        <v>#DIV/0!</v>
      </c>
      <c r="CA26" s="181">
        <f t="shared" si="25"/>
        <v>0</v>
      </c>
      <c r="CB26" s="11"/>
      <c r="CC26" s="11" t="str">
        <f>'aligning data'!AO64</f>
        <v>A6</v>
      </c>
      <c r="CD26" s="11" t="str">
        <f>'aligning data'!AO65</f>
        <v>B6</v>
      </c>
      <c r="CE26" s="11" t="str">
        <f>'aligning data'!AO66</f>
        <v>C6</v>
      </c>
      <c r="CF26" s="181" t="e">
        <f t="shared" si="26"/>
        <v>#DIV/0!</v>
      </c>
      <c r="CG26" s="181">
        <f t="shared" si="27"/>
        <v>0</v>
      </c>
      <c r="CH26" s="82"/>
      <c r="CI26" s="11" t="str">
        <f>'aligning data'!AR64</f>
        <v>A6</v>
      </c>
      <c r="CJ26" s="11" t="str">
        <f>'aligning data'!AR65</f>
        <v>B6</v>
      </c>
      <c r="CK26" s="11" t="str">
        <f>'aligning data'!AR66</f>
        <v>C6</v>
      </c>
      <c r="CL26" s="181" t="e">
        <f t="shared" si="28"/>
        <v>#DIV/0!</v>
      </c>
      <c r="CM26" s="181">
        <f t="shared" si="29"/>
        <v>0</v>
      </c>
      <c r="CN26" s="82"/>
      <c r="CO26" s="11" t="str">
        <f>'aligning data'!AU64</f>
        <v>A6</v>
      </c>
      <c r="CP26" s="11" t="str">
        <f>'aligning data'!AU65</f>
        <v>B6</v>
      </c>
      <c r="CQ26" s="11" t="str">
        <f>'aligning data'!AU66</f>
        <v>C6</v>
      </c>
      <c r="CR26" s="181" t="e">
        <f t="shared" si="30"/>
        <v>#DIV/0!</v>
      </c>
      <c r="CS26" s="181">
        <f t="shared" si="31"/>
        <v>0</v>
      </c>
      <c r="CT26" s="11"/>
      <c r="CU26" s="82"/>
      <c r="CV26" s="11"/>
      <c r="CW26" s="11"/>
      <c r="CX26" s="11"/>
      <c r="CY26" s="11"/>
      <c r="CZ26" s="11"/>
      <c r="DA26" s="11"/>
      <c r="DB26" s="82"/>
      <c r="DC26" s="11"/>
      <c r="DD26" s="11"/>
      <c r="DE26" s="11"/>
      <c r="DF26" s="11"/>
      <c r="DG26" s="11"/>
      <c r="DH26" s="11"/>
      <c r="DI26" s="82"/>
      <c r="DJ26" s="11"/>
      <c r="DK26" s="11"/>
      <c r="DL26" s="11"/>
      <c r="DM26" s="11"/>
      <c r="DN26" s="11"/>
      <c r="DO26" s="11"/>
      <c r="DP26" s="11"/>
      <c r="DQ26" s="11"/>
      <c r="DR26" s="11"/>
      <c r="DS26" s="11"/>
      <c r="DT26" s="11"/>
      <c r="DU26" s="11"/>
      <c r="DV26" s="11"/>
      <c r="DW26" s="11"/>
      <c r="DX26" s="11"/>
      <c r="DY26" s="11"/>
      <c r="DZ26" s="11"/>
      <c r="EA26" s="11"/>
      <c r="EB26" s="11"/>
      <c r="EC26" s="11"/>
      <c r="ED26" s="11"/>
      <c r="EE26" s="11"/>
      <c r="EF26" s="11"/>
      <c r="EG26" s="11"/>
      <c r="EH26" s="11"/>
      <c r="EI26" s="11"/>
      <c r="EJ26" s="11"/>
      <c r="EK26" s="11"/>
      <c r="EL26" s="11"/>
      <c r="EM26" s="11"/>
      <c r="EN26" s="11"/>
      <c r="EO26" s="11"/>
      <c r="EP26" s="11"/>
      <c r="EQ26" s="11"/>
      <c r="ER26" s="11"/>
      <c r="ES26" s="11"/>
      <c r="ET26" s="11"/>
      <c r="EU26" s="11"/>
      <c r="EV26" s="11"/>
      <c r="EW26" s="11"/>
      <c r="EX26" s="11"/>
      <c r="EY26" s="11"/>
      <c r="EZ26" s="11"/>
      <c r="FA26" s="11"/>
      <c r="FB26" s="11"/>
      <c r="FC26" s="11"/>
      <c r="FD26" s="11"/>
      <c r="FE26" s="11"/>
      <c r="FF26" s="11"/>
      <c r="FG26" s="11"/>
      <c r="FH26" s="11"/>
      <c r="FI26" s="11"/>
      <c r="FJ26" s="11"/>
      <c r="FK26" s="11"/>
      <c r="FL26" s="11"/>
      <c r="FM26" s="11"/>
      <c r="FN26" s="11"/>
      <c r="FO26" s="11"/>
      <c r="FP26" s="11"/>
      <c r="FQ26" s="11"/>
      <c r="FR26" s="11"/>
    </row>
    <row r="27" spans="1:174" s="6" customFormat="1" ht="16.899999999999999" customHeight="1">
      <c r="A27" s="102" t="s">
        <v>148</v>
      </c>
      <c r="B27" s="61"/>
      <c r="C27" s="181" t="str">
        <f>'aligning data'!B67</f>
        <v>D6</v>
      </c>
      <c r="D27" s="181" t="str">
        <f>'aligning data'!B68</f>
        <v>E6</v>
      </c>
      <c r="E27" s="181" t="str">
        <f>'aligning data'!B69</f>
        <v>F6</v>
      </c>
      <c r="F27" s="181" t="e">
        <f t="shared" si="0"/>
        <v>#DIV/0!</v>
      </c>
      <c r="G27" s="181">
        <f t="shared" si="1"/>
        <v>0</v>
      </c>
      <c r="H27" s="82"/>
      <c r="I27" s="181" t="str">
        <f>'aligning data'!E67</f>
        <v>D6</v>
      </c>
      <c r="J27" s="181" t="str">
        <f>'aligning data'!E68</f>
        <v>E6</v>
      </c>
      <c r="K27" s="181" t="str">
        <f>'aligning data'!E69</f>
        <v>F6</v>
      </c>
      <c r="L27" s="181" t="e">
        <f t="shared" si="2"/>
        <v>#DIV/0!</v>
      </c>
      <c r="M27" s="181">
        <f t="shared" si="3"/>
        <v>0</v>
      </c>
      <c r="N27" s="181"/>
      <c r="O27" s="181" t="str">
        <f>'aligning data'!H67</f>
        <v>D6</v>
      </c>
      <c r="P27" s="181" t="str">
        <f>'aligning data'!H68</f>
        <v>E6</v>
      </c>
      <c r="Q27" s="181" t="str">
        <f>'aligning data'!H69</f>
        <v>F6</v>
      </c>
      <c r="R27" s="181" t="e">
        <f t="shared" si="4"/>
        <v>#DIV/0!</v>
      </c>
      <c r="S27" s="181">
        <f t="shared" si="5"/>
        <v>0</v>
      </c>
      <c r="T27" s="181"/>
      <c r="U27" s="181" t="str">
        <f>'aligning data'!K67</f>
        <v>D6</v>
      </c>
      <c r="V27" s="82" t="str">
        <f>'aligning data'!K68</f>
        <v>E6</v>
      </c>
      <c r="W27" s="11" t="str">
        <f>'aligning data'!K69</f>
        <v>F6</v>
      </c>
      <c r="X27" s="181" t="e">
        <f t="shared" si="6"/>
        <v>#DIV/0!</v>
      </c>
      <c r="Y27" s="181">
        <f t="shared" si="7"/>
        <v>0</v>
      </c>
      <c r="Z27" s="11"/>
      <c r="AA27" s="11" t="str">
        <f>'aligning data'!N67</f>
        <v>D6</v>
      </c>
      <c r="AB27" s="11" t="str">
        <f>'aligning data'!N68</f>
        <v>E6</v>
      </c>
      <c r="AC27" s="82" t="str">
        <f>'aligning data'!N69</f>
        <v>F6</v>
      </c>
      <c r="AD27" s="181" t="e">
        <f t="shared" si="8"/>
        <v>#DIV/0!</v>
      </c>
      <c r="AE27" s="181">
        <f t="shared" si="9"/>
        <v>0</v>
      </c>
      <c r="AF27" s="82"/>
      <c r="AG27" s="11" t="str">
        <f>'aligning data'!Q67</f>
        <v>D6</v>
      </c>
      <c r="AH27" s="11" t="str">
        <f>'aligning data'!Q68</f>
        <v>E6</v>
      </c>
      <c r="AI27" s="11" t="str">
        <f>'aligning data'!Q69</f>
        <v>F6</v>
      </c>
      <c r="AJ27" s="181" t="e">
        <f t="shared" si="10"/>
        <v>#DIV/0!</v>
      </c>
      <c r="AK27" s="181">
        <f t="shared" si="11"/>
        <v>0</v>
      </c>
      <c r="AL27" s="82"/>
      <c r="AM27" s="11" t="str">
        <f>'aligning data'!T67</f>
        <v>D6</v>
      </c>
      <c r="AN27" s="11" t="str">
        <f>'aligning data'!T68</f>
        <v>E6</v>
      </c>
      <c r="AO27" s="11" t="str">
        <f>'aligning data'!T69</f>
        <v>F6</v>
      </c>
      <c r="AP27" s="181" t="e">
        <f t="shared" si="12"/>
        <v>#DIV/0!</v>
      </c>
      <c r="AQ27" s="181">
        <f t="shared" si="13"/>
        <v>0</v>
      </c>
      <c r="AR27" s="82"/>
      <c r="AS27" s="11" t="str">
        <f>'aligning data'!W67</f>
        <v>D6</v>
      </c>
      <c r="AT27" s="11" t="str">
        <f>'aligning data'!W68</f>
        <v>E6</v>
      </c>
      <c r="AU27" s="11" t="str">
        <f>'aligning data'!W69</f>
        <v>F6</v>
      </c>
      <c r="AV27" s="181" t="e">
        <f t="shared" si="14"/>
        <v>#DIV/0!</v>
      </c>
      <c r="AW27" s="181">
        <f t="shared" si="15"/>
        <v>0</v>
      </c>
      <c r="AX27" s="11"/>
      <c r="AY27" s="11" t="str">
        <f>'aligning data'!Z67</f>
        <v>D6</v>
      </c>
      <c r="AZ27" s="11" t="str">
        <f>'aligning data'!Z68</f>
        <v>E6</v>
      </c>
      <c r="BA27" s="11" t="str">
        <f>'aligning data'!Z69</f>
        <v>F6</v>
      </c>
      <c r="BB27" s="181" t="e">
        <f t="shared" si="16"/>
        <v>#DIV/0!</v>
      </c>
      <c r="BC27" s="181">
        <f t="shared" si="17"/>
        <v>0</v>
      </c>
      <c r="BD27" s="11"/>
      <c r="BE27" s="82" t="str">
        <f>'aligning data'!AC67</f>
        <v>D6</v>
      </c>
      <c r="BF27" s="11" t="str">
        <f>'aligning data'!AC68</f>
        <v>E6</v>
      </c>
      <c r="BG27" s="11" t="str">
        <f>'aligning data'!AC69</f>
        <v>F6</v>
      </c>
      <c r="BH27" s="181" t="e">
        <f t="shared" si="18"/>
        <v>#DIV/0!</v>
      </c>
      <c r="BI27" s="181">
        <f t="shared" si="19"/>
        <v>0</v>
      </c>
      <c r="BJ27" s="82"/>
      <c r="BK27" s="11" t="str">
        <f>'aligning data'!AF67</f>
        <v>D6</v>
      </c>
      <c r="BL27" s="82" t="str">
        <f>'aligning data'!AF68</f>
        <v>E6</v>
      </c>
      <c r="BM27" s="11" t="str">
        <f>'aligning data'!AF69</f>
        <v>F6</v>
      </c>
      <c r="BN27" s="181" t="e">
        <f t="shared" si="20"/>
        <v>#DIV/0!</v>
      </c>
      <c r="BO27" s="181">
        <f t="shared" si="21"/>
        <v>0</v>
      </c>
      <c r="BP27" s="82"/>
      <c r="BQ27" s="11" t="str">
        <f>'aligning data'!AI67</f>
        <v>D6</v>
      </c>
      <c r="BR27" s="11" t="str">
        <f>'aligning data'!AI68</f>
        <v>E6</v>
      </c>
      <c r="BS27" s="11" t="str">
        <f>'aligning data'!AI69</f>
        <v>F6</v>
      </c>
      <c r="BT27" s="181" t="e">
        <f t="shared" si="22"/>
        <v>#DIV/0!</v>
      </c>
      <c r="BU27" s="181">
        <f t="shared" si="23"/>
        <v>0</v>
      </c>
      <c r="BV27" s="82"/>
      <c r="BW27" s="11" t="str">
        <f>'aligning data'!AL67</f>
        <v>D6</v>
      </c>
      <c r="BX27" s="11" t="str">
        <f>'aligning data'!AL68</f>
        <v>E6</v>
      </c>
      <c r="BY27" s="11" t="str">
        <f>'aligning data'!AL69</f>
        <v>F6</v>
      </c>
      <c r="BZ27" s="181" t="e">
        <f t="shared" si="24"/>
        <v>#DIV/0!</v>
      </c>
      <c r="CA27" s="181">
        <f t="shared" si="25"/>
        <v>0</v>
      </c>
      <c r="CB27" s="11"/>
      <c r="CC27" s="11" t="str">
        <f>'aligning data'!AO67</f>
        <v>D6</v>
      </c>
      <c r="CD27" s="11" t="str">
        <f>'aligning data'!AO68</f>
        <v>E6</v>
      </c>
      <c r="CE27" s="11" t="str">
        <f>'aligning data'!AO69</f>
        <v>F6</v>
      </c>
      <c r="CF27" s="181" t="e">
        <f t="shared" si="26"/>
        <v>#DIV/0!</v>
      </c>
      <c r="CG27" s="181">
        <f t="shared" si="27"/>
        <v>0</v>
      </c>
      <c r="CH27" s="82"/>
      <c r="CI27" s="11" t="str">
        <f>'aligning data'!AR67</f>
        <v>D6</v>
      </c>
      <c r="CJ27" s="11" t="str">
        <f>'aligning data'!AR68</f>
        <v>E6</v>
      </c>
      <c r="CK27" s="11" t="str">
        <f>'aligning data'!AR69</f>
        <v>F6</v>
      </c>
      <c r="CL27" s="181" t="e">
        <f t="shared" si="28"/>
        <v>#DIV/0!</v>
      </c>
      <c r="CM27" s="181">
        <f t="shared" si="29"/>
        <v>0</v>
      </c>
      <c r="CN27" s="82"/>
      <c r="CO27" s="11" t="str">
        <f>'aligning data'!AU67</f>
        <v>D6</v>
      </c>
      <c r="CP27" s="11" t="str">
        <f>'aligning data'!AU68</f>
        <v>E6</v>
      </c>
      <c r="CQ27" s="11" t="str">
        <f>'aligning data'!AU69</f>
        <v>F6</v>
      </c>
      <c r="CR27" s="181" t="e">
        <f t="shared" si="30"/>
        <v>#DIV/0!</v>
      </c>
      <c r="CS27" s="181">
        <f t="shared" si="31"/>
        <v>0</v>
      </c>
      <c r="CT27" s="11"/>
      <c r="CU27" s="82"/>
      <c r="CV27" s="11"/>
      <c r="CW27" s="11"/>
      <c r="CX27" s="11"/>
      <c r="CY27" s="11"/>
      <c r="CZ27" s="11"/>
      <c r="DA27" s="11"/>
      <c r="DB27" s="82"/>
      <c r="DC27" s="11"/>
      <c r="DD27" s="11"/>
      <c r="DE27" s="11"/>
      <c r="DF27" s="11"/>
      <c r="DG27" s="11"/>
      <c r="DH27" s="11"/>
      <c r="DI27" s="82"/>
      <c r="DJ27" s="11"/>
      <c r="DK27" s="11"/>
      <c r="DL27" s="11"/>
      <c r="DM27" s="11"/>
      <c r="DN27" s="11"/>
      <c r="DO27" s="11"/>
      <c r="DP27" s="11"/>
      <c r="DQ27" s="11"/>
      <c r="DR27" s="11"/>
      <c r="DS27" s="11"/>
      <c r="DT27" s="11"/>
      <c r="DU27" s="11"/>
      <c r="DV27" s="11"/>
      <c r="DW27" s="11"/>
      <c r="DX27" s="11"/>
      <c r="DY27" s="11"/>
      <c r="DZ27" s="11"/>
      <c r="EA27" s="11"/>
      <c r="EB27" s="11"/>
      <c r="EC27" s="11"/>
      <c r="ED27" s="11"/>
      <c r="EE27" s="11"/>
      <c r="EF27" s="11"/>
      <c r="EG27" s="11"/>
      <c r="EH27" s="11"/>
      <c r="EI27" s="11"/>
      <c r="EJ27" s="11"/>
      <c r="EK27" s="11"/>
      <c r="EL27" s="11"/>
      <c r="EM27" s="11"/>
      <c r="EN27" s="11"/>
      <c r="EO27" s="11"/>
      <c r="EP27" s="11"/>
      <c r="EQ27" s="11"/>
      <c r="ER27" s="11"/>
      <c r="ES27" s="11"/>
      <c r="ET27" s="11"/>
      <c r="EU27" s="11"/>
      <c r="EV27" s="11"/>
      <c r="EW27" s="11"/>
      <c r="EX27" s="11"/>
      <c r="EY27" s="11"/>
      <c r="EZ27" s="11"/>
      <c r="FA27" s="11"/>
      <c r="FB27" s="11"/>
      <c r="FC27" s="11"/>
      <c r="FD27" s="11"/>
      <c r="FE27" s="11"/>
      <c r="FF27" s="11"/>
      <c r="FG27" s="11"/>
      <c r="FH27" s="11"/>
      <c r="FI27" s="11"/>
      <c r="FJ27" s="11"/>
      <c r="FK27" s="11"/>
      <c r="FL27" s="11"/>
      <c r="FM27" s="11"/>
      <c r="FN27" s="11"/>
      <c r="FO27" s="11"/>
      <c r="FP27" s="11"/>
      <c r="FQ27" s="11"/>
      <c r="FR27" s="11"/>
    </row>
    <row r="28" spans="1:174" s="6" customFormat="1" ht="16.899999999999999" customHeight="1">
      <c r="A28" s="102" t="s">
        <v>149</v>
      </c>
      <c r="B28" s="61"/>
      <c r="C28" s="181" t="str">
        <f>'aligning data'!B70</f>
        <v>G6</v>
      </c>
      <c r="D28" s="181" t="str">
        <f>'aligning data'!B71</f>
        <v>H6</v>
      </c>
      <c r="E28" s="181" t="str">
        <f>'aligning data'!B72</f>
        <v>I6</v>
      </c>
      <c r="F28" s="181" t="e">
        <f t="shared" si="0"/>
        <v>#DIV/0!</v>
      </c>
      <c r="G28" s="181">
        <f t="shared" si="1"/>
        <v>0</v>
      </c>
      <c r="H28" s="82"/>
      <c r="I28" s="181" t="str">
        <f>'aligning data'!E70</f>
        <v>G6</v>
      </c>
      <c r="J28" s="181" t="str">
        <f>'aligning data'!E71</f>
        <v>H6</v>
      </c>
      <c r="K28" s="181" t="str">
        <f>'aligning data'!E72</f>
        <v>I6</v>
      </c>
      <c r="L28" s="181" t="e">
        <f t="shared" si="2"/>
        <v>#DIV/0!</v>
      </c>
      <c r="M28" s="181">
        <f t="shared" si="3"/>
        <v>0</v>
      </c>
      <c r="N28" s="181"/>
      <c r="O28" s="181" t="str">
        <f>'aligning data'!H70</f>
        <v>G6</v>
      </c>
      <c r="P28" s="181" t="str">
        <f>'aligning data'!H71</f>
        <v>H6</v>
      </c>
      <c r="Q28" s="181" t="str">
        <f>'aligning data'!H72</f>
        <v>I6</v>
      </c>
      <c r="R28" s="181" t="e">
        <f t="shared" si="4"/>
        <v>#DIV/0!</v>
      </c>
      <c r="S28" s="181">
        <f t="shared" si="5"/>
        <v>0</v>
      </c>
      <c r="T28" s="181"/>
      <c r="U28" s="181" t="str">
        <f>'aligning data'!K70</f>
        <v>G6</v>
      </c>
      <c r="V28" s="82" t="str">
        <f>'aligning data'!K71</f>
        <v>H6</v>
      </c>
      <c r="W28" s="11" t="str">
        <f>'aligning data'!K72</f>
        <v>I6</v>
      </c>
      <c r="X28" s="181" t="e">
        <f t="shared" si="6"/>
        <v>#DIV/0!</v>
      </c>
      <c r="Y28" s="181">
        <f t="shared" si="7"/>
        <v>0</v>
      </c>
      <c r="Z28" s="11"/>
      <c r="AA28" s="11" t="str">
        <f>'aligning data'!N70</f>
        <v>G6</v>
      </c>
      <c r="AB28" s="11" t="str">
        <f>'aligning data'!N71</f>
        <v>H6</v>
      </c>
      <c r="AC28" s="82" t="str">
        <f>'aligning data'!N72</f>
        <v>I6</v>
      </c>
      <c r="AD28" s="181" t="e">
        <f t="shared" si="8"/>
        <v>#DIV/0!</v>
      </c>
      <c r="AE28" s="181">
        <f t="shared" si="9"/>
        <v>0</v>
      </c>
      <c r="AF28" s="82"/>
      <c r="AG28" s="11" t="str">
        <f>'aligning data'!Q70</f>
        <v>G6</v>
      </c>
      <c r="AH28" s="11" t="str">
        <f>'aligning data'!Q71</f>
        <v>H6</v>
      </c>
      <c r="AI28" s="11" t="str">
        <f>'aligning data'!Q72</f>
        <v>I6</v>
      </c>
      <c r="AJ28" s="181" t="e">
        <f t="shared" si="10"/>
        <v>#DIV/0!</v>
      </c>
      <c r="AK28" s="181">
        <f t="shared" si="11"/>
        <v>0</v>
      </c>
      <c r="AL28" s="82"/>
      <c r="AM28" s="11" t="str">
        <f>'aligning data'!T70</f>
        <v>G6</v>
      </c>
      <c r="AN28" s="11" t="str">
        <f>'aligning data'!T71</f>
        <v>H6</v>
      </c>
      <c r="AO28" s="11" t="str">
        <f>'aligning data'!T72</f>
        <v>I6</v>
      </c>
      <c r="AP28" s="181" t="e">
        <f t="shared" si="12"/>
        <v>#DIV/0!</v>
      </c>
      <c r="AQ28" s="181">
        <f t="shared" si="13"/>
        <v>0</v>
      </c>
      <c r="AR28" s="82"/>
      <c r="AS28" s="11" t="str">
        <f>'aligning data'!W70</f>
        <v>G6</v>
      </c>
      <c r="AT28" s="11" t="str">
        <f>'aligning data'!W71</f>
        <v>H6</v>
      </c>
      <c r="AU28" s="11" t="str">
        <f>'aligning data'!W72</f>
        <v>I6</v>
      </c>
      <c r="AV28" s="181" t="e">
        <f t="shared" si="14"/>
        <v>#DIV/0!</v>
      </c>
      <c r="AW28" s="181">
        <f t="shared" si="15"/>
        <v>0</v>
      </c>
      <c r="AX28" s="11"/>
      <c r="AY28" s="11" t="str">
        <f>'aligning data'!Z70</f>
        <v>G6</v>
      </c>
      <c r="AZ28" s="11" t="str">
        <f>'aligning data'!Z71</f>
        <v>H6</v>
      </c>
      <c r="BA28" s="11" t="str">
        <f>'aligning data'!Z72</f>
        <v>I6</v>
      </c>
      <c r="BB28" s="181" t="e">
        <f t="shared" si="16"/>
        <v>#DIV/0!</v>
      </c>
      <c r="BC28" s="181">
        <f t="shared" si="17"/>
        <v>0</v>
      </c>
      <c r="BD28" s="11"/>
      <c r="BE28" s="82" t="str">
        <f>'aligning data'!AC70</f>
        <v>G6</v>
      </c>
      <c r="BF28" s="11" t="str">
        <f>'aligning data'!AC71</f>
        <v>H6</v>
      </c>
      <c r="BG28" s="11" t="str">
        <f>'aligning data'!AC72</f>
        <v>I6</v>
      </c>
      <c r="BH28" s="181" t="e">
        <f t="shared" si="18"/>
        <v>#DIV/0!</v>
      </c>
      <c r="BI28" s="181">
        <f t="shared" si="19"/>
        <v>0</v>
      </c>
      <c r="BJ28" s="82"/>
      <c r="BK28" s="11" t="str">
        <f>'aligning data'!AF70</f>
        <v>G6</v>
      </c>
      <c r="BL28" s="82" t="str">
        <f>'aligning data'!AF71</f>
        <v>H6</v>
      </c>
      <c r="BM28" s="11" t="str">
        <f>'aligning data'!AF72</f>
        <v>I6</v>
      </c>
      <c r="BN28" s="181" t="e">
        <f t="shared" si="20"/>
        <v>#DIV/0!</v>
      </c>
      <c r="BO28" s="181">
        <f t="shared" si="21"/>
        <v>0</v>
      </c>
      <c r="BP28" s="82"/>
      <c r="BQ28" s="11" t="str">
        <f>'aligning data'!AI70</f>
        <v>G6</v>
      </c>
      <c r="BR28" s="11" t="str">
        <f>'aligning data'!AI71</f>
        <v>H6</v>
      </c>
      <c r="BS28" s="11" t="str">
        <f>'aligning data'!AI72</f>
        <v>I6</v>
      </c>
      <c r="BT28" s="181" t="e">
        <f t="shared" si="22"/>
        <v>#DIV/0!</v>
      </c>
      <c r="BU28" s="181">
        <f t="shared" si="23"/>
        <v>0</v>
      </c>
      <c r="BV28" s="82"/>
      <c r="BW28" s="11" t="str">
        <f>'aligning data'!AL70</f>
        <v>G6</v>
      </c>
      <c r="BX28" s="11" t="str">
        <f>'aligning data'!AL71</f>
        <v>H6</v>
      </c>
      <c r="BY28" s="11" t="str">
        <f>'aligning data'!AL72</f>
        <v>I6</v>
      </c>
      <c r="BZ28" s="181" t="e">
        <f t="shared" si="24"/>
        <v>#DIV/0!</v>
      </c>
      <c r="CA28" s="181">
        <f t="shared" si="25"/>
        <v>0</v>
      </c>
      <c r="CB28" s="11"/>
      <c r="CC28" s="11" t="str">
        <f>'aligning data'!AO70</f>
        <v>G6</v>
      </c>
      <c r="CD28" s="11" t="str">
        <f>'aligning data'!AO71</f>
        <v>H6</v>
      </c>
      <c r="CE28" s="11" t="str">
        <f>'aligning data'!AO72</f>
        <v>I6</v>
      </c>
      <c r="CF28" s="181" t="e">
        <f t="shared" si="26"/>
        <v>#DIV/0!</v>
      </c>
      <c r="CG28" s="181">
        <f t="shared" si="27"/>
        <v>0</v>
      </c>
      <c r="CH28" s="82"/>
      <c r="CI28" s="11" t="str">
        <f>'aligning data'!AR70</f>
        <v>G6</v>
      </c>
      <c r="CJ28" s="11" t="str">
        <f>'aligning data'!AR71</f>
        <v>H6</v>
      </c>
      <c r="CK28" s="11" t="str">
        <f>'aligning data'!AR72</f>
        <v>I6</v>
      </c>
      <c r="CL28" s="181" t="e">
        <f t="shared" si="28"/>
        <v>#DIV/0!</v>
      </c>
      <c r="CM28" s="181">
        <f t="shared" si="29"/>
        <v>0</v>
      </c>
      <c r="CN28" s="82"/>
      <c r="CO28" s="11" t="str">
        <f>'aligning data'!AU70</f>
        <v>G6</v>
      </c>
      <c r="CP28" s="11" t="str">
        <f>'aligning data'!AU71</f>
        <v>H6</v>
      </c>
      <c r="CQ28" s="11" t="str">
        <f>'aligning data'!AU72</f>
        <v>I6</v>
      </c>
      <c r="CR28" s="181" t="e">
        <f t="shared" si="30"/>
        <v>#DIV/0!</v>
      </c>
      <c r="CS28" s="181">
        <f t="shared" si="31"/>
        <v>0</v>
      </c>
      <c r="CT28" s="11"/>
      <c r="CU28" s="82"/>
      <c r="CV28" s="11"/>
      <c r="CW28" s="11"/>
      <c r="CX28" s="11"/>
      <c r="CY28" s="11"/>
      <c r="CZ28" s="11"/>
      <c r="DA28" s="11"/>
      <c r="DB28" s="82"/>
      <c r="DC28" s="11"/>
      <c r="DD28" s="11"/>
      <c r="DE28" s="11"/>
      <c r="DF28" s="11"/>
      <c r="DG28" s="11"/>
      <c r="DH28" s="11"/>
      <c r="DI28" s="82"/>
      <c r="DJ28" s="11"/>
      <c r="DK28" s="11"/>
      <c r="DL28" s="11"/>
      <c r="DM28" s="11"/>
      <c r="DN28" s="11"/>
      <c r="DO28" s="11"/>
      <c r="DP28" s="11"/>
      <c r="DQ28" s="11"/>
      <c r="DR28" s="11"/>
      <c r="DS28" s="11"/>
      <c r="DT28" s="11"/>
      <c r="DU28" s="11"/>
      <c r="DV28" s="11"/>
      <c r="DW28" s="11"/>
      <c r="DX28" s="11"/>
      <c r="DY28" s="11"/>
      <c r="DZ28" s="11"/>
      <c r="EA28" s="11"/>
      <c r="EB28" s="11"/>
      <c r="EC28" s="11"/>
      <c r="ED28" s="11"/>
      <c r="EE28" s="11"/>
      <c r="EF28" s="11"/>
      <c r="EG28" s="11"/>
      <c r="EH28" s="11"/>
      <c r="EI28" s="11"/>
      <c r="EJ28" s="11"/>
      <c r="EK28" s="11"/>
      <c r="EL28" s="11"/>
      <c r="EM28" s="11"/>
      <c r="EN28" s="11"/>
      <c r="EO28" s="11"/>
      <c r="EP28" s="11"/>
      <c r="EQ28" s="11"/>
      <c r="ER28" s="11"/>
      <c r="ES28" s="11"/>
      <c r="ET28" s="11"/>
      <c r="EU28" s="11"/>
      <c r="EV28" s="11"/>
      <c r="EW28" s="11"/>
      <c r="EX28" s="11"/>
      <c r="EY28" s="11"/>
      <c r="EZ28" s="11"/>
      <c r="FA28" s="11"/>
      <c r="FB28" s="11"/>
      <c r="FC28" s="11"/>
      <c r="FD28" s="11"/>
      <c r="FE28" s="11"/>
      <c r="FF28" s="11"/>
      <c r="FG28" s="11"/>
      <c r="FH28" s="11"/>
      <c r="FI28" s="11"/>
      <c r="FJ28" s="11"/>
      <c r="FK28" s="11"/>
      <c r="FL28" s="11"/>
      <c r="FM28" s="11"/>
      <c r="FN28" s="11"/>
      <c r="FO28" s="11"/>
      <c r="FP28" s="11"/>
      <c r="FQ28" s="11"/>
      <c r="FR28" s="11"/>
    </row>
    <row r="29" spans="1:174" s="6" customFormat="1" ht="16.899999999999999" customHeight="1">
      <c r="A29" s="102" t="s">
        <v>150</v>
      </c>
      <c r="B29" s="61"/>
      <c r="C29" s="181" t="str">
        <f>'aligning data'!B73</f>
        <v>J6</v>
      </c>
      <c r="D29" s="181" t="str">
        <f>'aligning data'!B74</f>
        <v>K6</v>
      </c>
      <c r="E29" s="181" t="str">
        <f>'aligning data'!B75</f>
        <v>L6</v>
      </c>
      <c r="F29" s="181" t="e">
        <f t="shared" si="0"/>
        <v>#DIV/0!</v>
      </c>
      <c r="G29" s="181">
        <f t="shared" si="1"/>
        <v>0</v>
      </c>
      <c r="H29" s="82"/>
      <c r="I29" s="181" t="str">
        <f>'aligning data'!E73</f>
        <v>J6</v>
      </c>
      <c r="J29" s="181" t="str">
        <f>'aligning data'!E74</f>
        <v>K6</v>
      </c>
      <c r="K29" s="181" t="str">
        <f>'aligning data'!E75</f>
        <v>L6</v>
      </c>
      <c r="L29" s="181" t="e">
        <f t="shared" si="2"/>
        <v>#DIV/0!</v>
      </c>
      <c r="M29" s="181">
        <f t="shared" si="3"/>
        <v>0</v>
      </c>
      <c r="N29" s="181"/>
      <c r="O29" s="181" t="str">
        <f>'aligning data'!H73</f>
        <v>J6</v>
      </c>
      <c r="P29" s="181" t="str">
        <f>'aligning data'!H74</f>
        <v>K6</v>
      </c>
      <c r="Q29" s="181" t="str">
        <f>'aligning data'!H75</f>
        <v>L6</v>
      </c>
      <c r="R29" s="181" t="e">
        <f t="shared" si="4"/>
        <v>#DIV/0!</v>
      </c>
      <c r="S29" s="181">
        <f t="shared" si="5"/>
        <v>0</v>
      </c>
      <c r="T29" s="181"/>
      <c r="U29" s="181" t="str">
        <f>'aligning data'!K73</f>
        <v>J6</v>
      </c>
      <c r="V29" s="82" t="str">
        <f>'aligning data'!K74</f>
        <v>K6</v>
      </c>
      <c r="W29" s="11" t="str">
        <f>'aligning data'!K75</f>
        <v>L6</v>
      </c>
      <c r="X29" s="181" t="e">
        <f t="shared" si="6"/>
        <v>#DIV/0!</v>
      </c>
      <c r="Y29" s="181">
        <f t="shared" si="7"/>
        <v>0</v>
      </c>
      <c r="Z29" s="11"/>
      <c r="AA29" s="11" t="str">
        <f>'aligning data'!N73</f>
        <v>J6</v>
      </c>
      <c r="AB29" s="11" t="str">
        <f>'aligning data'!N74</f>
        <v>K6</v>
      </c>
      <c r="AC29" s="82" t="str">
        <f>'aligning data'!N75</f>
        <v>L6</v>
      </c>
      <c r="AD29" s="181" t="e">
        <f t="shared" si="8"/>
        <v>#DIV/0!</v>
      </c>
      <c r="AE29" s="181">
        <f t="shared" si="9"/>
        <v>0</v>
      </c>
      <c r="AF29" s="82"/>
      <c r="AG29" s="11" t="str">
        <f>'aligning data'!Q73</f>
        <v>J6</v>
      </c>
      <c r="AH29" s="11" t="str">
        <f>'aligning data'!Q74</f>
        <v>K6</v>
      </c>
      <c r="AI29" s="11" t="str">
        <f>'aligning data'!Q75</f>
        <v>L6</v>
      </c>
      <c r="AJ29" s="181" t="e">
        <f t="shared" si="10"/>
        <v>#DIV/0!</v>
      </c>
      <c r="AK29" s="181">
        <f t="shared" si="11"/>
        <v>0</v>
      </c>
      <c r="AL29" s="82"/>
      <c r="AM29" s="11" t="str">
        <f>'aligning data'!T73</f>
        <v>J6</v>
      </c>
      <c r="AN29" s="11" t="str">
        <f>'aligning data'!T74</f>
        <v>K6</v>
      </c>
      <c r="AO29" s="11" t="str">
        <f>'aligning data'!T75</f>
        <v>L6</v>
      </c>
      <c r="AP29" s="181" t="e">
        <f t="shared" si="12"/>
        <v>#DIV/0!</v>
      </c>
      <c r="AQ29" s="181">
        <f t="shared" si="13"/>
        <v>0</v>
      </c>
      <c r="AR29" s="82"/>
      <c r="AS29" s="11" t="str">
        <f>'aligning data'!W73</f>
        <v>J6</v>
      </c>
      <c r="AT29" s="11" t="str">
        <f>'aligning data'!W74</f>
        <v>K6</v>
      </c>
      <c r="AU29" s="11" t="str">
        <f>'aligning data'!W75</f>
        <v>L6</v>
      </c>
      <c r="AV29" s="181" t="e">
        <f t="shared" si="14"/>
        <v>#DIV/0!</v>
      </c>
      <c r="AW29" s="181">
        <f t="shared" si="15"/>
        <v>0</v>
      </c>
      <c r="AX29" s="11"/>
      <c r="AY29" s="11" t="str">
        <f>'aligning data'!Z73</f>
        <v>J6</v>
      </c>
      <c r="AZ29" s="11" t="str">
        <f>'aligning data'!Z74</f>
        <v>K6</v>
      </c>
      <c r="BA29" s="11" t="str">
        <f>'aligning data'!Z75</f>
        <v>L6</v>
      </c>
      <c r="BB29" s="181" t="e">
        <f t="shared" si="16"/>
        <v>#DIV/0!</v>
      </c>
      <c r="BC29" s="181">
        <f t="shared" si="17"/>
        <v>0</v>
      </c>
      <c r="BD29" s="11"/>
      <c r="BE29" s="82" t="str">
        <f>'aligning data'!AC73</f>
        <v>J6</v>
      </c>
      <c r="BF29" s="11" t="str">
        <f>'aligning data'!AC74</f>
        <v>K6</v>
      </c>
      <c r="BG29" s="11" t="str">
        <f>'aligning data'!AC75</f>
        <v>L6</v>
      </c>
      <c r="BH29" s="181" t="e">
        <f t="shared" si="18"/>
        <v>#DIV/0!</v>
      </c>
      <c r="BI29" s="181">
        <f t="shared" si="19"/>
        <v>0</v>
      </c>
      <c r="BJ29" s="82"/>
      <c r="BK29" s="11" t="str">
        <f>'aligning data'!AF73</f>
        <v>J6</v>
      </c>
      <c r="BL29" s="82" t="str">
        <f>'aligning data'!AF74</f>
        <v>K6</v>
      </c>
      <c r="BM29" s="11" t="str">
        <f>'aligning data'!AF75</f>
        <v>L6</v>
      </c>
      <c r="BN29" s="181" t="e">
        <f t="shared" si="20"/>
        <v>#DIV/0!</v>
      </c>
      <c r="BO29" s="181">
        <f t="shared" si="21"/>
        <v>0</v>
      </c>
      <c r="BP29" s="82"/>
      <c r="BQ29" s="11" t="str">
        <f>'aligning data'!AI73</f>
        <v>J6</v>
      </c>
      <c r="BR29" s="11" t="str">
        <f>'aligning data'!AI74</f>
        <v>K6</v>
      </c>
      <c r="BS29" s="11" t="str">
        <f>'aligning data'!AI75</f>
        <v>L6</v>
      </c>
      <c r="BT29" s="181" t="e">
        <f t="shared" si="22"/>
        <v>#DIV/0!</v>
      </c>
      <c r="BU29" s="181">
        <f t="shared" si="23"/>
        <v>0</v>
      </c>
      <c r="BV29" s="82"/>
      <c r="BW29" s="11" t="str">
        <f>'aligning data'!AL73</f>
        <v>J6</v>
      </c>
      <c r="BX29" s="11" t="str">
        <f>'aligning data'!AL74</f>
        <v>K6</v>
      </c>
      <c r="BY29" s="11" t="str">
        <f>'aligning data'!AL75</f>
        <v>L6</v>
      </c>
      <c r="BZ29" s="181" t="e">
        <f t="shared" si="24"/>
        <v>#DIV/0!</v>
      </c>
      <c r="CA29" s="181">
        <f t="shared" si="25"/>
        <v>0</v>
      </c>
      <c r="CB29" s="11"/>
      <c r="CC29" s="11" t="str">
        <f>'aligning data'!AO73</f>
        <v>J6</v>
      </c>
      <c r="CD29" s="11" t="str">
        <f>'aligning data'!AO74</f>
        <v>K6</v>
      </c>
      <c r="CE29" s="11" t="str">
        <f>'aligning data'!AO75</f>
        <v>L6</v>
      </c>
      <c r="CF29" s="181" t="e">
        <f t="shared" si="26"/>
        <v>#DIV/0!</v>
      </c>
      <c r="CG29" s="181">
        <f t="shared" si="27"/>
        <v>0</v>
      </c>
      <c r="CH29" s="82"/>
      <c r="CI29" s="11" t="str">
        <f>'aligning data'!AR73</f>
        <v>J6</v>
      </c>
      <c r="CJ29" s="11" t="str">
        <f>'aligning data'!AR74</f>
        <v>K6</v>
      </c>
      <c r="CK29" s="11" t="str">
        <f>'aligning data'!AR75</f>
        <v>L6</v>
      </c>
      <c r="CL29" s="181" t="e">
        <f t="shared" si="28"/>
        <v>#DIV/0!</v>
      </c>
      <c r="CM29" s="181">
        <f t="shared" si="29"/>
        <v>0</v>
      </c>
      <c r="CN29" s="82"/>
      <c r="CO29" s="11" t="str">
        <f>'aligning data'!AU73</f>
        <v>J6</v>
      </c>
      <c r="CP29" s="11" t="str">
        <f>'aligning data'!AU74</f>
        <v>K6</v>
      </c>
      <c r="CQ29" s="11" t="str">
        <f>'aligning data'!AU75</f>
        <v>L6</v>
      </c>
      <c r="CR29" s="181" t="e">
        <f t="shared" si="30"/>
        <v>#DIV/0!</v>
      </c>
      <c r="CS29" s="181">
        <f t="shared" si="31"/>
        <v>0</v>
      </c>
      <c r="CT29" s="11"/>
      <c r="CU29" s="82"/>
      <c r="CV29" s="11"/>
      <c r="CW29" s="11"/>
      <c r="CX29" s="11"/>
      <c r="CY29" s="11"/>
      <c r="CZ29" s="11"/>
      <c r="DA29" s="11"/>
      <c r="DB29" s="82"/>
      <c r="DC29" s="11"/>
      <c r="DD29" s="11"/>
      <c r="DE29" s="11"/>
      <c r="DF29" s="11"/>
      <c r="DG29" s="11"/>
      <c r="DH29" s="11"/>
      <c r="DI29" s="82"/>
      <c r="DJ29" s="11"/>
      <c r="DK29" s="11"/>
      <c r="DL29" s="11"/>
      <c r="DM29" s="11"/>
      <c r="DN29" s="11"/>
      <c r="DO29" s="11"/>
      <c r="DP29" s="11"/>
      <c r="DQ29" s="11"/>
      <c r="DR29" s="11"/>
      <c r="DS29" s="11"/>
      <c r="DT29" s="11"/>
      <c r="DU29" s="11"/>
      <c r="DV29" s="11"/>
      <c r="DW29" s="11"/>
      <c r="DX29" s="11"/>
      <c r="DY29" s="11"/>
      <c r="DZ29" s="11"/>
      <c r="EA29" s="11"/>
      <c r="EB29" s="11"/>
      <c r="EC29" s="11"/>
      <c r="ED29" s="11"/>
      <c r="EE29" s="11"/>
      <c r="EF29" s="11"/>
      <c r="EG29" s="11"/>
      <c r="EH29" s="11"/>
      <c r="EI29" s="11"/>
      <c r="EJ29" s="11"/>
      <c r="EK29" s="11"/>
      <c r="EL29" s="11"/>
      <c r="EM29" s="11"/>
      <c r="EN29" s="11"/>
      <c r="EO29" s="11"/>
      <c r="EP29" s="11"/>
      <c r="EQ29" s="11"/>
      <c r="ER29" s="11"/>
      <c r="ES29" s="11"/>
      <c r="ET29" s="11"/>
      <c r="EU29" s="11"/>
      <c r="EV29" s="11"/>
      <c r="EW29" s="11"/>
      <c r="EX29" s="11"/>
      <c r="EY29" s="11"/>
      <c r="EZ29" s="11"/>
      <c r="FA29" s="11"/>
      <c r="FB29" s="11"/>
      <c r="FC29" s="11"/>
      <c r="FD29" s="11"/>
      <c r="FE29" s="11"/>
      <c r="FF29" s="11"/>
      <c r="FG29" s="11"/>
      <c r="FH29" s="11"/>
      <c r="FI29" s="11"/>
      <c r="FJ29" s="11"/>
      <c r="FK29" s="11"/>
      <c r="FL29" s="11"/>
      <c r="FM29" s="11"/>
      <c r="FN29" s="11"/>
      <c r="FO29" s="11"/>
      <c r="FP29" s="11"/>
      <c r="FQ29" s="11"/>
      <c r="FR29" s="11"/>
    </row>
    <row r="30" spans="1:174" s="6" customFormat="1" ht="16.899999999999999" customHeight="1">
      <c r="A30" s="102" t="s">
        <v>151</v>
      </c>
      <c r="B30" s="61"/>
      <c r="C30" s="181" t="str">
        <f>'aligning data'!B76</f>
        <v>A7</v>
      </c>
      <c r="D30" s="181" t="str">
        <f>'aligning data'!B77</f>
        <v>B7</v>
      </c>
      <c r="E30" s="181" t="str">
        <f>'aligning data'!B78</f>
        <v>C7</v>
      </c>
      <c r="F30" s="181" t="e">
        <f t="shared" si="0"/>
        <v>#DIV/0!</v>
      </c>
      <c r="G30" s="181">
        <f t="shared" si="1"/>
        <v>0</v>
      </c>
      <c r="H30" s="82"/>
      <c r="I30" s="181" t="str">
        <f>'aligning data'!E76</f>
        <v>A7</v>
      </c>
      <c r="J30" s="181" t="str">
        <f>'aligning data'!E77</f>
        <v>B7</v>
      </c>
      <c r="K30" s="181" t="str">
        <f>'aligning data'!E78</f>
        <v>C7</v>
      </c>
      <c r="L30" s="181" t="e">
        <f t="shared" si="2"/>
        <v>#DIV/0!</v>
      </c>
      <c r="M30" s="181">
        <f t="shared" si="3"/>
        <v>0</v>
      </c>
      <c r="N30" s="181"/>
      <c r="O30" s="181" t="str">
        <f>'aligning data'!H76</f>
        <v>A7</v>
      </c>
      <c r="P30" s="181" t="str">
        <f>'aligning data'!H77</f>
        <v>B7</v>
      </c>
      <c r="Q30" s="181" t="str">
        <f>'aligning data'!H78</f>
        <v>C7</v>
      </c>
      <c r="R30" s="181" t="e">
        <f t="shared" si="4"/>
        <v>#DIV/0!</v>
      </c>
      <c r="S30" s="181">
        <f t="shared" si="5"/>
        <v>0</v>
      </c>
      <c r="T30" s="181"/>
      <c r="U30" s="181" t="str">
        <f>'aligning data'!K76</f>
        <v>A7</v>
      </c>
      <c r="V30" s="82" t="str">
        <f>'aligning data'!K77</f>
        <v>B7</v>
      </c>
      <c r="W30" s="11" t="str">
        <f>'aligning data'!K78</f>
        <v>C7</v>
      </c>
      <c r="X30" s="181" t="e">
        <f t="shared" si="6"/>
        <v>#DIV/0!</v>
      </c>
      <c r="Y30" s="181">
        <f t="shared" si="7"/>
        <v>0</v>
      </c>
      <c r="Z30" s="11"/>
      <c r="AA30" s="11" t="str">
        <f>'aligning data'!N76</f>
        <v>A7</v>
      </c>
      <c r="AB30" s="11" t="str">
        <f>'aligning data'!N77</f>
        <v>B7</v>
      </c>
      <c r="AC30" s="82" t="str">
        <f>'aligning data'!N78</f>
        <v>C7</v>
      </c>
      <c r="AD30" s="181" t="e">
        <f t="shared" si="8"/>
        <v>#DIV/0!</v>
      </c>
      <c r="AE30" s="181">
        <f t="shared" si="9"/>
        <v>0</v>
      </c>
      <c r="AF30" s="82"/>
      <c r="AG30" s="11" t="str">
        <f>'aligning data'!Q76</f>
        <v>A7</v>
      </c>
      <c r="AH30" s="11" t="str">
        <f>'aligning data'!Q77</f>
        <v>B7</v>
      </c>
      <c r="AI30" s="11" t="str">
        <f>'aligning data'!Q78</f>
        <v>C7</v>
      </c>
      <c r="AJ30" s="181" t="e">
        <f t="shared" si="10"/>
        <v>#DIV/0!</v>
      </c>
      <c r="AK30" s="181">
        <f t="shared" si="11"/>
        <v>0</v>
      </c>
      <c r="AL30" s="82"/>
      <c r="AM30" s="11" t="str">
        <f>'aligning data'!T76</f>
        <v>A7</v>
      </c>
      <c r="AN30" s="11" t="str">
        <f>'aligning data'!T77</f>
        <v>B7</v>
      </c>
      <c r="AO30" s="11" t="str">
        <f>'aligning data'!T78</f>
        <v>C7</v>
      </c>
      <c r="AP30" s="181" t="e">
        <f t="shared" si="12"/>
        <v>#DIV/0!</v>
      </c>
      <c r="AQ30" s="181">
        <f t="shared" si="13"/>
        <v>0</v>
      </c>
      <c r="AR30" s="82"/>
      <c r="AS30" s="11" t="str">
        <f>'aligning data'!W76</f>
        <v>A7</v>
      </c>
      <c r="AT30" s="11" t="str">
        <f>'aligning data'!W77</f>
        <v>B7</v>
      </c>
      <c r="AU30" s="11" t="str">
        <f>'aligning data'!W78</f>
        <v>C7</v>
      </c>
      <c r="AV30" s="181" t="e">
        <f t="shared" si="14"/>
        <v>#DIV/0!</v>
      </c>
      <c r="AW30" s="181">
        <f t="shared" si="15"/>
        <v>0</v>
      </c>
      <c r="AX30" s="11"/>
      <c r="AY30" s="11" t="str">
        <f>'aligning data'!Z76</f>
        <v>A7</v>
      </c>
      <c r="AZ30" s="11" t="str">
        <f>'aligning data'!Z77</f>
        <v>B7</v>
      </c>
      <c r="BA30" s="11" t="str">
        <f>'aligning data'!Z78</f>
        <v>C7</v>
      </c>
      <c r="BB30" s="181" t="e">
        <f t="shared" si="16"/>
        <v>#DIV/0!</v>
      </c>
      <c r="BC30" s="181">
        <f t="shared" si="17"/>
        <v>0</v>
      </c>
      <c r="BD30" s="11"/>
      <c r="BE30" s="82" t="str">
        <f>'aligning data'!AC76</f>
        <v>A7</v>
      </c>
      <c r="BF30" s="11" t="str">
        <f>'aligning data'!AC77</f>
        <v>B7</v>
      </c>
      <c r="BG30" s="11" t="str">
        <f>'aligning data'!AC78</f>
        <v>C7</v>
      </c>
      <c r="BH30" s="181" t="e">
        <f t="shared" si="18"/>
        <v>#DIV/0!</v>
      </c>
      <c r="BI30" s="181">
        <f t="shared" si="19"/>
        <v>0</v>
      </c>
      <c r="BJ30" s="82"/>
      <c r="BK30" s="11" t="str">
        <f>'aligning data'!AF76</f>
        <v>A7</v>
      </c>
      <c r="BL30" s="82" t="str">
        <f>'aligning data'!AF77</f>
        <v>B7</v>
      </c>
      <c r="BM30" s="11" t="str">
        <f>'aligning data'!AF78</f>
        <v>C7</v>
      </c>
      <c r="BN30" s="181" t="e">
        <f t="shared" si="20"/>
        <v>#DIV/0!</v>
      </c>
      <c r="BO30" s="181">
        <f t="shared" si="21"/>
        <v>0</v>
      </c>
      <c r="BP30" s="82"/>
      <c r="BQ30" s="11" t="str">
        <f>'aligning data'!AI76</f>
        <v>A7</v>
      </c>
      <c r="BR30" s="11" t="str">
        <f>'aligning data'!AI77</f>
        <v>B7</v>
      </c>
      <c r="BS30" s="11" t="str">
        <f>'aligning data'!AI78</f>
        <v>C7</v>
      </c>
      <c r="BT30" s="181" t="e">
        <f t="shared" si="22"/>
        <v>#DIV/0!</v>
      </c>
      <c r="BU30" s="181">
        <f t="shared" si="23"/>
        <v>0</v>
      </c>
      <c r="BV30" s="82"/>
      <c r="BW30" s="11" t="str">
        <f>'aligning data'!AL76</f>
        <v>A7</v>
      </c>
      <c r="BX30" s="11" t="str">
        <f>'aligning data'!AL77</f>
        <v>B7</v>
      </c>
      <c r="BY30" s="11" t="str">
        <f>'aligning data'!AL78</f>
        <v>C7</v>
      </c>
      <c r="BZ30" s="181" t="e">
        <f t="shared" si="24"/>
        <v>#DIV/0!</v>
      </c>
      <c r="CA30" s="181">
        <f t="shared" si="25"/>
        <v>0</v>
      </c>
      <c r="CB30" s="11"/>
      <c r="CC30" s="11" t="str">
        <f>'aligning data'!AO76</f>
        <v>A7</v>
      </c>
      <c r="CD30" s="11" t="str">
        <f>'aligning data'!AO77</f>
        <v>B7</v>
      </c>
      <c r="CE30" s="11" t="str">
        <f>'aligning data'!AO78</f>
        <v>C7</v>
      </c>
      <c r="CF30" s="181" t="e">
        <f t="shared" si="26"/>
        <v>#DIV/0!</v>
      </c>
      <c r="CG30" s="181">
        <f t="shared" si="27"/>
        <v>0</v>
      </c>
      <c r="CH30" s="82"/>
      <c r="CI30" s="11" t="str">
        <f>'aligning data'!AR76</f>
        <v>A7</v>
      </c>
      <c r="CJ30" s="11" t="str">
        <f>'aligning data'!AR77</f>
        <v>B7</v>
      </c>
      <c r="CK30" s="11" t="str">
        <f>'aligning data'!AR78</f>
        <v>C7</v>
      </c>
      <c r="CL30" s="181" t="e">
        <f t="shared" si="28"/>
        <v>#DIV/0!</v>
      </c>
      <c r="CM30" s="181">
        <f t="shared" si="29"/>
        <v>0</v>
      </c>
      <c r="CN30" s="82"/>
      <c r="CO30" s="11" t="str">
        <f>'aligning data'!AU76</f>
        <v>A7</v>
      </c>
      <c r="CP30" s="11" t="str">
        <f>'aligning data'!AU77</f>
        <v>B7</v>
      </c>
      <c r="CQ30" s="11" t="str">
        <f>'aligning data'!AU78</f>
        <v>C7</v>
      </c>
      <c r="CR30" s="181" t="e">
        <f t="shared" si="30"/>
        <v>#DIV/0!</v>
      </c>
      <c r="CS30" s="181">
        <f t="shared" si="31"/>
        <v>0</v>
      </c>
      <c r="CT30" s="11"/>
      <c r="CU30" s="82"/>
      <c r="CV30" s="11"/>
      <c r="CW30" s="11"/>
      <c r="CX30" s="11"/>
      <c r="CY30" s="11"/>
      <c r="CZ30" s="11"/>
      <c r="DA30" s="11"/>
      <c r="DB30" s="82"/>
      <c r="DC30" s="11"/>
      <c r="DD30" s="11"/>
      <c r="DE30" s="11"/>
      <c r="DF30" s="11"/>
      <c r="DG30" s="11"/>
      <c r="DH30" s="11"/>
      <c r="DI30" s="82"/>
      <c r="DJ30" s="11"/>
      <c r="DK30" s="11"/>
      <c r="DL30" s="11"/>
      <c r="DM30" s="11"/>
      <c r="DN30" s="11"/>
      <c r="DO30" s="11"/>
      <c r="DP30" s="11"/>
      <c r="DQ30" s="11"/>
      <c r="DR30" s="11"/>
      <c r="DS30" s="11"/>
      <c r="DT30" s="11"/>
      <c r="DU30" s="11"/>
      <c r="DV30" s="11"/>
      <c r="DW30" s="11"/>
      <c r="DX30" s="11"/>
      <c r="DY30" s="11"/>
      <c r="DZ30" s="11"/>
      <c r="EA30" s="11"/>
      <c r="EB30" s="11"/>
      <c r="EC30" s="11"/>
      <c r="ED30" s="11"/>
      <c r="EE30" s="11"/>
      <c r="EF30" s="11"/>
      <c r="EG30" s="11"/>
      <c r="EH30" s="11"/>
      <c r="EI30" s="11"/>
      <c r="EJ30" s="11"/>
      <c r="EK30" s="11"/>
      <c r="EL30" s="11"/>
      <c r="EM30" s="11"/>
      <c r="EN30" s="11"/>
      <c r="EO30" s="11"/>
      <c r="EP30" s="11"/>
      <c r="EQ30" s="11"/>
      <c r="ER30" s="11"/>
      <c r="ES30" s="11"/>
      <c r="ET30" s="11"/>
      <c r="EU30" s="11"/>
      <c r="EV30" s="11"/>
      <c r="EW30" s="11"/>
      <c r="EX30" s="11"/>
      <c r="EY30" s="11"/>
      <c r="EZ30" s="11"/>
      <c r="FA30" s="11"/>
      <c r="FB30" s="11"/>
      <c r="FC30" s="11"/>
      <c r="FD30" s="11"/>
      <c r="FE30" s="11"/>
      <c r="FF30" s="11"/>
      <c r="FG30" s="11"/>
      <c r="FH30" s="11"/>
      <c r="FI30" s="11"/>
      <c r="FJ30" s="11"/>
      <c r="FK30" s="11"/>
      <c r="FL30" s="11"/>
      <c r="FM30" s="11"/>
      <c r="FN30" s="11"/>
      <c r="FO30" s="11"/>
      <c r="FP30" s="11"/>
      <c r="FQ30" s="11"/>
      <c r="FR30" s="11"/>
    </row>
    <row r="31" spans="1:174" s="6" customFormat="1" ht="16.899999999999999" customHeight="1">
      <c r="A31" s="102" t="s">
        <v>152</v>
      </c>
      <c r="B31" s="61"/>
      <c r="C31" s="181" t="str">
        <f>'aligning data'!B79</f>
        <v>D7</v>
      </c>
      <c r="D31" s="181" t="str">
        <f>'aligning data'!B80</f>
        <v>E7</v>
      </c>
      <c r="E31" s="181" t="str">
        <f>'aligning data'!B81</f>
        <v>F7</v>
      </c>
      <c r="F31" s="181" t="e">
        <f t="shared" si="0"/>
        <v>#DIV/0!</v>
      </c>
      <c r="G31" s="181">
        <f t="shared" si="1"/>
        <v>0</v>
      </c>
      <c r="H31" s="82"/>
      <c r="I31" s="181" t="str">
        <f>'aligning data'!E79</f>
        <v>D7</v>
      </c>
      <c r="J31" s="181" t="str">
        <f>'aligning data'!E80</f>
        <v>E7</v>
      </c>
      <c r="K31" s="181" t="str">
        <f>'aligning data'!E81</f>
        <v>F7</v>
      </c>
      <c r="L31" s="181" t="e">
        <f t="shared" si="2"/>
        <v>#DIV/0!</v>
      </c>
      <c r="M31" s="181">
        <f t="shared" si="3"/>
        <v>0</v>
      </c>
      <c r="N31" s="181"/>
      <c r="O31" s="181" t="str">
        <f>'aligning data'!H79</f>
        <v>D7</v>
      </c>
      <c r="P31" s="181" t="str">
        <f>'aligning data'!H80</f>
        <v>E7</v>
      </c>
      <c r="Q31" s="181" t="str">
        <f>'aligning data'!H81</f>
        <v>F7</v>
      </c>
      <c r="R31" s="181" t="e">
        <f t="shared" si="4"/>
        <v>#DIV/0!</v>
      </c>
      <c r="S31" s="181">
        <f t="shared" si="5"/>
        <v>0</v>
      </c>
      <c r="T31" s="181"/>
      <c r="U31" s="181" t="str">
        <f>'aligning data'!K79</f>
        <v>D7</v>
      </c>
      <c r="V31" s="82" t="str">
        <f>'aligning data'!K80</f>
        <v>E7</v>
      </c>
      <c r="W31" s="11" t="str">
        <f>'aligning data'!K81</f>
        <v>F7</v>
      </c>
      <c r="X31" s="181" t="e">
        <f t="shared" si="6"/>
        <v>#DIV/0!</v>
      </c>
      <c r="Y31" s="181">
        <f t="shared" si="7"/>
        <v>0</v>
      </c>
      <c r="Z31" s="11"/>
      <c r="AA31" s="11" t="str">
        <f>'aligning data'!N79</f>
        <v>D7</v>
      </c>
      <c r="AB31" s="11" t="str">
        <f>'aligning data'!N80</f>
        <v>E7</v>
      </c>
      <c r="AC31" s="82" t="str">
        <f>'aligning data'!N81</f>
        <v>F7</v>
      </c>
      <c r="AD31" s="181" t="e">
        <f t="shared" si="8"/>
        <v>#DIV/0!</v>
      </c>
      <c r="AE31" s="181">
        <f t="shared" si="9"/>
        <v>0</v>
      </c>
      <c r="AF31" s="82"/>
      <c r="AG31" s="11" t="str">
        <f>'aligning data'!Q79</f>
        <v>D7</v>
      </c>
      <c r="AH31" s="11" t="str">
        <f>'aligning data'!Q80</f>
        <v>E7</v>
      </c>
      <c r="AI31" s="11" t="str">
        <f>'aligning data'!Q81</f>
        <v>F7</v>
      </c>
      <c r="AJ31" s="181" t="e">
        <f t="shared" si="10"/>
        <v>#DIV/0!</v>
      </c>
      <c r="AK31" s="181">
        <f t="shared" si="11"/>
        <v>0</v>
      </c>
      <c r="AL31" s="82"/>
      <c r="AM31" s="11" t="str">
        <f>'aligning data'!T79</f>
        <v>D7</v>
      </c>
      <c r="AN31" s="11" t="str">
        <f>'aligning data'!T80</f>
        <v>E7</v>
      </c>
      <c r="AO31" s="11" t="str">
        <f>'aligning data'!T81</f>
        <v>F7</v>
      </c>
      <c r="AP31" s="181" t="e">
        <f t="shared" si="12"/>
        <v>#DIV/0!</v>
      </c>
      <c r="AQ31" s="181">
        <f t="shared" si="13"/>
        <v>0</v>
      </c>
      <c r="AR31" s="82"/>
      <c r="AS31" s="11" t="str">
        <f>'aligning data'!W79</f>
        <v>D7</v>
      </c>
      <c r="AT31" s="11" t="str">
        <f>'aligning data'!W80</f>
        <v>E7</v>
      </c>
      <c r="AU31" s="11" t="str">
        <f>'aligning data'!W81</f>
        <v>F7</v>
      </c>
      <c r="AV31" s="181" t="e">
        <f t="shared" si="14"/>
        <v>#DIV/0!</v>
      </c>
      <c r="AW31" s="181">
        <f t="shared" si="15"/>
        <v>0</v>
      </c>
      <c r="AX31" s="11"/>
      <c r="AY31" s="11" t="str">
        <f>'aligning data'!Z79</f>
        <v>D7</v>
      </c>
      <c r="AZ31" s="11" t="str">
        <f>'aligning data'!Z80</f>
        <v>E7</v>
      </c>
      <c r="BA31" s="11" t="str">
        <f>'aligning data'!Z81</f>
        <v>F7</v>
      </c>
      <c r="BB31" s="181" t="e">
        <f t="shared" si="16"/>
        <v>#DIV/0!</v>
      </c>
      <c r="BC31" s="181">
        <f t="shared" si="17"/>
        <v>0</v>
      </c>
      <c r="BD31" s="11"/>
      <c r="BE31" s="82" t="str">
        <f>'aligning data'!AC79</f>
        <v>D7</v>
      </c>
      <c r="BF31" s="11" t="str">
        <f>'aligning data'!AC80</f>
        <v>E7</v>
      </c>
      <c r="BG31" s="11" t="str">
        <f>'aligning data'!AC81</f>
        <v>F7</v>
      </c>
      <c r="BH31" s="181" t="e">
        <f t="shared" si="18"/>
        <v>#DIV/0!</v>
      </c>
      <c r="BI31" s="181">
        <f t="shared" si="19"/>
        <v>0</v>
      </c>
      <c r="BJ31" s="82"/>
      <c r="BK31" s="11" t="str">
        <f>'aligning data'!AF79</f>
        <v>D7</v>
      </c>
      <c r="BL31" s="82" t="str">
        <f>'aligning data'!AF80</f>
        <v>E7</v>
      </c>
      <c r="BM31" s="11" t="str">
        <f>'aligning data'!AF81</f>
        <v>F7</v>
      </c>
      <c r="BN31" s="181" t="e">
        <f t="shared" si="20"/>
        <v>#DIV/0!</v>
      </c>
      <c r="BO31" s="181">
        <f t="shared" si="21"/>
        <v>0</v>
      </c>
      <c r="BP31" s="82"/>
      <c r="BQ31" s="11" t="str">
        <f>'aligning data'!AI79</f>
        <v>D7</v>
      </c>
      <c r="BR31" s="11" t="str">
        <f>'aligning data'!AI80</f>
        <v>E7</v>
      </c>
      <c r="BS31" s="11" t="str">
        <f>'aligning data'!AI81</f>
        <v>F7</v>
      </c>
      <c r="BT31" s="181" t="e">
        <f t="shared" si="22"/>
        <v>#DIV/0!</v>
      </c>
      <c r="BU31" s="181">
        <f t="shared" si="23"/>
        <v>0</v>
      </c>
      <c r="BV31" s="82"/>
      <c r="BW31" s="11" t="str">
        <f>'aligning data'!AL79</f>
        <v>D7</v>
      </c>
      <c r="BX31" s="11" t="str">
        <f>'aligning data'!AL80</f>
        <v>E7</v>
      </c>
      <c r="BY31" s="11" t="str">
        <f>'aligning data'!AL81</f>
        <v>F7</v>
      </c>
      <c r="BZ31" s="181" t="e">
        <f t="shared" si="24"/>
        <v>#DIV/0!</v>
      </c>
      <c r="CA31" s="181">
        <f t="shared" si="25"/>
        <v>0</v>
      </c>
      <c r="CB31" s="11"/>
      <c r="CC31" s="11" t="str">
        <f>'aligning data'!AO79</f>
        <v>D7</v>
      </c>
      <c r="CD31" s="11" t="str">
        <f>'aligning data'!AO80</f>
        <v>E7</v>
      </c>
      <c r="CE31" s="11" t="str">
        <f>'aligning data'!AO81</f>
        <v>F7</v>
      </c>
      <c r="CF31" s="181" t="e">
        <f t="shared" si="26"/>
        <v>#DIV/0!</v>
      </c>
      <c r="CG31" s="181">
        <f t="shared" si="27"/>
        <v>0</v>
      </c>
      <c r="CH31" s="82"/>
      <c r="CI31" s="11" t="str">
        <f>'aligning data'!AR79</f>
        <v>D7</v>
      </c>
      <c r="CJ31" s="11" t="str">
        <f>'aligning data'!AR80</f>
        <v>E7</v>
      </c>
      <c r="CK31" s="11" t="str">
        <f>'aligning data'!AR81</f>
        <v>F7</v>
      </c>
      <c r="CL31" s="181" t="e">
        <f t="shared" si="28"/>
        <v>#DIV/0!</v>
      </c>
      <c r="CM31" s="181">
        <f t="shared" si="29"/>
        <v>0</v>
      </c>
      <c r="CN31" s="82"/>
      <c r="CO31" s="11" t="str">
        <f>'aligning data'!AU79</f>
        <v>D7</v>
      </c>
      <c r="CP31" s="11" t="str">
        <f>'aligning data'!AU80</f>
        <v>E7</v>
      </c>
      <c r="CQ31" s="11" t="str">
        <f>'aligning data'!AU81</f>
        <v>F7</v>
      </c>
      <c r="CR31" s="181" t="e">
        <f t="shared" si="30"/>
        <v>#DIV/0!</v>
      </c>
      <c r="CS31" s="181">
        <f t="shared" si="31"/>
        <v>0</v>
      </c>
      <c r="CT31" s="11"/>
      <c r="CU31" s="82"/>
      <c r="CV31" s="11"/>
      <c r="CW31" s="11"/>
      <c r="CX31" s="11"/>
      <c r="CY31" s="11"/>
      <c r="CZ31" s="11"/>
      <c r="DA31" s="11"/>
      <c r="DB31" s="82"/>
      <c r="DC31" s="11"/>
      <c r="DD31" s="11"/>
      <c r="DE31" s="11"/>
      <c r="DF31" s="11"/>
      <c r="DG31" s="11"/>
      <c r="DH31" s="11"/>
      <c r="DI31" s="82"/>
      <c r="DJ31" s="11"/>
      <c r="DK31" s="11"/>
      <c r="DL31" s="11"/>
      <c r="DM31" s="11"/>
      <c r="DN31" s="11"/>
      <c r="DO31" s="11"/>
      <c r="DP31" s="11"/>
      <c r="DQ31" s="11"/>
      <c r="DR31" s="11"/>
      <c r="DS31" s="11"/>
      <c r="DT31" s="11"/>
      <c r="DU31" s="11"/>
      <c r="DV31" s="11"/>
      <c r="DW31" s="11"/>
      <c r="DX31" s="11"/>
      <c r="DY31" s="11"/>
      <c r="DZ31" s="11"/>
      <c r="EA31" s="11"/>
      <c r="EB31" s="11"/>
      <c r="EC31" s="11"/>
      <c r="ED31" s="11"/>
      <c r="EE31" s="11"/>
      <c r="EF31" s="11"/>
      <c r="EG31" s="11"/>
      <c r="EH31" s="11"/>
      <c r="EI31" s="11"/>
      <c r="EJ31" s="11"/>
      <c r="EK31" s="11"/>
      <c r="EL31" s="11"/>
      <c r="EM31" s="11"/>
      <c r="EN31" s="11"/>
      <c r="EO31" s="11"/>
      <c r="EP31" s="11"/>
      <c r="EQ31" s="11"/>
      <c r="ER31" s="11"/>
      <c r="ES31" s="11"/>
      <c r="ET31" s="11"/>
      <c r="EU31" s="11"/>
      <c r="EV31" s="11"/>
      <c r="EW31" s="11"/>
      <c r="EX31" s="11"/>
      <c r="EY31" s="11"/>
      <c r="EZ31" s="11"/>
      <c r="FA31" s="11"/>
      <c r="FB31" s="11"/>
      <c r="FC31" s="11"/>
      <c r="FD31" s="11"/>
      <c r="FE31" s="11"/>
      <c r="FF31" s="11"/>
      <c r="FG31" s="11"/>
      <c r="FH31" s="11"/>
      <c r="FI31" s="11"/>
      <c r="FJ31" s="11"/>
      <c r="FK31" s="11"/>
      <c r="FL31" s="11"/>
      <c r="FM31" s="11"/>
      <c r="FN31" s="11"/>
      <c r="FO31" s="11"/>
      <c r="FP31" s="11"/>
      <c r="FQ31" s="11"/>
      <c r="FR31" s="11"/>
    </row>
    <row r="32" spans="1:174" s="6" customFormat="1" ht="16.899999999999999" customHeight="1">
      <c r="A32" s="102" t="s">
        <v>153</v>
      </c>
      <c r="B32" s="61"/>
      <c r="C32" s="181" t="str">
        <f>'aligning data'!B82</f>
        <v>G7</v>
      </c>
      <c r="D32" s="181" t="str">
        <f>'aligning data'!B83</f>
        <v>H7</v>
      </c>
      <c r="E32" s="181" t="str">
        <f>'aligning data'!B84</f>
        <v>I7</v>
      </c>
      <c r="F32" s="181" t="e">
        <f t="shared" si="0"/>
        <v>#DIV/0!</v>
      </c>
      <c r="G32" s="181">
        <f t="shared" si="1"/>
        <v>0</v>
      </c>
      <c r="H32" s="82"/>
      <c r="I32" s="181" t="str">
        <f>'aligning data'!E82</f>
        <v>G7</v>
      </c>
      <c r="J32" s="181" t="str">
        <f>'aligning data'!E83</f>
        <v>H7</v>
      </c>
      <c r="K32" s="181" t="str">
        <f>'aligning data'!E84</f>
        <v>I7</v>
      </c>
      <c r="L32" s="181" t="e">
        <f t="shared" si="2"/>
        <v>#DIV/0!</v>
      </c>
      <c r="M32" s="181">
        <f t="shared" si="3"/>
        <v>0</v>
      </c>
      <c r="N32" s="181"/>
      <c r="O32" s="181" t="str">
        <f>'aligning data'!H82</f>
        <v>G7</v>
      </c>
      <c r="P32" s="181" t="str">
        <f>'aligning data'!H83</f>
        <v>H7</v>
      </c>
      <c r="Q32" s="181" t="str">
        <f>'aligning data'!H84</f>
        <v>I7</v>
      </c>
      <c r="R32" s="181" t="e">
        <f t="shared" si="4"/>
        <v>#DIV/0!</v>
      </c>
      <c r="S32" s="181">
        <f t="shared" si="5"/>
        <v>0</v>
      </c>
      <c r="T32" s="181"/>
      <c r="U32" s="181" t="str">
        <f>'aligning data'!K82</f>
        <v>G7</v>
      </c>
      <c r="V32" s="82" t="str">
        <f>'aligning data'!K83</f>
        <v>H7</v>
      </c>
      <c r="W32" s="11" t="str">
        <f>'aligning data'!K84</f>
        <v>I7</v>
      </c>
      <c r="X32" s="181" t="e">
        <f t="shared" si="6"/>
        <v>#DIV/0!</v>
      </c>
      <c r="Y32" s="181">
        <f t="shared" si="7"/>
        <v>0</v>
      </c>
      <c r="Z32" s="11"/>
      <c r="AA32" s="11" t="str">
        <f>'aligning data'!N82</f>
        <v>G7</v>
      </c>
      <c r="AB32" s="11" t="str">
        <f>'aligning data'!N83</f>
        <v>H7</v>
      </c>
      <c r="AC32" s="82" t="str">
        <f>'aligning data'!N84</f>
        <v>I7</v>
      </c>
      <c r="AD32" s="181" t="e">
        <f t="shared" si="8"/>
        <v>#DIV/0!</v>
      </c>
      <c r="AE32" s="181">
        <f t="shared" si="9"/>
        <v>0</v>
      </c>
      <c r="AF32" s="82"/>
      <c r="AG32" s="11" t="str">
        <f>'aligning data'!Q82</f>
        <v>G7</v>
      </c>
      <c r="AH32" s="11" t="str">
        <f>'aligning data'!Q83</f>
        <v>H7</v>
      </c>
      <c r="AI32" s="11" t="str">
        <f>'aligning data'!Q84</f>
        <v>I7</v>
      </c>
      <c r="AJ32" s="181" t="e">
        <f t="shared" si="10"/>
        <v>#DIV/0!</v>
      </c>
      <c r="AK32" s="181">
        <f t="shared" si="11"/>
        <v>0</v>
      </c>
      <c r="AL32" s="82"/>
      <c r="AM32" s="11" t="str">
        <f>'aligning data'!T82</f>
        <v>G7</v>
      </c>
      <c r="AN32" s="11" t="str">
        <f>'aligning data'!T83</f>
        <v>H7</v>
      </c>
      <c r="AO32" s="11" t="str">
        <f>'aligning data'!T84</f>
        <v>I7</v>
      </c>
      <c r="AP32" s="181" t="e">
        <f t="shared" si="12"/>
        <v>#DIV/0!</v>
      </c>
      <c r="AQ32" s="181">
        <f t="shared" si="13"/>
        <v>0</v>
      </c>
      <c r="AR32" s="82"/>
      <c r="AS32" s="11" t="str">
        <f>'aligning data'!W82</f>
        <v>G7</v>
      </c>
      <c r="AT32" s="11" t="str">
        <f>'aligning data'!W83</f>
        <v>H7</v>
      </c>
      <c r="AU32" s="11" t="str">
        <f>'aligning data'!W84</f>
        <v>I7</v>
      </c>
      <c r="AV32" s="181" t="e">
        <f t="shared" si="14"/>
        <v>#DIV/0!</v>
      </c>
      <c r="AW32" s="181">
        <f t="shared" si="15"/>
        <v>0</v>
      </c>
      <c r="AX32" s="11"/>
      <c r="AY32" s="11" t="str">
        <f>'aligning data'!Z82</f>
        <v>G7</v>
      </c>
      <c r="AZ32" s="11" t="str">
        <f>'aligning data'!Z83</f>
        <v>H7</v>
      </c>
      <c r="BA32" s="11" t="str">
        <f>'aligning data'!Z84</f>
        <v>I7</v>
      </c>
      <c r="BB32" s="181" t="e">
        <f t="shared" si="16"/>
        <v>#DIV/0!</v>
      </c>
      <c r="BC32" s="181">
        <f t="shared" si="17"/>
        <v>0</v>
      </c>
      <c r="BD32" s="11"/>
      <c r="BE32" s="82" t="str">
        <f>'aligning data'!AC82</f>
        <v>G7</v>
      </c>
      <c r="BF32" s="11" t="str">
        <f>'aligning data'!AC83</f>
        <v>H7</v>
      </c>
      <c r="BG32" s="11" t="str">
        <f>'aligning data'!AC84</f>
        <v>I7</v>
      </c>
      <c r="BH32" s="181" t="e">
        <f t="shared" si="18"/>
        <v>#DIV/0!</v>
      </c>
      <c r="BI32" s="181">
        <f t="shared" si="19"/>
        <v>0</v>
      </c>
      <c r="BJ32" s="82"/>
      <c r="BK32" s="11" t="str">
        <f>'aligning data'!AF82</f>
        <v>G7</v>
      </c>
      <c r="BL32" s="82" t="str">
        <f>'aligning data'!AF83</f>
        <v>H7</v>
      </c>
      <c r="BM32" s="11" t="str">
        <f>'aligning data'!AF84</f>
        <v>I7</v>
      </c>
      <c r="BN32" s="181" t="e">
        <f t="shared" si="20"/>
        <v>#DIV/0!</v>
      </c>
      <c r="BO32" s="181">
        <f t="shared" si="21"/>
        <v>0</v>
      </c>
      <c r="BP32" s="82"/>
      <c r="BQ32" s="11" t="str">
        <f>'aligning data'!AI82</f>
        <v>G7</v>
      </c>
      <c r="BR32" s="11" t="str">
        <f>'aligning data'!AI83</f>
        <v>H7</v>
      </c>
      <c r="BS32" s="11" t="str">
        <f>'aligning data'!AI84</f>
        <v>I7</v>
      </c>
      <c r="BT32" s="181" t="e">
        <f t="shared" si="22"/>
        <v>#DIV/0!</v>
      </c>
      <c r="BU32" s="181">
        <f t="shared" si="23"/>
        <v>0</v>
      </c>
      <c r="BV32" s="82"/>
      <c r="BW32" s="11" t="str">
        <f>'aligning data'!AL82</f>
        <v>G7</v>
      </c>
      <c r="BX32" s="11" t="str">
        <f>'aligning data'!AL83</f>
        <v>H7</v>
      </c>
      <c r="BY32" s="11" t="str">
        <f>'aligning data'!AL84</f>
        <v>I7</v>
      </c>
      <c r="BZ32" s="181" t="e">
        <f t="shared" si="24"/>
        <v>#DIV/0!</v>
      </c>
      <c r="CA32" s="181">
        <f t="shared" si="25"/>
        <v>0</v>
      </c>
      <c r="CB32" s="11"/>
      <c r="CC32" s="11" t="str">
        <f>'aligning data'!AO82</f>
        <v>G7</v>
      </c>
      <c r="CD32" s="11" t="str">
        <f>'aligning data'!AO83</f>
        <v>H7</v>
      </c>
      <c r="CE32" s="11" t="str">
        <f>'aligning data'!AO84</f>
        <v>I7</v>
      </c>
      <c r="CF32" s="181" t="e">
        <f t="shared" si="26"/>
        <v>#DIV/0!</v>
      </c>
      <c r="CG32" s="181">
        <f t="shared" si="27"/>
        <v>0</v>
      </c>
      <c r="CH32" s="82"/>
      <c r="CI32" s="11" t="str">
        <f>'aligning data'!AR82</f>
        <v>G7</v>
      </c>
      <c r="CJ32" s="11" t="str">
        <f>'aligning data'!AR83</f>
        <v>H7</v>
      </c>
      <c r="CK32" s="11" t="str">
        <f>'aligning data'!AR84</f>
        <v>I7</v>
      </c>
      <c r="CL32" s="181" t="e">
        <f t="shared" si="28"/>
        <v>#DIV/0!</v>
      </c>
      <c r="CM32" s="181">
        <f t="shared" si="29"/>
        <v>0</v>
      </c>
      <c r="CN32" s="82"/>
      <c r="CO32" s="11" t="str">
        <f>'aligning data'!AU82</f>
        <v>G7</v>
      </c>
      <c r="CP32" s="11" t="str">
        <f>'aligning data'!AU83</f>
        <v>H7</v>
      </c>
      <c r="CQ32" s="11" t="str">
        <f>'aligning data'!AU84</f>
        <v>I7</v>
      </c>
      <c r="CR32" s="181" t="e">
        <f t="shared" si="30"/>
        <v>#DIV/0!</v>
      </c>
      <c r="CS32" s="181">
        <f t="shared" si="31"/>
        <v>0</v>
      </c>
      <c r="CT32" s="11"/>
      <c r="CU32" s="82"/>
      <c r="CV32" s="11"/>
      <c r="CW32" s="11"/>
      <c r="CX32" s="11"/>
      <c r="CY32" s="11"/>
      <c r="CZ32" s="11"/>
      <c r="DA32" s="11"/>
      <c r="DB32" s="82"/>
      <c r="DC32" s="11"/>
      <c r="DD32" s="11"/>
      <c r="DE32" s="11"/>
      <c r="DF32" s="11"/>
      <c r="DG32" s="11"/>
      <c r="DH32" s="11"/>
      <c r="DI32" s="82"/>
      <c r="DJ32" s="11"/>
      <c r="DK32" s="11"/>
      <c r="DL32" s="11"/>
      <c r="DM32" s="11"/>
      <c r="DN32" s="11"/>
      <c r="DO32" s="11"/>
      <c r="DP32" s="11"/>
      <c r="DQ32" s="11"/>
      <c r="DR32" s="11"/>
      <c r="DS32" s="11"/>
      <c r="DT32" s="11"/>
      <c r="DU32" s="11"/>
      <c r="DV32" s="11"/>
      <c r="DW32" s="11"/>
      <c r="DX32" s="11"/>
      <c r="DY32" s="11"/>
      <c r="DZ32" s="11"/>
      <c r="EA32" s="11"/>
      <c r="EB32" s="11"/>
      <c r="EC32" s="11"/>
      <c r="ED32" s="11"/>
      <c r="EE32" s="11"/>
      <c r="EF32" s="11"/>
      <c r="EG32" s="11"/>
      <c r="EH32" s="11"/>
      <c r="EI32" s="11"/>
      <c r="EJ32" s="11"/>
      <c r="EK32" s="11"/>
      <c r="EL32" s="11"/>
      <c r="EM32" s="11"/>
      <c r="EN32" s="11"/>
      <c r="EO32" s="11"/>
      <c r="EP32" s="11"/>
      <c r="EQ32" s="11"/>
      <c r="ER32" s="11"/>
      <c r="ES32" s="11"/>
      <c r="ET32" s="11"/>
      <c r="EU32" s="11"/>
      <c r="EV32" s="11"/>
      <c r="EW32" s="11"/>
      <c r="EX32" s="11"/>
      <c r="EY32" s="11"/>
      <c r="EZ32" s="11"/>
      <c r="FA32" s="11"/>
      <c r="FB32" s="11"/>
      <c r="FC32" s="11"/>
      <c r="FD32" s="11"/>
      <c r="FE32" s="11"/>
      <c r="FF32" s="11"/>
      <c r="FG32" s="11"/>
      <c r="FH32" s="11"/>
      <c r="FI32" s="11"/>
      <c r="FJ32" s="11"/>
      <c r="FK32" s="11"/>
      <c r="FL32" s="11"/>
      <c r="FM32" s="11"/>
      <c r="FN32" s="11"/>
      <c r="FO32" s="11"/>
      <c r="FP32" s="11"/>
      <c r="FQ32" s="11"/>
      <c r="FR32" s="11"/>
    </row>
    <row r="33" spans="1:174" s="6" customFormat="1" ht="16.899999999999999" customHeight="1">
      <c r="A33" s="102" t="s">
        <v>154</v>
      </c>
      <c r="B33" s="61"/>
      <c r="C33" s="181" t="str">
        <f>'aligning data'!B85</f>
        <v>J7</v>
      </c>
      <c r="D33" s="181" t="str">
        <f>'aligning data'!B86</f>
        <v>K7</v>
      </c>
      <c r="E33" s="181" t="str">
        <f>'aligning data'!B87</f>
        <v>L7</v>
      </c>
      <c r="F33" s="181" t="e">
        <f t="shared" si="0"/>
        <v>#DIV/0!</v>
      </c>
      <c r="G33" s="181">
        <f t="shared" si="1"/>
        <v>0</v>
      </c>
      <c r="H33" s="82"/>
      <c r="I33" s="181" t="str">
        <f>'aligning data'!E85</f>
        <v>J7</v>
      </c>
      <c r="J33" s="181" t="str">
        <f>'aligning data'!E86</f>
        <v>K7</v>
      </c>
      <c r="K33" s="181" t="str">
        <f>'aligning data'!E87</f>
        <v>L7</v>
      </c>
      <c r="L33" s="181" t="e">
        <f t="shared" si="2"/>
        <v>#DIV/0!</v>
      </c>
      <c r="M33" s="181">
        <f t="shared" si="3"/>
        <v>0</v>
      </c>
      <c r="N33" s="181"/>
      <c r="O33" s="181" t="str">
        <f>'aligning data'!H85</f>
        <v>J7</v>
      </c>
      <c r="P33" s="181" t="str">
        <f>'aligning data'!H86</f>
        <v>K7</v>
      </c>
      <c r="Q33" s="181" t="str">
        <f>'aligning data'!H87</f>
        <v>L7</v>
      </c>
      <c r="R33" s="181" t="e">
        <f t="shared" si="4"/>
        <v>#DIV/0!</v>
      </c>
      <c r="S33" s="181">
        <f t="shared" si="5"/>
        <v>0</v>
      </c>
      <c r="T33" s="181"/>
      <c r="U33" s="181" t="str">
        <f>'aligning data'!K85</f>
        <v>J7</v>
      </c>
      <c r="V33" s="82" t="str">
        <f>'aligning data'!K86</f>
        <v>K7</v>
      </c>
      <c r="W33" s="11" t="str">
        <f>'aligning data'!K87</f>
        <v>L7</v>
      </c>
      <c r="X33" s="181" t="e">
        <f t="shared" si="6"/>
        <v>#DIV/0!</v>
      </c>
      <c r="Y33" s="181">
        <f t="shared" si="7"/>
        <v>0</v>
      </c>
      <c r="Z33" s="11"/>
      <c r="AA33" s="11" t="str">
        <f>'aligning data'!N85</f>
        <v>J7</v>
      </c>
      <c r="AB33" s="11" t="str">
        <f>'aligning data'!N86</f>
        <v>K7</v>
      </c>
      <c r="AC33" s="82" t="str">
        <f>'aligning data'!N87</f>
        <v>L7</v>
      </c>
      <c r="AD33" s="181" t="e">
        <f t="shared" si="8"/>
        <v>#DIV/0!</v>
      </c>
      <c r="AE33" s="181">
        <f t="shared" si="9"/>
        <v>0</v>
      </c>
      <c r="AF33" s="82"/>
      <c r="AG33" s="11" t="str">
        <f>'aligning data'!Q85</f>
        <v>J7</v>
      </c>
      <c r="AH33" s="11" t="str">
        <f>'aligning data'!Q86</f>
        <v>K7</v>
      </c>
      <c r="AI33" s="11" t="str">
        <f>'aligning data'!Q87</f>
        <v>L7</v>
      </c>
      <c r="AJ33" s="181" t="e">
        <f t="shared" si="10"/>
        <v>#DIV/0!</v>
      </c>
      <c r="AK33" s="181">
        <f t="shared" si="11"/>
        <v>0</v>
      </c>
      <c r="AL33" s="82"/>
      <c r="AM33" s="11" t="str">
        <f>'aligning data'!T85</f>
        <v>J7</v>
      </c>
      <c r="AN33" s="11" t="str">
        <f>'aligning data'!T86</f>
        <v>K7</v>
      </c>
      <c r="AO33" s="11" t="str">
        <f>'aligning data'!T87</f>
        <v>L7</v>
      </c>
      <c r="AP33" s="181" t="e">
        <f t="shared" si="12"/>
        <v>#DIV/0!</v>
      </c>
      <c r="AQ33" s="181">
        <f t="shared" si="13"/>
        <v>0</v>
      </c>
      <c r="AR33" s="82"/>
      <c r="AS33" s="11" t="str">
        <f>'aligning data'!W85</f>
        <v>J7</v>
      </c>
      <c r="AT33" s="11" t="str">
        <f>'aligning data'!W86</f>
        <v>K7</v>
      </c>
      <c r="AU33" s="11" t="str">
        <f>'aligning data'!W87</f>
        <v>L7</v>
      </c>
      <c r="AV33" s="181" t="e">
        <f t="shared" si="14"/>
        <v>#DIV/0!</v>
      </c>
      <c r="AW33" s="181">
        <f t="shared" si="15"/>
        <v>0</v>
      </c>
      <c r="AX33" s="11"/>
      <c r="AY33" s="11" t="str">
        <f>'aligning data'!Z85</f>
        <v>J7</v>
      </c>
      <c r="AZ33" s="11" t="str">
        <f>'aligning data'!Z86</f>
        <v>K7</v>
      </c>
      <c r="BA33" s="11" t="str">
        <f>'aligning data'!Z87</f>
        <v>L7</v>
      </c>
      <c r="BB33" s="181" t="e">
        <f t="shared" si="16"/>
        <v>#DIV/0!</v>
      </c>
      <c r="BC33" s="181">
        <f t="shared" si="17"/>
        <v>0</v>
      </c>
      <c r="BD33" s="11"/>
      <c r="BE33" s="82" t="str">
        <f>'aligning data'!AC85</f>
        <v>J7</v>
      </c>
      <c r="BF33" s="11" t="str">
        <f>'aligning data'!AC86</f>
        <v>K7</v>
      </c>
      <c r="BG33" s="11" t="str">
        <f>'aligning data'!AC87</f>
        <v>L7</v>
      </c>
      <c r="BH33" s="181" t="e">
        <f t="shared" si="18"/>
        <v>#DIV/0!</v>
      </c>
      <c r="BI33" s="181">
        <f t="shared" si="19"/>
        <v>0</v>
      </c>
      <c r="BJ33" s="82"/>
      <c r="BK33" s="11" t="str">
        <f>'aligning data'!AF85</f>
        <v>J7</v>
      </c>
      <c r="BL33" s="82" t="str">
        <f>'aligning data'!AF86</f>
        <v>K7</v>
      </c>
      <c r="BM33" s="11" t="str">
        <f>'aligning data'!AF87</f>
        <v>L7</v>
      </c>
      <c r="BN33" s="181" t="e">
        <f t="shared" si="20"/>
        <v>#DIV/0!</v>
      </c>
      <c r="BO33" s="181">
        <f t="shared" si="21"/>
        <v>0</v>
      </c>
      <c r="BP33" s="82"/>
      <c r="BQ33" s="11" t="str">
        <f>'aligning data'!AI85</f>
        <v>J7</v>
      </c>
      <c r="BR33" s="11" t="str">
        <f>'aligning data'!AI86</f>
        <v>K7</v>
      </c>
      <c r="BS33" s="11" t="str">
        <f>'aligning data'!AI87</f>
        <v>L7</v>
      </c>
      <c r="BT33" s="181" t="e">
        <f t="shared" si="22"/>
        <v>#DIV/0!</v>
      </c>
      <c r="BU33" s="181">
        <f t="shared" si="23"/>
        <v>0</v>
      </c>
      <c r="BV33" s="82"/>
      <c r="BW33" s="11" t="str">
        <f>'aligning data'!AL85</f>
        <v>J7</v>
      </c>
      <c r="BX33" s="11" t="str">
        <f>'aligning data'!AL86</f>
        <v>K7</v>
      </c>
      <c r="BY33" s="11" t="str">
        <f>'aligning data'!AL87</f>
        <v>L7</v>
      </c>
      <c r="BZ33" s="181" t="e">
        <f t="shared" si="24"/>
        <v>#DIV/0!</v>
      </c>
      <c r="CA33" s="181">
        <f t="shared" si="25"/>
        <v>0</v>
      </c>
      <c r="CB33" s="11"/>
      <c r="CC33" s="11" t="str">
        <f>'aligning data'!AO85</f>
        <v>J7</v>
      </c>
      <c r="CD33" s="11" t="str">
        <f>'aligning data'!AO86</f>
        <v>K7</v>
      </c>
      <c r="CE33" s="11" t="str">
        <f>'aligning data'!AO87</f>
        <v>L7</v>
      </c>
      <c r="CF33" s="181" t="e">
        <f t="shared" si="26"/>
        <v>#DIV/0!</v>
      </c>
      <c r="CG33" s="181">
        <f t="shared" si="27"/>
        <v>0</v>
      </c>
      <c r="CH33" s="82"/>
      <c r="CI33" s="11" t="str">
        <f>'aligning data'!AR85</f>
        <v>J7</v>
      </c>
      <c r="CJ33" s="11" t="str">
        <f>'aligning data'!AR86</f>
        <v>K7</v>
      </c>
      <c r="CK33" s="11" t="str">
        <f>'aligning data'!AR87</f>
        <v>L7</v>
      </c>
      <c r="CL33" s="181" t="e">
        <f t="shared" si="28"/>
        <v>#DIV/0!</v>
      </c>
      <c r="CM33" s="181">
        <f t="shared" si="29"/>
        <v>0</v>
      </c>
      <c r="CN33" s="82"/>
      <c r="CO33" s="11" t="str">
        <f>'aligning data'!AU85</f>
        <v>J7</v>
      </c>
      <c r="CP33" s="11" t="str">
        <f>'aligning data'!AU86</f>
        <v>K7</v>
      </c>
      <c r="CQ33" s="11" t="str">
        <f>'aligning data'!AU87</f>
        <v>L7</v>
      </c>
      <c r="CR33" s="181" t="e">
        <f t="shared" si="30"/>
        <v>#DIV/0!</v>
      </c>
      <c r="CS33" s="181">
        <f t="shared" si="31"/>
        <v>0</v>
      </c>
      <c r="CT33" s="11"/>
      <c r="CU33" s="82"/>
      <c r="CV33" s="11"/>
      <c r="CW33" s="11"/>
      <c r="CX33" s="11"/>
      <c r="CY33" s="11"/>
      <c r="CZ33" s="11"/>
      <c r="DA33" s="11"/>
      <c r="DB33" s="82"/>
      <c r="DC33" s="11"/>
      <c r="DD33" s="11"/>
      <c r="DE33" s="11"/>
      <c r="DF33" s="11"/>
      <c r="DG33" s="11"/>
      <c r="DH33" s="11"/>
      <c r="DI33" s="82"/>
      <c r="DJ33" s="11"/>
      <c r="DK33" s="11"/>
      <c r="DL33" s="11"/>
      <c r="DM33" s="11"/>
      <c r="DN33" s="11"/>
      <c r="DO33" s="11"/>
      <c r="DP33" s="11"/>
      <c r="DQ33" s="11"/>
      <c r="DR33" s="11"/>
      <c r="DS33" s="11"/>
      <c r="DT33" s="11"/>
      <c r="DU33" s="11"/>
      <c r="DV33" s="11"/>
      <c r="DW33" s="11"/>
      <c r="DX33" s="11"/>
      <c r="DY33" s="11"/>
      <c r="DZ33" s="11"/>
      <c r="EA33" s="11"/>
      <c r="EB33" s="11"/>
      <c r="EC33" s="11"/>
      <c r="ED33" s="11"/>
      <c r="EE33" s="11"/>
      <c r="EF33" s="11"/>
      <c r="EG33" s="11"/>
      <c r="EH33" s="11"/>
      <c r="EI33" s="11"/>
      <c r="EJ33" s="11"/>
      <c r="EK33" s="11"/>
      <c r="EL33" s="11"/>
      <c r="EM33" s="11"/>
      <c r="EN33" s="11"/>
      <c r="EO33" s="11"/>
      <c r="EP33" s="11"/>
      <c r="EQ33" s="11"/>
      <c r="ER33" s="11"/>
      <c r="ES33" s="11"/>
      <c r="ET33" s="11"/>
      <c r="EU33" s="11"/>
      <c r="EV33" s="11"/>
      <c r="EW33" s="11"/>
      <c r="EX33" s="11"/>
      <c r="EY33" s="11"/>
      <c r="EZ33" s="11"/>
      <c r="FA33" s="11"/>
      <c r="FB33" s="11"/>
      <c r="FC33" s="11"/>
      <c r="FD33" s="11"/>
      <c r="FE33" s="11"/>
      <c r="FF33" s="11"/>
      <c r="FG33" s="11"/>
      <c r="FH33" s="11"/>
      <c r="FI33" s="11"/>
      <c r="FJ33" s="11"/>
      <c r="FK33" s="11"/>
      <c r="FL33" s="11"/>
      <c r="FM33" s="11"/>
      <c r="FN33" s="11"/>
      <c r="FO33" s="11"/>
      <c r="FP33" s="11"/>
      <c r="FQ33" s="11"/>
      <c r="FR33" s="11"/>
    </row>
    <row r="34" spans="1:174" s="6" customFormat="1" ht="16.899999999999999" customHeight="1">
      <c r="A34" s="102" t="s">
        <v>155</v>
      </c>
      <c r="B34" s="61"/>
      <c r="C34" s="181" t="str">
        <f>'aligning data'!B88</f>
        <v>A8</v>
      </c>
      <c r="D34" s="181" t="str">
        <f>'aligning data'!B89</f>
        <v>B8</v>
      </c>
      <c r="E34" s="181" t="str">
        <f>'aligning data'!B90</f>
        <v>C8</v>
      </c>
      <c r="F34" s="181" t="e">
        <f t="shared" si="0"/>
        <v>#DIV/0!</v>
      </c>
      <c r="G34" s="181">
        <f t="shared" si="1"/>
        <v>0</v>
      </c>
      <c r="H34" s="82"/>
      <c r="I34" s="181" t="str">
        <f>'aligning data'!E88</f>
        <v>A8</v>
      </c>
      <c r="J34" s="181" t="str">
        <f>'aligning data'!E89</f>
        <v>B8</v>
      </c>
      <c r="K34" s="181" t="str">
        <f>'aligning data'!E90</f>
        <v>C8</v>
      </c>
      <c r="L34" s="181" t="e">
        <f t="shared" si="2"/>
        <v>#DIV/0!</v>
      </c>
      <c r="M34" s="181">
        <f t="shared" si="3"/>
        <v>0</v>
      </c>
      <c r="N34" s="181"/>
      <c r="O34" s="181" t="str">
        <f>'aligning data'!H88</f>
        <v>A8</v>
      </c>
      <c r="P34" s="181" t="str">
        <f>'aligning data'!H89</f>
        <v>B8</v>
      </c>
      <c r="Q34" s="181" t="str">
        <f>'aligning data'!H90</f>
        <v>C8</v>
      </c>
      <c r="R34" s="181" t="e">
        <f t="shared" si="4"/>
        <v>#DIV/0!</v>
      </c>
      <c r="S34" s="181">
        <f t="shared" si="5"/>
        <v>0</v>
      </c>
      <c r="T34" s="181"/>
      <c r="U34" s="181" t="str">
        <f>'aligning data'!K88</f>
        <v>A8</v>
      </c>
      <c r="V34" s="82" t="str">
        <f>'aligning data'!K89</f>
        <v>B8</v>
      </c>
      <c r="W34" s="11" t="str">
        <f>'aligning data'!K90</f>
        <v>C8</v>
      </c>
      <c r="X34" s="181" t="e">
        <f t="shared" si="6"/>
        <v>#DIV/0!</v>
      </c>
      <c r="Y34" s="181">
        <f t="shared" si="7"/>
        <v>0</v>
      </c>
      <c r="Z34" s="11"/>
      <c r="AA34" s="11" t="str">
        <f>'aligning data'!N88</f>
        <v>A8</v>
      </c>
      <c r="AB34" s="11" t="str">
        <f>'aligning data'!N89</f>
        <v>B8</v>
      </c>
      <c r="AC34" s="82" t="str">
        <f>'aligning data'!N90</f>
        <v>C8</v>
      </c>
      <c r="AD34" s="181" t="e">
        <f t="shared" si="8"/>
        <v>#DIV/0!</v>
      </c>
      <c r="AE34" s="181">
        <f t="shared" si="9"/>
        <v>0</v>
      </c>
      <c r="AF34" s="82"/>
      <c r="AG34" s="11" t="str">
        <f>'aligning data'!Q88</f>
        <v>A8</v>
      </c>
      <c r="AH34" s="11" t="str">
        <f>'aligning data'!Q89</f>
        <v>B8</v>
      </c>
      <c r="AI34" s="11" t="str">
        <f>'aligning data'!Q90</f>
        <v>C8</v>
      </c>
      <c r="AJ34" s="181" t="e">
        <f t="shared" si="10"/>
        <v>#DIV/0!</v>
      </c>
      <c r="AK34" s="181">
        <f t="shared" si="11"/>
        <v>0</v>
      </c>
      <c r="AL34" s="82"/>
      <c r="AM34" s="11" t="str">
        <f>'aligning data'!T88</f>
        <v>A8</v>
      </c>
      <c r="AN34" s="11" t="str">
        <f>'aligning data'!T89</f>
        <v>B8</v>
      </c>
      <c r="AO34" s="11" t="str">
        <f>'aligning data'!T90</f>
        <v>C8</v>
      </c>
      <c r="AP34" s="181" t="e">
        <f t="shared" si="12"/>
        <v>#DIV/0!</v>
      </c>
      <c r="AQ34" s="181">
        <f t="shared" si="13"/>
        <v>0</v>
      </c>
      <c r="AR34" s="82"/>
      <c r="AS34" s="11" t="str">
        <f>'aligning data'!W88</f>
        <v>A8</v>
      </c>
      <c r="AT34" s="11" t="str">
        <f>'aligning data'!W89</f>
        <v>B8</v>
      </c>
      <c r="AU34" s="11" t="str">
        <f>'aligning data'!W90</f>
        <v>C8</v>
      </c>
      <c r="AV34" s="181" t="e">
        <f t="shared" si="14"/>
        <v>#DIV/0!</v>
      </c>
      <c r="AW34" s="181">
        <f t="shared" si="15"/>
        <v>0</v>
      </c>
      <c r="AX34" s="11"/>
      <c r="AY34" s="11" t="str">
        <f>'aligning data'!Z88</f>
        <v>A8</v>
      </c>
      <c r="AZ34" s="11" t="str">
        <f>'aligning data'!Z89</f>
        <v>B8</v>
      </c>
      <c r="BA34" s="11" t="str">
        <f>'aligning data'!Z90</f>
        <v>C8</v>
      </c>
      <c r="BB34" s="181" t="e">
        <f t="shared" si="16"/>
        <v>#DIV/0!</v>
      </c>
      <c r="BC34" s="181">
        <f t="shared" si="17"/>
        <v>0</v>
      </c>
      <c r="BD34" s="11"/>
      <c r="BE34" s="82" t="str">
        <f>'aligning data'!AC88</f>
        <v>A8</v>
      </c>
      <c r="BF34" s="11" t="str">
        <f>'aligning data'!AC89</f>
        <v>B8</v>
      </c>
      <c r="BG34" s="11" t="str">
        <f>'aligning data'!AC90</f>
        <v>C8</v>
      </c>
      <c r="BH34" s="181" t="e">
        <f t="shared" si="18"/>
        <v>#DIV/0!</v>
      </c>
      <c r="BI34" s="181">
        <f t="shared" si="19"/>
        <v>0</v>
      </c>
      <c r="BJ34" s="82"/>
      <c r="BK34" s="11" t="str">
        <f>'aligning data'!AF88</f>
        <v>A8</v>
      </c>
      <c r="BL34" s="82" t="str">
        <f>'aligning data'!AF89</f>
        <v>B8</v>
      </c>
      <c r="BM34" s="11" t="str">
        <f>'aligning data'!AF90</f>
        <v>C8</v>
      </c>
      <c r="BN34" s="181" t="e">
        <f t="shared" si="20"/>
        <v>#DIV/0!</v>
      </c>
      <c r="BO34" s="181">
        <f t="shared" si="21"/>
        <v>0</v>
      </c>
      <c r="BP34" s="82"/>
      <c r="BQ34" s="11" t="str">
        <f>'aligning data'!AI88</f>
        <v>A8</v>
      </c>
      <c r="BR34" s="11" t="str">
        <f>'aligning data'!AI89</f>
        <v>B8</v>
      </c>
      <c r="BS34" s="11" t="str">
        <f>'aligning data'!AI90</f>
        <v>C8</v>
      </c>
      <c r="BT34" s="181" t="e">
        <f t="shared" si="22"/>
        <v>#DIV/0!</v>
      </c>
      <c r="BU34" s="181">
        <f t="shared" si="23"/>
        <v>0</v>
      </c>
      <c r="BV34" s="82"/>
      <c r="BW34" s="11" t="str">
        <f>'aligning data'!AL88</f>
        <v>A8</v>
      </c>
      <c r="BX34" s="11" t="str">
        <f>'aligning data'!AL89</f>
        <v>B8</v>
      </c>
      <c r="BY34" s="11" t="str">
        <f>'aligning data'!AL90</f>
        <v>C8</v>
      </c>
      <c r="BZ34" s="181" t="e">
        <f t="shared" si="24"/>
        <v>#DIV/0!</v>
      </c>
      <c r="CA34" s="181">
        <f t="shared" si="25"/>
        <v>0</v>
      </c>
      <c r="CB34" s="11"/>
      <c r="CC34" s="11" t="str">
        <f>'aligning data'!AO88</f>
        <v>A8</v>
      </c>
      <c r="CD34" s="11" t="str">
        <f>'aligning data'!AO89</f>
        <v>B8</v>
      </c>
      <c r="CE34" s="11" t="str">
        <f>'aligning data'!AO90</f>
        <v>C8</v>
      </c>
      <c r="CF34" s="181" t="e">
        <f t="shared" si="26"/>
        <v>#DIV/0!</v>
      </c>
      <c r="CG34" s="181">
        <f t="shared" si="27"/>
        <v>0</v>
      </c>
      <c r="CH34" s="82"/>
      <c r="CI34" s="11" t="str">
        <f>'aligning data'!AR88</f>
        <v>A8</v>
      </c>
      <c r="CJ34" s="11" t="str">
        <f>'aligning data'!AR89</f>
        <v>B8</v>
      </c>
      <c r="CK34" s="11" t="str">
        <f>'aligning data'!AR90</f>
        <v>C8</v>
      </c>
      <c r="CL34" s="181" t="e">
        <f t="shared" si="28"/>
        <v>#DIV/0!</v>
      </c>
      <c r="CM34" s="181">
        <f t="shared" si="29"/>
        <v>0</v>
      </c>
      <c r="CN34" s="82"/>
      <c r="CO34" s="11" t="str">
        <f>'aligning data'!AU88</f>
        <v>A8</v>
      </c>
      <c r="CP34" s="11" t="str">
        <f>'aligning data'!AU89</f>
        <v>B8</v>
      </c>
      <c r="CQ34" s="11" t="str">
        <f>'aligning data'!AU90</f>
        <v>C8</v>
      </c>
      <c r="CR34" s="181" t="e">
        <f t="shared" si="30"/>
        <v>#DIV/0!</v>
      </c>
      <c r="CS34" s="181">
        <f t="shared" si="31"/>
        <v>0</v>
      </c>
      <c r="CT34" s="11"/>
      <c r="CU34" s="82"/>
      <c r="CV34" s="11"/>
      <c r="CW34" s="11"/>
      <c r="CX34" s="11"/>
      <c r="CY34" s="11"/>
      <c r="CZ34" s="11"/>
      <c r="DA34" s="11"/>
      <c r="DB34" s="82"/>
      <c r="DC34" s="11"/>
      <c r="DD34" s="11"/>
      <c r="DE34" s="11"/>
      <c r="DF34" s="11"/>
      <c r="DG34" s="11"/>
      <c r="DH34" s="11"/>
      <c r="DI34" s="82"/>
      <c r="DJ34" s="11"/>
      <c r="DK34" s="11"/>
      <c r="DL34" s="11"/>
      <c r="DM34" s="11"/>
      <c r="DN34" s="11"/>
      <c r="DO34" s="11"/>
      <c r="DP34" s="11"/>
      <c r="DQ34" s="11"/>
      <c r="DR34" s="11"/>
      <c r="DS34" s="11"/>
      <c r="DT34" s="11"/>
      <c r="DU34" s="11"/>
      <c r="DV34" s="11"/>
      <c r="DW34" s="11"/>
      <c r="DX34" s="11"/>
      <c r="DY34" s="11"/>
      <c r="DZ34" s="11"/>
      <c r="EA34" s="11"/>
      <c r="EB34" s="11"/>
      <c r="EC34" s="11"/>
      <c r="ED34" s="11"/>
      <c r="EE34" s="11"/>
      <c r="EF34" s="11"/>
      <c r="EG34" s="11"/>
      <c r="EH34" s="11"/>
      <c r="EI34" s="11"/>
      <c r="EJ34" s="11"/>
      <c r="EK34" s="11"/>
      <c r="EL34" s="11"/>
      <c r="EM34" s="11"/>
      <c r="EN34" s="11"/>
      <c r="EO34" s="11"/>
      <c r="EP34" s="11"/>
      <c r="EQ34" s="11"/>
      <c r="ER34" s="11"/>
      <c r="ES34" s="11"/>
      <c r="ET34" s="11"/>
      <c r="EU34" s="11"/>
      <c r="EV34" s="11"/>
      <c r="EW34" s="11"/>
      <c r="EX34" s="11"/>
      <c r="EY34" s="11"/>
      <c r="EZ34" s="11"/>
      <c r="FA34" s="11"/>
      <c r="FB34" s="11"/>
      <c r="FC34" s="11"/>
      <c r="FD34" s="11"/>
      <c r="FE34" s="11"/>
      <c r="FF34" s="11"/>
      <c r="FG34" s="11"/>
      <c r="FH34" s="11"/>
      <c r="FI34" s="11"/>
      <c r="FJ34" s="11"/>
      <c r="FK34" s="11"/>
      <c r="FL34" s="11"/>
      <c r="FM34" s="11"/>
      <c r="FN34" s="11"/>
      <c r="FO34" s="11"/>
      <c r="FP34" s="11"/>
      <c r="FQ34" s="11"/>
      <c r="FR34" s="11"/>
    </row>
    <row r="35" spans="1:174" s="6" customFormat="1" ht="16.899999999999999" customHeight="1">
      <c r="A35" s="102" t="s">
        <v>156</v>
      </c>
      <c r="B35" s="61"/>
      <c r="C35" s="11" t="str">
        <f>'aligning data'!B91</f>
        <v>D8</v>
      </c>
      <c r="D35" s="11" t="str">
        <f>'aligning data'!B92</f>
        <v>E8</v>
      </c>
      <c r="E35" s="11" t="str">
        <f>'aligning data'!B93</f>
        <v>F8</v>
      </c>
      <c r="F35" s="181" t="e">
        <f t="shared" si="0"/>
        <v>#DIV/0!</v>
      </c>
      <c r="G35" s="181">
        <f t="shared" si="1"/>
        <v>0</v>
      </c>
      <c r="H35" s="82"/>
      <c r="I35" s="11" t="str">
        <f>'aligning data'!E91</f>
        <v>D8</v>
      </c>
      <c r="J35" s="11" t="str">
        <f>'aligning data'!E92</f>
        <v>E8</v>
      </c>
      <c r="K35" s="11" t="str">
        <f>'aligning data'!E93</f>
        <v>F8</v>
      </c>
      <c r="L35" s="181" t="e">
        <f t="shared" si="2"/>
        <v>#DIV/0!</v>
      </c>
      <c r="M35" s="181">
        <f t="shared" si="3"/>
        <v>0</v>
      </c>
      <c r="N35" s="11"/>
      <c r="O35" s="11" t="str">
        <f>'aligning data'!H91</f>
        <v>D8</v>
      </c>
      <c r="P35" s="11" t="str">
        <f>'aligning data'!H92</f>
        <v>E8</v>
      </c>
      <c r="Q35" s="11" t="str">
        <f>'aligning data'!H93</f>
        <v>F8</v>
      </c>
      <c r="R35" s="181" t="e">
        <f t="shared" si="4"/>
        <v>#DIV/0!</v>
      </c>
      <c r="S35" s="181">
        <f t="shared" si="5"/>
        <v>0</v>
      </c>
      <c r="T35" s="11"/>
      <c r="U35" s="11" t="str">
        <f>'aligning data'!K91</f>
        <v>D8</v>
      </c>
      <c r="V35" s="82" t="str">
        <f>'aligning data'!K92</f>
        <v>E8</v>
      </c>
      <c r="W35" s="11" t="str">
        <f>'aligning data'!K93</f>
        <v>F8</v>
      </c>
      <c r="X35" s="181" t="e">
        <f t="shared" si="6"/>
        <v>#DIV/0!</v>
      </c>
      <c r="Y35" s="181">
        <f t="shared" si="7"/>
        <v>0</v>
      </c>
      <c r="Z35" s="11"/>
      <c r="AA35" s="11" t="str">
        <f>'aligning data'!N91</f>
        <v>D8</v>
      </c>
      <c r="AB35" s="11" t="str">
        <f>'aligning data'!N92</f>
        <v>E8</v>
      </c>
      <c r="AC35" s="82" t="str">
        <f>'aligning data'!N93</f>
        <v>F8</v>
      </c>
      <c r="AD35" s="181" t="e">
        <f t="shared" si="8"/>
        <v>#DIV/0!</v>
      </c>
      <c r="AE35" s="181">
        <f t="shared" si="9"/>
        <v>0</v>
      </c>
      <c r="AF35" s="82"/>
      <c r="AG35" s="11" t="str">
        <f>'aligning data'!Q91</f>
        <v>D8</v>
      </c>
      <c r="AH35" s="11" t="str">
        <f>'aligning data'!Q92</f>
        <v>E8</v>
      </c>
      <c r="AI35" s="11" t="str">
        <f>'aligning data'!Q93</f>
        <v>F8</v>
      </c>
      <c r="AJ35" s="181" t="e">
        <f t="shared" si="10"/>
        <v>#DIV/0!</v>
      </c>
      <c r="AK35" s="181">
        <f t="shared" si="11"/>
        <v>0</v>
      </c>
      <c r="AL35" s="82"/>
      <c r="AM35" s="11" t="str">
        <f>'aligning data'!T91</f>
        <v>D8</v>
      </c>
      <c r="AN35" s="11" t="str">
        <f>'aligning data'!T92</f>
        <v>E8</v>
      </c>
      <c r="AO35" s="11" t="str">
        <f>'aligning data'!T93</f>
        <v>F8</v>
      </c>
      <c r="AP35" s="181" t="e">
        <f t="shared" si="12"/>
        <v>#DIV/0!</v>
      </c>
      <c r="AQ35" s="181">
        <f t="shared" si="13"/>
        <v>0</v>
      </c>
      <c r="AR35" s="82"/>
      <c r="AS35" s="11" t="str">
        <f>'aligning data'!W91</f>
        <v>D8</v>
      </c>
      <c r="AT35" s="11" t="str">
        <f>'aligning data'!W92</f>
        <v>E8</v>
      </c>
      <c r="AU35" s="11" t="str">
        <f>'aligning data'!W93</f>
        <v>F8</v>
      </c>
      <c r="AV35" s="181" t="e">
        <f t="shared" si="14"/>
        <v>#DIV/0!</v>
      </c>
      <c r="AW35" s="181">
        <f t="shared" si="15"/>
        <v>0</v>
      </c>
      <c r="AX35" s="11"/>
      <c r="AY35" s="11" t="str">
        <f>'aligning data'!Z91</f>
        <v>D8</v>
      </c>
      <c r="AZ35" s="11" t="str">
        <f>'aligning data'!Z92</f>
        <v>E8</v>
      </c>
      <c r="BA35" s="11" t="str">
        <f>'aligning data'!Z93</f>
        <v>F8</v>
      </c>
      <c r="BB35" s="181" t="e">
        <f t="shared" si="16"/>
        <v>#DIV/0!</v>
      </c>
      <c r="BC35" s="181">
        <f t="shared" si="17"/>
        <v>0</v>
      </c>
      <c r="BD35" s="11"/>
      <c r="BE35" s="82" t="str">
        <f>'aligning data'!AC91</f>
        <v>D8</v>
      </c>
      <c r="BF35" s="11" t="str">
        <f>'aligning data'!AC92</f>
        <v>E8</v>
      </c>
      <c r="BG35" s="11" t="str">
        <f>'aligning data'!AC93</f>
        <v>F8</v>
      </c>
      <c r="BH35" s="181" t="e">
        <f t="shared" si="18"/>
        <v>#DIV/0!</v>
      </c>
      <c r="BI35" s="181">
        <f t="shared" si="19"/>
        <v>0</v>
      </c>
      <c r="BJ35" s="82"/>
      <c r="BK35" s="11" t="str">
        <f>'aligning data'!AF91</f>
        <v>D8</v>
      </c>
      <c r="BL35" s="82" t="str">
        <f>'aligning data'!AF92</f>
        <v>E8</v>
      </c>
      <c r="BM35" s="11" t="str">
        <f>'aligning data'!AF93</f>
        <v>F8</v>
      </c>
      <c r="BN35" s="181" t="e">
        <f t="shared" si="20"/>
        <v>#DIV/0!</v>
      </c>
      <c r="BO35" s="181">
        <f t="shared" si="21"/>
        <v>0</v>
      </c>
      <c r="BP35" s="82"/>
      <c r="BQ35" s="11" t="str">
        <f>'aligning data'!AI91</f>
        <v>D8</v>
      </c>
      <c r="BR35" s="11" t="str">
        <f>'aligning data'!AI92</f>
        <v>E8</v>
      </c>
      <c r="BS35" s="11" t="str">
        <f>'aligning data'!AI93</f>
        <v>F8</v>
      </c>
      <c r="BT35" s="181" t="e">
        <f t="shared" si="22"/>
        <v>#DIV/0!</v>
      </c>
      <c r="BU35" s="181">
        <f t="shared" si="23"/>
        <v>0</v>
      </c>
      <c r="BV35" s="82"/>
      <c r="BW35" s="11" t="str">
        <f>'aligning data'!AL91</f>
        <v>D8</v>
      </c>
      <c r="BX35" s="11" t="str">
        <f>'aligning data'!AL92</f>
        <v>E8</v>
      </c>
      <c r="BY35" s="11" t="str">
        <f>'aligning data'!AL93</f>
        <v>F8</v>
      </c>
      <c r="BZ35" s="181" t="e">
        <f t="shared" si="24"/>
        <v>#DIV/0!</v>
      </c>
      <c r="CA35" s="181">
        <f t="shared" si="25"/>
        <v>0</v>
      </c>
      <c r="CB35" s="11"/>
      <c r="CC35" s="11" t="str">
        <f>'aligning data'!AO91</f>
        <v>D8</v>
      </c>
      <c r="CD35" s="11" t="str">
        <f>'aligning data'!AO92</f>
        <v>E8</v>
      </c>
      <c r="CE35" s="11" t="str">
        <f>'aligning data'!AO93</f>
        <v>F8</v>
      </c>
      <c r="CF35" s="181" t="e">
        <f t="shared" si="26"/>
        <v>#DIV/0!</v>
      </c>
      <c r="CG35" s="181">
        <f t="shared" si="27"/>
        <v>0</v>
      </c>
      <c r="CH35" s="82"/>
      <c r="CI35" s="11" t="str">
        <f>'aligning data'!AR91</f>
        <v>D8</v>
      </c>
      <c r="CJ35" s="11" t="str">
        <f>'aligning data'!AR92</f>
        <v>E8</v>
      </c>
      <c r="CK35" s="11" t="str">
        <f>'aligning data'!AR93</f>
        <v>F8</v>
      </c>
      <c r="CL35" s="181" t="e">
        <f t="shared" si="28"/>
        <v>#DIV/0!</v>
      </c>
      <c r="CM35" s="181">
        <f t="shared" si="29"/>
        <v>0</v>
      </c>
      <c r="CN35" s="82"/>
      <c r="CO35" s="11" t="str">
        <f>'aligning data'!AU91</f>
        <v>D8</v>
      </c>
      <c r="CP35" s="11" t="str">
        <f>'aligning data'!AU92</f>
        <v>E8</v>
      </c>
      <c r="CQ35" s="11" t="str">
        <f>'aligning data'!AU93</f>
        <v>F8</v>
      </c>
      <c r="CR35" s="181" t="e">
        <f t="shared" si="30"/>
        <v>#DIV/0!</v>
      </c>
      <c r="CS35" s="181">
        <f t="shared" si="31"/>
        <v>0</v>
      </c>
      <c r="CT35" s="11"/>
      <c r="CU35" s="82"/>
      <c r="CV35" s="11"/>
      <c r="CW35" s="11"/>
      <c r="CX35" s="11"/>
      <c r="CY35" s="11"/>
      <c r="CZ35" s="11"/>
      <c r="DA35" s="11"/>
      <c r="DB35" s="82"/>
      <c r="DC35" s="11"/>
      <c r="DD35" s="11"/>
      <c r="DE35" s="11"/>
      <c r="DF35" s="11"/>
      <c r="DG35" s="11"/>
      <c r="DH35" s="11"/>
      <c r="DI35" s="82"/>
      <c r="DJ35" s="11"/>
      <c r="DK35" s="11"/>
      <c r="DL35" s="11"/>
      <c r="DM35" s="11"/>
      <c r="DN35" s="11"/>
      <c r="DO35" s="11"/>
      <c r="DP35" s="11"/>
      <c r="DQ35" s="11"/>
      <c r="DR35" s="11"/>
      <c r="DS35" s="11"/>
      <c r="DT35" s="11"/>
      <c r="DU35" s="11"/>
      <c r="DV35" s="11"/>
      <c r="DW35" s="11"/>
      <c r="DX35" s="11"/>
      <c r="DY35" s="11"/>
      <c r="DZ35" s="11"/>
      <c r="EA35" s="11"/>
      <c r="EB35" s="11"/>
      <c r="EC35" s="11"/>
      <c r="ED35" s="11"/>
      <c r="EE35" s="11"/>
      <c r="EF35" s="11"/>
      <c r="EG35" s="11"/>
      <c r="EH35" s="11"/>
      <c r="EI35" s="11"/>
      <c r="EJ35" s="11"/>
      <c r="EK35" s="11"/>
      <c r="EL35" s="11"/>
      <c r="EM35" s="11"/>
      <c r="EN35" s="11"/>
      <c r="EO35" s="11"/>
      <c r="EP35" s="11"/>
      <c r="EQ35" s="11"/>
      <c r="ER35" s="11"/>
      <c r="ES35" s="11"/>
      <c r="ET35" s="11"/>
      <c r="EU35" s="11"/>
      <c r="EV35" s="11"/>
      <c r="EW35" s="11"/>
      <c r="EX35" s="11"/>
      <c r="EY35" s="11"/>
      <c r="EZ35" s="11"/>
      <c r="FA35" s="11"/>
      <c r="FB35" s="11"/>
      <c r="FC35" s="11"/>
      <c r="FD35" s="11"/>
      <c r="FE35" s="11"/>
      <c r="FF35" s="11"/>
      <c r="FG35" s="11"/>
      <c r="FH35" s="11"/>
      <c r="FI35" s="11"/>
      <c r="FJ35" s="11"/>
      <c r="FK35" s="11"/>
      <c r="FL35" s="11"/>
      <c r="FM35" s="11"/>
      <c r="FN35" s="11"/>
      <c r="FO35" s="11"/>
      <c r="FP35" s="11"/>
      <c r="FQ35" s="11"/>
      <c r="FR35" s="11"/>
    </row>
    <row r="36" spans="1:174" s="6" customFormat="1" ht="16.899999999999999" customHeight="1">
      <c r="A36" s="102" t="s">
        <v>157</v>
      </c>
      <c r="B36" s="61"/>
      <c r="C36" s="11" t="str">
        <f>'aligning data'!B94</f>
        <v>G8</v>
      </c>
      <c r="D36" s="11" t="str">
        <f>'aligning data'!B95</f>
        <v>H8</v>
      </c>
      <c r="E36" s="11" t="str">
        <f>'aligning data'!B96</f>
        <v>I8</v>
      </c>
      <c r="F36" s="181" t="e">
        <f t="shared" si="0"/>
        <v>#DIV/0!</v>
      </c>
      <c r="G36" s="181">
        <f t="shared" si="1"/>
        <v>0</v>
      </c>
      <c r="H36" s="82"/>
      <c r="I36" s="11" t="str">
        <f>'aligning data'!E94</f>
        <v>G8</v>
      </c>
      <c r="J36" s="11" t="str">
        <f>'aligning data'!E95</f>
        <v>H8</v>
      </c>
      <c r="K36" s="11" t="str">
        <f>'aligning data'!E96</f>
        <v>I8</v>
      </c>
      <c r="L36" s="181" t="e">
        <f t="shared" si="2"/>
        <v>#DIV/0!</v>
      </c>
      <c r="M36" s="181">
        <f t="shared" si="3"/>
        <v>0</v>
      </c>
      <c r="N36" s="11"/>
      <c r="O36" s="11" t="str">
        <f>'aligning data'!H94</f>
        <v>G8</v>
      </c>
      <c r="P36" s="11" t="str">
        <f>'aligning data'!H95</f>
        <v>H8</v>
      </c>
      <c r="Q36" s="11" t="str">
        <f>'aligning data'!H96</f>
        <v>I8</v>
      </c>
      <c r="R36" s="181" t="e">
        <f t="shared" si="4"/>
        <v>#DIV/0!</v>
      </c>
      <c r="S36" s="181">
        <f t="shared" si="5"/>
        <v>0</v>
      </c>
      <c r="T36" s="11"/>
      <c r="U36" s="11" t="str">
        <f>'aligning data'!K94</f>
        <v>G8</v>
      </c>
      <c r="V36" s="82" t="str">
        <f>'aligning data'!K95</f>
        <v>H8</v>
      </c>
      <c r="W36" s="11" t="str">
        <f>'aligning data'!K96</f>
        <v>I8</v>
      </c>
      <c r="X36" s="181" t="e">
        <f t="shared" si="6"/>
        <v>#DIV/0!</v>
      </c>
      <c r="Y36" s="181">
        <f t="shared" si="7"/>
        <v>0</v>
      </c>
      <c r="Z36" s="11"/>
      <c r="AA36" s="11" t="str">
        <f>'aligning data'!N94</f>
        <v>G8</v>
      </c>
      <c r="AB36" s="11" t="str">
        <f>'aligning data'!N95</f>
        <v>H8</v>
      </c>
      <c r="AC36" s="82" t="str">
        <f>'aligning data'!N96</f>
        <v>I8</v>
      </c>
      <c r="AD36" s="181" t="e">
        <f t="shared" si="8"/>
        <v>#DIV/0!</v>
      </c>
      <c r="AE36" s="181">
        <f t="shared" si="9"/>
        <v>0</v>
      </c>
      <c r="AF36" s="82"/>
      <c r="AG36" s="11" t="str">
        <f>'aligning data'!Q94</f>
        <v>G8</v>
      </c>
      <c r="AH36" s="11" t="str">
        <f>'aligning data'!Q95</f>
        <v>H8</v>
      </c>
      <c r="AI36" s="11" t="str">
        <f>'aligning data'!Q96</f>
        <v>I8</v>
      </c>
      <c r="AJ36" s="181" t="e">
        <f t="shared" si="10"/>
        <v>#DIV/0!</v>
      </c>
      <c r="AK36" s="181">
        <f t="shared" si="11"/>
        <v>0</v>
      </c>
      <c r="AL36" s="82"/>
      <c r="AM36" s="11" t="str">
        <f>'aligning data'!T94</f>
        <v>G8</v>
      </c>
      <c r="AN36" s="11" t="str">
        <f>'aligning data'!T95</f>
        <v>H8</v>
      </c>
      <c r="AO36" s="11" t="str">
        <f>'aligning data'!T96</f>
        <v>I8</v>
      </c>
      <c r="AP36" s="181" t="e">
        <f t="shared" si="12"/>
        <v>#DIV/0!</v>
      </c>
      <c r="AQ36" s="181">
        <f t="shared" si="13"/>
        <v>0</v>
      </c>
      <c r="AR36" s="82"/>
      <c r="AS36" s="11" t="str">
        <f>'aligning data'!W94</f>
        <v>G8</v>
      </c>
      <c r="AT36" s="11" t="str">
        <f>'aligning data'!W95</f>
        <v>H8</v>
      </c>
      <c r="AU36" s="11" t="str">
        <f>'aligning data'!W96</f>
        <v>I8</v>
      </c>
      <c r="AV36" s="181" t="e">
        <f t="shared" si="14"/>
        <v>#DIV/0!</v>
      </c>
      <c r="AW36" s="181">
        <f t="shared" si="15"/>
        <v>0</v>
      </c>
      <c r="AX36" s="11"/>
      <c r="AY36" s="11" t="str">
        <f>'aligning data'!Z94</f>
        <v>G8</v>
      </c>
      <c r="AZ36" s="11" t="str">
        <f>'aligning data'!Z95</f>
        <v>H8</v>
      </c>
      <c r="BA36" s="11" t="str">
        <f>'aligning data'!Z96</f>
        <v>I8</v>
      </c>
      <c r="BB36" s="181" t="e">
        <f t="shared" si="16"/>
        <v>#DIV/0!</v>
      </c>
      <c r="BC36" s="181">
        <f t="shared" si="17"/>
        <v>0</v>
      </c>
      <c r="BD36" s="11"/>
      <c r="BE36" s="82" t="str">
        <f>'aligning data'!AC94</f>
        <v>G8</v>
      </c>
      <c r="BF36" s="11" t="str">
        <f>'aligning data'!AC95</f>
        <v>H8</v>
      </c>
      <c r="BG36" s="11" t="str">
        <f>'aligning data'!AC96</f>
        <v>I8</v>
      </c>
      <c r="BH36" s="181" t="e">
        <f t="shared" si="18"/>
        <v>#DIV/0!</v>
      </c>
      <c r="BI36" s="181">
        <f t="shared" si="19"/>
        <v>0</v>
      </c>
      <c r="BJ36" s="82"/>
      <c r="BK36" s="11" t="str">
        <f>'aligning data'!AF94</f>
        <v>G8</v>
      </c>
      <c r="BL36" s="82" t="str">
        <f>'aligning data'!AF95</f>
        <v>H8</v>
      </c>
      <c r="BM36" s="11" t="str">
        <f>'aligning data'!AF96</f>
        <v>I8</v>
      </c>
      <c r="BN36" s="181" t="e">
        <f t="shared" si="20"/>
        <v>#DIV/0!</v>
      </c>
      <c r="BO36" s="181">
        <f t="shared" si="21"/>
        <v>0</v>
      </c>
      <c r="BP36" s="82"/>
      <c r="BQ36" s="11" t="str">
        <f>'aligning data'!AI94</f>
        <v>G8</v>
      </c>
      <c r="BR36" s="11" t="str">
        <f>'aligning data'!AI95</f>
        <v>H8</v>
      </c>
      <c r="BS36" s="11" t="str">
        <f>'aligning data'!AI96</f>
        <v>I8</v>
      </c>
      <c r="BT36" s="181" t="e">
        <f t="shared" si="22"/>
        <v>#DIV/0!</v>
      </c>
      <c r="BU36" s="181">
        <f t="shared" si="23"/>
        <v>0</v>
      </c>
      <c r="BV36" s="82"/>
      <c r="BW36" s="11" t="str">
        <f>'aligning data'!AL94</f>
        <v>G8</v>
      </c>
      <c r="BX36" s="11" t="str">
        <f>'aligning data'!AL95</f>
        <v>H8</v>
      </c>
      <c r="BY36" s="11" t="str">
        <f>'aligning data'!AL96</f>
        <v>I8</v>
      </c>
      <c r="BZ36" s="181" t="e">
        <f t="shared" si="24"/>
        <v>#DIV/0!</v>
      </c>
      <c r="CA36" s="181">
        <f t="shared" si="25"/>
        <v>0</v>
      </c>
      <c r="CB36" s="11"/>
      <c r="CC36" s="11" t="str">
        <f>'aligning data'!AO94</f>
        <v>G8</v>
      </c>
      <c r="CD36" s="11" t="str">
        <f>'aligning data'!AO95</f>
        <v>H8</v>
      </c>
      <c r="CE36" s="11" t="str">
        <f>'aligning data'!AO96</f>
        <v>I8</v>
      </c>
      <c r="CF36" s="181" t="e">
        <f t="shared" si="26"/>
        <v>#DIV/0!</v>
      </c>
      <c r="CG36" s="181">
        <f t="shared" si="27"/>
        <v>0</v>
      </c>
      <c r="CH36" s="82"/>
      <c r="CI36" s="11" t="str">
        <f>'aligning data'!AR94</f>
        <v>G8</v>
      </c>
      <c r="CJ36" s="11" t="str">
        <f>'aligning data'!AR95</f>
        <v>H8</v>
      </c>
      <c r="CK36" s="11" t="str">
        <f>'aligning data'!AR96</f>
        <v>I8</v>
      </c>
      <c r="CL36" s="181" t="e">
        <f t="shared" si="28"/>
        <v>#DIV/0!</v>
      </c>
      <c r="CM36" s="181">
        <f t="shared" si="29"/>
        <v>0</v>
      </c>
      <c r="CN36" s="82"/>
      <c r="CO36" s="11" t="str">
        <f>'aligning data'!AU94</f>
        <v>G8</v>
      </c>
      <c r="CP36" s="11" t="str">
        <f>'aligning data'!AU95</f>
        <v>H8</v>
      </c>
      <c r="CQ36" s="11" t="str">
        <f>'aligning data'!AU96</f>
        <v>I8</v>
      </c>
      <c r="CR36" s="181" t="e">
        <f t="shared" si="30"/>
        <v>#DIV/0!</v>
      </c>
      <c r="CS36" s="181">
        <f t="shared" si="31"/>
        <v>0</v>
      </c>
      <c r="CT36" s="11"/>
      <c r="CU36" s="82"/>
      <c r="CV36" s="11"/>
      <c r="CW36" s="11"/>
      <c r="CX36" s="11"/>
      <c r="CY36" s="11"/>
      <c r="CZ36" s="11"/>
      <c r="DA36" s="11"/>
      <c r="DB36" s="82"/>
      <c r="DC36" s="11"/>
      <c r="DD36" s="11"/>
      <c r="DE36" s="11"/>
      <c r="DF36" s="11"/>
      <c r="DG36" s="11"/>
      <c r="DH36" s="11"/>
      <c r="DI36" s="82"/>
      <c r="DJ36" s="11"/>
      <c r="DK36" s="11"/>
      <c r="DL36" s="11"/>
      <c r="DM36" s="11"/>
      <c r="DN36" s="11"/>
      <c r="DO36" s="11"/>
      <c r="DP36" s="11"/>
      <c r="DQ36" s="11"/>
      <c r="DR36" s="11"/>
      <c r="DS36" s="11"/>
      <c r="DT36" s="11"/>
      <c r="DU36" s="11"/>
      <c r="DV36" s="11"/>
      <c r="DW36" s="11"/>
      <c r="DX36" s="11"/>
      <c r="DY36" s="11"/>
      <c r="DZ36" s="11"/>
      <c r="EA36" s="11"/>
      <c r="EB36" s="11"/>
      <c r="EC36" s="11"/>
      <c r="ED36" s="11"/>
      <c r="EE36" s="11"/>
      <c r="EF36" s="11"/>
      <c r="EG36" s="11"/>
      <c r="EH36" s="11"/>
      <c r="EI36" s="11"/>
      <c r="EJ36" s="11"/>
      <c r="EK36" s="11"/>
      <c r="EL36" s="11"/>
      <c r="EM36" s="11"/>
      <c r="EN36" s="11"/>
      <c r="EO36" s="11"/>
      <c r="EP36" s="11"/>
      <c r="EQ36" s="11"/>
      <c r="ER36" s="11"/>
      <c r="ES36" s="11"/>
      <c r="ET36" s="11"/>
      <c r="EU36" s="11"/>
      <c r="EV36" s="11"/>
      <c r="EW36" s="11"/>
      <c r="EX36" s="11"/>
      <c r="EY36" s="11"/>
      <c r="EZ36" s="11"/>
      <c r="FA36" s="11"/>
      <c r="FB36" s="11"/>
      <c r="FC36" s="11"/>
      <c r="FD36" s="11"/>
      <c r="FE36" s="11"/>
      <c r="FF36" s="11"/>
      <c r="FG36" s="11"/>
      <c r="FH36" s="11"/>
      <c r="FI36" s="11"/>
      <c r="FJ36" s="11"/>
      <c r="FK36" s="11"/>
      <c r="FL36" s="11"/>
      <c r="FM36" s="11"/>
      <c r="FN36" s="11"/>
      <c r="FO36" s="11"/>
      <c r="FP36" s="11"/>
      <c r="FQ36" s="11"/>
      <c r="FR36" s="11"/>
    </row>
    <row r="37" spans="1:174" s="6" customFormat="1" ht="16.899999999999999" customHeight="1">
      <c r="A37" s="102" t="s">
        <v>158</v>
      </c>
      <c r="B37" s="61"/>
      <c r="C37" s="11" t="str">
        <f>'aligning data'!B97</f>
        <v>J8</v>
      </c>
      <c r="D37" s="11" t="str">
        <f>'aligning data'!B98</f>
        <v>K8</v>
      </c>
      <c r="E37" s="11" t="str">
        <f>'aligning data'!B99</f>
        <v>L8</v>
      </c>
      <c r="F37" s="181" t="e">
        <f t="shared" si="0"/>
        <v>#DIV/0!</v>
      </c>
      <c r="G37" s="181">
        <f t="shared" si="1"/>
        <v>0</v>
      </c>
      <c r="H37" s="82"/>
      <c r="I37" s="11" t="str">
        <f>'aligning data'!E97</f>
        <v>J8</v>
      </c>
      <c r="J37" s="11" t="str">
        <f>'aligning data'!E98</f>
        <v>K8</v>
      </c>
      <c r="K37" s="11" t="str">
        <f>'aligning data'!E99</f>
        <v>L8</v>
      </c>
      <c r="L37" s="181" t="e">
        <f t="shared" si="2"/>
        <v>#DIV/0!</v>
      </c>
      <c r="M37" s="181">
        <f t="shared" si="3"/>
        <v>0</v>
      </c>
      <c r="N37" s="11"/>
      <c r="O37" s="11" t="str">
        <f>'aligning data'!H97</f>
        <v>J8</v>
      </c>
      <c r="P37" s="11" t="str">
        <f>'aligning data'!H98</f>
        <v>K8</v>
      </c>
      <c r="Q37" s="11" t="str">
        <f>'aligning data'!H99</f>
        <v>L8</v>
      </c>
      <c r="R37" s="181" t="e">
        <f t="shared" si="4"/>
        <v>#DIV/0!</v>
      </c>
      <c r="S37" s="181">
        <f t="shared" si="5"/>
        <v>0</v>
      </c>
      <c r="T37" s="11"/>
      <c r="U37" s="11" t="str">
        <f>'aligning data'!K97</f>
        <v>J8</v>
      </c>
      <c r="V37" s="82" t="str">
        <f>'aligning data'!K98</f>
        <v>K8</v>
      </c>
      <c r="W37" s="11" t="str">
        <f>'aligning data'!K99</f>
        <v>L8</v>
      </c>
      <c r="X37" s="181" t="e">
        <f t="shared" si="6"/>
        <v>#DIV/0!</v>
      </c>
      <c r="Y37" s="181">
        <f t="shared" si="7"/>
        <v>0</v>
      </c>
      <c r="Z37" s="11"/>
      <c r="AA37" s="11" t="str">
        <f>'aligning data'!N97</f>
        <v>J8</v>
      </c>
      <c r="AB37" s="11" t="str">
        <f>'aligning data'!N98</f>
        <v>K8</v>
      </c>
      <c r="AC37" s="82" t="str">
        <f>'aligning data'!N99</f>
        <v>L8</v>
      </c>
      <c r="AD37" s="181" t="e">
        <f t="shared" si="8"/>
        <v>#DIV/0!</v>
      </c>
      <c r="AE37" s="181">
        <f t="shared" si="9"/>
        <v>0</v>
      </c>
      <c r="AF37" s="82"/>
      <c r="AG37" s="11" t="str">
        <f>'aligning data'!Q97</f>
        <v>J8</v>
      </c>
      <c r="AH37" s="11" t="str">
        <f>'aligning data'!Q98</f>
        <v>K8</v>
      </c>
      <c r="AI37" s="11" t="str">
        <f>'aligning data'!Q99</f>
        <v>L8</v>
      </c>
      <c r="AJ37" s="181" t="e">
        <f t="shared" si="10"/>
        <v>#DIV/0!</v>
      </c>
      <c r="AK37" s="181">
        <f t="shared" si="11"/>
        <v>0</v>
      </c>
      <c r="AL37" s="82"/>
      <c r="AM37" s="11" t="str">
        <f>'aligning data'!T97</f>
        <v>J8</v>
      </c>
      <c r="AN37" s="11" t="str">
        <f>'aligning data'!T98</f>
        <v>K8</v>
      </c>
      <c r="AO37" s="11" t="str">
        <f>'aligning data'!T99</f>
        <v>L8</v>
      </c>
      <c r="AP37" s="181" t="e">
        <f t="shared" si="12"/>
        <v>#DIV/0!</v>
      </c>
      <c r="AQ37" s="181">
        <f t="shared" si="13"/>
        <v>0</v>
      </c>
      <c r="AR37" s="82"/>
      <c r="AS37" s="11" t="str">
        <f>'aligning data'!W97</f>
        <v>J8</v>
      </c>
      <c r="AT37" s="11" t="str">
        <f>'aligning data'!W98</f>
        <v>K8</v>
      </c>
      <c r="AU37" s="11" t="str">
        <f>'aligning data'!W99</f>
        <v>L8</v>
      </c>
      <c r="AV37" s="181" t="e">
        <f t="shared" si="14"/>
        <v>#DIV/0!</v>
      </c>
      <c r="AW37" s="181">
        <f t="shared" si="15"/>
        <v>0</v>
      </c>
      <c r="AX37" s="11"/>
      <c r="AY37" s="11" t="str">
        <f>'aligning data'!Z97</f>
        <v>J8</v>
      </c>
      <c r="AZ37" s="11" t="str">
        <f>'aligning data'!Z98</f>
        <v>K8</v>
      </c>
      <c r="BA37" s="11" t="str">
        <f>'aligning data'!Z99</f>
        <v>L8</v>
      </c>
      <c r="BB37" s="181" t="e">
        <f t="shared" si="16"/>
        <v>#DIV/0!</v>
      </c>
      <c r="BC37" s="181">
        <f t="shared" si="17"/>
        <v>0</v>
      </c>
      <c r="BD37" s="11"/>
      <c r="BE37" s="82" t="str">
        <f>'aligning data'!AC97</f>
        <v>J8</v>
      </c>
      <c r="BF37" s="11" t="str">
        <f>'aligning data'!AC98</f>
        <v>K8</v>
      </c>
      <c r="BG37" s="11" t="str">
        <f>'aligning data'!AC99</f>
        <v>L8</v>
      </c>
      <c r="BH37" s="181" t="e">
        <f t="shared" si="18"/>
        <v>#DIV/0!</v>
      </c>
      <c r="BI37" s="181">
        <f t="shared" si="19"/>
        <v>0</v>
      </c>
      <c r="BJ37" s="82"/>
      <c r="BK37" s="11" t="str">
        <f>'aligning data'!AF97</f>
        <v>J8</v>
      </c>
      <c r="BL37" s="82" t="str">
        <f>'aligning data'!AF98</f>
        <v>K8</v>
      </c>
      <c r="BM37" s="11" t="str">
        <f>'aligning data'!AF99</f>
        <v>L8</v>
      </c>
      <c r="BN37" s="181" t="e">
        <f t="shared" si="20"/>
        <v>#DIV/0!</v>
      </c>
      <c r="BO37" s="181">
        <f t="shared" si="21"/>
        <v>0</v>
      </c>
      <c r="BP37" s="82"/>
      <c r="BQ37" s="11" t="str">
        <f>'aligning data'!AI97</f>
        <v>J8</v>
      </c>
      <c r="BR37" s="11" t="str">
        <f>'aligning data'!AI98</f>
        <v>K8</v>
      </c>
      <c r="BS37" s="11" t="str">
        <f>'aligning data'!AI99</f>
        <v>L8</v>
      </c>
      <c r="BT37" s="181" t="e">
        <f t="shared" si="22"/>
        <v>#DIV/0!</v>
      </c>
      <c r="BU37" s="181">
        <f t="shared" si="23"/>
        <v>0</v>
      </c>
      <c r="BV37" s="82"/>
      <c r="BW37" s="11" t="str">
        <f>'aligning data'!AL97</f>
        <v>J8</v>
      </c>
      <c r="BX37" s="11" t="str">
        <f>'aligning data'!AL98</f>
        <v>K8</v>
      </c>
      <c r="BY37" s="11" t="str">
        <f>'aligning data'!AL99</f>
        <v>L8</v>
      </c>
      <c r="BZ37" s="181" t="e">
        <f t="shared" si="24"/>
        <v>#DIV/0!</v>
      </c>
      <c r="CA37" s="181">
        <f t="shared" si="25"/>
        <v>0</v>
      </c>
      <c r="CB37" s="11"/>
      <c r="CC37" s="11" t="str">
        <f>'aligning data'!AO97</f>
        <v>J8</v>
      </c>
      <c r="CD37" s="11" t="str">
        <f>'aligning data'!AO98</f>
        <v>K8</v>
      </c>
      <c r="CE37" s="11" t="str">
        <f>'aligning data'!AO99</f>
        <v>L8</v>
      </c>
      <c r="CF37" s="181" t="e">
        <f t="shared" si="26"/>
        <v>#DIV/0!</v>
      </c>
      <c r="CG37" s="181">
        <f t="shared" si="27"/>
        <v>0</v>
      </c>
      <c r="CH37" s="82"/>
      <c r="CI37" s="11" t="str">
        <f>'aligning data'!AR97</f>
        <v>J8</v>
      </c>
      <c r="CJ37" s="11" t="str">
        <f>'aligning data'!AR98</f>
        <v>K8</v>
      </c>
      <c r="CK37" s="11" t="str">
        <f>'aligning data'!AR99</f>
        <v>L8</v>
      </c>
      <c r="CL37" s="181" t="e">
        <f t="shared" si="28"/>
        <v>#DIV/0!</v>
      </c>
      <c r="CM37" s="181">
        <f t="shared" si="29"/>
        <v>0</v>
      </c>
      <c r="CN37" s="82"/>
      <c r="CO37" s="11" t="str">
        <f>'aligning data'!AU97</f>
        <v>J8</v>
      </c>
      <c r="CP37" s="11" t="str">
        <f>'aligning data'!AU98</f>
        <v>K8</v>
      </c>
      <c r="CQ37" s="11" t="str">
        <f>'aligning data'!AU99</f>
        <v>L8</v>
      </c>
      <c r="CR37" s="181" t="e">
        <f t="shared" si="30"/>
        <v>#DIV/0!</v>
      </c>
      <c r="CS37" s="181">
        <f t="shared" si="31"/>
        <v>0</v>
      </c>
      <c r="CT37" s="11"/>
      <c r="CU37" s="82"/>
      <c r="CV37" s="11"/>
      <c r="CW37" s="11"/>
      <c r="CX37" s="11"/>
      <c r="CY37" s="11"/>
      <c r="CZ37" s="11"/>
      <c r="DA37" s="11"/>
      <c r="DB37" s="82"/>
      <c r="DC37" s="11"/>
      <c r="DD37" s="11"/>
      <c r="DE37" s="11"/>
      <c r="DF37" s="11"/>
      <c r="DG37" s="11"/>
      <c r="DH37" s="11"/>
      <c r="DI37" s="82"/>
      <c r="DJ37" s="11"/>
      <c r="DK37" s="11"/>
      <c r="DL37" s="11"/>
      <c r="DM37" s="11"/>
      <c r="DN37" s="11"/>
      <c r="DO37" s="11"/>
      <c r="DP37" s="11"/>
      <c r="DQ37" s="11"/>
      <c r="DR37" s="11"/>
      <c r="DS37" s="11"/>
      <c r="DT37" s="11"/>
      <c r="DU37" s="11"/>
      <c r="DV37" s="11"/>
      <c r="DW37" s="11"/>
      <c r="DX37" s="11"/>
      <c r="DY37" s="11"/>
      <c r="DZ37" s="11"/>
      <c r="EA37" s="11"/>
      <c r="EB37" s="11"/>
      <c r="EC37" s="11"/>
      <c r="ED37" s="11"/>
      <c r="EE37" s="11"/>
      <c r="EF37" s="11"/>
      <c r="EG37" s="11"/>
      <c r="EH37" s="11"/>
      <c r="EI37" s="11"/>
      <c r="EJ37" s="11"/>
      <c r="EK37" s="11"/>
      <c r="EL37" s="11"/>
      <c r="EM37" s="11"/>
      <c r="EN37" s="11"/>
      <c r="EO37" s="11"/>
      <c r="EP37" s="11"/>
      <c r="EQ37" s="11"/>
      <c r="ER37" s="11"/>
      <c r="ES37" s="11"/>
      <c r="ET37" s="11"/>
      <c r="EU37" s="11"/>
      <c r="EV37" s="11"/>
      <c r="EW37" s="11"/>
      <c r="EX37" s="11"/>
      <c r="EY37" s="11"/>
      <c r="EZ37" s="11"/>
      <c r="FA37" s="11"/>
      <c r="FB37" s="11"/>
      <c r="FC37" s="11"/>
      <c r="FD37" s="11"/>
      <c r="FE37" s="11"/>
      <c r="FF37" s="11"/>
      <c r="FG37" s="11"/>
      <c r="FH37" s="11"/>
      <c r="FI37" s="11"/>
      <c r="FJ37" s="11"/>
      <c r="FK37" s="11"/>
      <c r="FL37" s="11"/>
      <c r="FM37" s="11"/>
      <c r="FN37" s="11"/>
      <c r="FO37" s="11"/>
      <c r="FP37" s="11"/>
      <c r="FQ37" s="11"/>
      <c r="FR37" s="11"/>
    </row>
    <row r="38" spans="1:174" s="6" customFormat="1" ht="16.899999999999999" customHeight="1">
      <c r="A38" s="102" t="s">
        <v>159</v>
      </c>
      <c r="B38" s="61"/>
      <c r="C38" s="11" t="str">
        <f>'aligning data'!B100</f>
        <v>A9</v>
      </c>
      <c r="D38" s="11" t="str">
        <f>'aligning data'!B101</f>
        <v>B9</v>
      </c>
      <c r="E38" s="11" t="str">
        <f>'aligning data'!B102</f>
        <v>C9</v>
      </c>
      <c r="F38" s="181" t="e">
        <f t="shared" si="0"/>
        <v>#DIV/0!</v>
      </c>
      <c r="G38" s="181">
        <f t="shared" si="1"/>
        <v>0</v>
      </c>
      <c r="H38" s="82"/>
      <c r="I38" s="11" t="str">
        <f>'aligning data'!E100</f>
        <v>A9</v>
      </c>
      <c r="J38" s="11" t="str">
        <f>'aligning data'!E101</f>
        <v>B9</v>
      </c>
      <c r="K38" s="11" t="str">
        <f>'aligning data'!E102</f>
        <v>C9</v>
      </c>
      <c r="L38" s="181" t="e">
        <f t="shared" si="2"/>
        <v>#DIV/0!</v>
      </c>
      <c r="M38" s="181">
        <f t="shared" si="3"/>
        <v>0</v>
      </c>
      <c r="N38" s="11"/>
      <c r="O38" s="11" t="str">
        <f>'aligning data'!H100</f>
        <v>A9</v>
      </c>
      <c r="P38" s="11" t="str">
        <f>'aligning data'!H101</f>
        <v>B9</v>
      </c>
      <c r="Q38" s="11" t="str">
        <f>'aligning data'!H102</f>
        <v>C9</v>
      </c>
      <c r="R38" s="181" t="e">
        <f t="shared" si="4"/>
        <v>#DIV/0!</v>
      </c>
      <c r="S38" s="181">
        <f t="shared" si="5"/>
        <v>0</v>
      </c>
      <c r="T38" s="11"/>
      <c r="U38" s="11" t="str">
        <f>'aligning data'!K100</f>
        <v>A9</v>
      </c>
      <c r="V38" s="82" t="str">
        <f>'aligning data'!K101</f>
        <v>B9</v>
      </c>
      <c r="W38" s="11" t="str">
        <f>'aligning data'!K102</f>
        <v>C9</v>
      </c>
      <c r="X38" s="181" t="e">
        <f t="shared" si="6"/>
        <v>#DIV/0!</v>
      </c>
      <c r="Y38" s="181">
        <f t="shared" si="7"/>
        <v>0</v>
      </c>
      <c r="Z38" s="11"/>
      <c r="AA38" s="11" t="str">
        <f>'aligning data'!N100</f>
        <v>A9</v>
      </c>
      <c r="AB38" s="11" t="str">
        <f>'aligning data'!N101</f>
        <v>B9</v>
      </c>
      <c r="AC38" s="82" t="str">
        <f>'aligning data'!N102</f>
        <v>C9</v>
      </c>
      <c r="AD38" s="181" t="e">
        <f t="shared" si="8"/>
        <v>#DIV/0!</v>
      </c>
      <c r="AE38" s="181">
        <f t="shared" si="9"/>
        <v>0</v>
      </c>
      <c r="AF38" s="82"/>
      <c r="AG38" s="11" t="str">
        <f>'aligning data'!Q100</f>
        <v>A9</v>
      </c>
      <c r="AH38" s="11" t="str">
        <f>'aligning data'!Q101</f>
        <v>B9</v>
      </c>
      <c r="AI38" s="11" t="str">
        <f>'aligning data'!Q102</f>
        <v>C9</v>
      </c>
      <c r="AJ38" s="181" t="e">
        <f t="shared" si="10"/>
        <v>#DIV/0!</v>
      </c>
      <c r="AK38" s="181">
        <f t="shared" si="11"/>
        <v>0</v>
      </c>
      <c r="AL38" s="82"/>
      <c r="AM38" s="11" t="str">
        <f>'aligning data'!T100</f>
        <v>A9</v>
      </c>
      <c r="AN38" s="11" t="str">
        <f>'aligning data'!T101</f>
        <v>B9</v>
      </c>
      <c r="AO38" s="11" t="str">
        <f>'aligning data'!T102</f>
        <v>C9</v>
      </c>
      <c r="AP38" s="181" t="e">
        <f t="shared" si="12"/>
        <v>#DIV/0!</v>
      </c>
      <c r="AQ38" s="181">
        <f t="shared" si="13"/>
        <v>0</v>
      </c>
      <c r="AR38" s="82"/>
      <c r="AS38" s="11" t="str">
        <f>'aligning data'!W100</f>
        <v>A9</v>
      </c>
      <c r="AT38" s="11" t="str">
        <f>'aligning data'!W101</f>
        <v>B9</v>
      </c>
      <c r="AU38" s="11" t="str">
        <f>'aligning data'!W102</f>
        <v>C9</v>
      </c>
      <c r="AV38" s="181" t="e">
        <f t="shared" si="14"/>
        <v>#DIV/0!</v>
      </c>
      <c r="AW38" s="181">
        <f t="shared" si="15"/>
        <v>0</v>
      </c>
      <c r="AX38" s="11"/>
      <c r="AY38" s="11" t="str">
        <f>'aligning data'!Z100</f>
        <v>A9</v>
      </c>
      <c r="AZ38" s="11" t="str">
        <f>'aligning data'!Z101</f>
        <v>B9</v>
      </c>
      <c r="BA38" s="11" t="str">
        <f>'aligning data'!Z102</f>
        <v>C9</v>
      </c>
      <c r="BB38" s="181" t="e">
        <f t="shared" si="16"/>
        <v>#DIV/0!</v>
      </c>
      <c r="BC38" s="181">
        <f t="shared" si="17"/>
        <v>0</v>
      </c>
      <c r="BD38" s="11"/>
      <c r="BE38" s="82" t="str">
        <f>'aligning data'!AC100</f>
        <v>A9</v>
      </c>
      <c r="BF38" s="11" t="str">
        <f>'aligning data'!AC101</f>
        <v>B9</v>
      </c>
      <c r="BG38" s="11" t="str">
        <f>'aligning data'!AC102</f>
        <v>C9</v>
      </c>
      <c r="BH38" s="181" t="e">
        <f t="shared" si="18"/>
        <v>#DIV/0!</v>
      </c>
      <c r="BI38" s="181">
        <f t="shared" si="19"/>
        <v>0</v>
      </c>
      <c r="BJ38" s="82"/>
      <c r="BK38" s="11" t="str">
        <f>'aligning data'!AF100</f>
        <v>A9</v>
      </c>
      <c r="BL38" s="82" t="str">
        <f>'aligning data'!AF101</f>
        <v>B9</v>
      </c>
      <c r="BM38" s="11" t="str">
        <f>'aligning data'!AF102</f>
        <v>C9</v>
      </c>
      <c r="BN38" s="181" t="e">
        <f t="shared" si="20"/>
        <v>#DIV/0!</v>
      </c>
      <c r="BO38" s="181">
        <f t="shared" si="21"/>
        <v>0</v>
      </c>
      <c r="BP38" s="82"/>
      <c r="BQ38" s="11" t="str">
        <f>'aligning data'!AI100</f>
        <v>A9</v>
      </c>
      <c r="BR38" s="11" t="str">
        <f>'aligning data'!AI101</f>
        <v>B9</v>
      </c>
      <c r="BS38" s="11" t="str">
        <f>'aligning data'!AI102</f>
        <v>C9</v>
      </c>
      <c r="BT38" s="181" t="e">
        <f t="shared" si="22"/>
        <v>#DIV/0!</v>
      </c>
      <c r="BU38" s="181">
        <f t="shared" si="23"/>
        <v>0</v>
      </c>
      <c r="BV38" s="82"/>
      <c r="BW38" s="11" t="str">
        <f>'aligning data'!AL100</f>
        <v>A9</v>
      </c>
      <c r="BX38" s="11" t="str">
        <f>'aligning data'!AL101</f>
        <v>B9</v>
      </c>
      <c r="BY38" s="11" t="str">
        <f>'aligning data'!AL102</f>
        <v>C9</v>
      </c>
      <c r="BZ38" s="181" t="e">
        <f t="shared" si="24"/>
        <v>#DIV/0!</v>
      </c>
      <c r="CA38" s="181">
        <f t="shared" si="25"/>
        <v>0</v>
      </c>
      <c r="CB38" s="11"/>
      <c r="CC38" s="11" t="str">
        <f>'aligning data'!AO100</f>
        <v>A9</v>
      </c>
      <c r="CD38" s="11" t="str">
        <f>'aligning data'!AO101</f>
        <v>B9</v>
      </c>
      <c r="CE38" s="11" t="str">
        <f>'aligning data'!AO102</f>
        <v>C9</v>
      </c>
      <c r="CF38" s="181" t="e">
        <f t="shared" si="26"/>
        <v>#DIV/0!</v>
      </c>
      <c r="CG38" s="181">
        <f t="shared" si="27"/>
        <v>0</v>
      </c>
      <c r="CH38" s="82"/>
      <c r="CI38" s="11" t="str">
        <f>'aligning data'!AR100</f>
        <v>A9</v>
      </c>
      <c r="CJ38" s="11" t="str">
        <f>'aligning data'!AR101</f>
        <v>B9</v>
      </c>
      <c r="CK38" s="11" t="str">
        <f>'aligning data'!AR102</f>
        <v>C9</v>
      </c>
      <c r="CL38" s="181" t="e">
        <f t="shared" si="28"/>
        <v>#DIV/0!</v>
      </c>
      <c r="CM38" s="181">
        <f t="shared" si="29"/>
        <v>0</v>
      </c>
      <c r="CN38" s="82"/>
      <c r="CO38" s="11" t="str">
        <f>'aligning data'!AU100</f>
        <v>A9</v>
      </c>
      <c r="CP38" s="11" t="str">
        <f>'aligning data'!AU101</f>
        <v>B9</v>
      </c>
      <c r="CQ38" s="11" t="str">
        <f>'aligning data'!AU102</f>
        <v>C9</v>
      </c>
      <c r="CR38" s="181" t="e">
        <f t="shared" si="30"/>
        <v>#DIV/0!</v>
      </c>
      <c r="CS38" s="181">
        <f t="shared" si="31"/>
        <v>0</v>
      </c>
      <c r="CT38" s="11"/>
      <c r="CU38" s="82"/>
      <c r="CV38" s="11"/>
      <c r="CW38" s="11"/>
      <c r="CX38" s="11"/>
      <c r="CY38" s="11"/>
      <c r="CZ38" s="11"/>
      <c r="DA38" s="11"/>
      <c r="DB38" s="82"/>
      <c r="DC38" s="11"/>
      <c r="DD38" s="11"/>
      <c r="DE38" s="11"/>
      <c r="DF38" s="11"/>
      <c r="DG38" s="11"/>
      <c r="DH38" s="11"/>
      <c r="DI38" s="82"/>
      <c r="DJ38" s="11"/>
      <c r="DK38" s="11"/>
      <c r="DL38" s="11"/>
      <c r="DM38" s="11"/>
      <c r="DN38" s="11"/>
      <c r="DO38" s="11"/>
      <c r="DP38" s="11"/>
      <c r="DQ38" s="11"/>
      <c r="DR38" s="11"/>
      <c r="DS38" s="11"/>
      <c r="DT38" s="11"/>
      <c r="DU38" s="11"/>
      <c r="DV38" s="11"/>
      <c r="DW38" s="11"/>
      <c r="DX38" s="11"/>
      <c r="DY38" s="11"/>
      <c r="DZ38" s="11"/>
      <c r="EA38" s="11"/>
      <c r="EB38" s="11"/>
      <c r="EC38" s="11"/>
      <c r="ED38" s="11"/>
      <c r="EE38" s="11"/>
      <c r="EF38" s="11"/>
      <c r="EG38" s="11"/>
      <c r="EH38" s="11"/>
      <c r="EI38" s="11"/>
      <c r="EJ38" s="11"/>
      <c r="EK38" s="11"/>
      <c r="EL38" s="11"/>
      <c r="EM38" s="11"/>
      <c r="EN38" s="11"/>
      <c r="EO38" s="11"/>
      <c r="EP38" s="11"/>
      <c r="EQ38" s="11"/>
      <c r="ER38" s="11"/>
      <c r="ES38" s="11"/>
      <c r="ET38" s="11"/>
      <c r="EU38" s="11"/>
      <c r="EV38" s="11"/>
      <c r="EW38" s="11"/>
      <c r="EX38" s="11"/>
      <c r="EY38" s="11"/>
      <c r="EZ38" s="11"/>
      <c r="FA38" s="11"/>
      <c r="FB38" s="11"/>
      <c r="FC38" s="11"/>
      <c r="FD38" s="11"/>
      <c r="FE38" s="11"/>
      <c r="FF38" s="11"/>
      <c r="FG38" s="11"/>
      <c r="FH38" s="11"/>
      <c r="FI38" s="11"/>
      <c r="FJ38" s="11"/>
      <c r="FK38" s="11"/>
      <c r="FL38" s="11"/>
      <c r="FM38" s="11"/>
      <c r="FN38" s="11"/>
      <c r="FO38" s="11"/>
      <c r="FP38" s="11"/>
      <c r="FQ38" s="11"/>
      <c r="FR38" s="11"/>
    </row>
    <row r="39" spans="1:174" s="6" customFormat="1" ht="16.899999999999999" customHeight="1">
      <c r="A39" s="102" t="s">
        <v>160</v>
      </c>
      <c r="B39" s="61"/>
      <c r="C39" s="11" t="str">
        <f>'aligning data'!B103</f>
        <v>D9</v>
      </c>
      <c r="D39" s="11" t="str">
        <f>'aligning data'!B104</f>
        <v>E9</v>
      </c>
      <c r="E39" s="11" t="str">
        <f>'aligning data'!B105</f>
        <v>F9</v>
      </c>
      <c r="F39" s="181" t="e">
        <f t="shared" si="0"/>
        <v>#DIV/0!</v>
      </c>
      <c r="G39" s="181">
        <f t="shared" si="1"/>
        <v>0</v>
      </c>
      <c r="H39" s="82"/>
      <c r="I39" s="11" t="str">
        <f>'aligning data'!E103</f>
        <v>D9</v>
      </c>
      <c r="J39" s="11" t="str">
        <f>'aligning data'!E104</f>
        <v>E9</v>
      </c>
      <c r="K39" s="11" t="str">
        <f>'aligning data'!E105</f>
        <v>F9</v>
      </c>
      <c r="L39" s="181" t="e">
        <f t="shared" si="2"/>
        <v>#DIV/0!</v>
      </c>
      <c r="M39" s="181">
        <f t="shared" si="3"/>
        <v>0</v>
      </c>
      <c r="N39" s="11"/>
      <c r="O39" s="11" t="str">
        <f>'aligning data'!H103</f>
        <v>D9</v>
      </c>
      <c r="P39" s="11" t="str">
        <f>'aligning data'!H104</f>
        <v>E9</v>
      </c>
      <c r="Q39" s="11" t="str">
        <f>'aligning data'!H105</f>
        <v>F9</v>
      </c>
      <c r="R39" s="181" t="e">
        <f t="shared" si="4"/>
        <v>#DIV/0!</v>
      </c>
      <c r="S39" s="181">
        <f t="shared" si="5"/>
        <v>0</v>
      </c>
      <c r="T39" s="11"/>
      <c r="U39" s="11" t="str">
        <f>'aligning data'!K103</f>
        <v>D9</v>
      </c>
      <c r="V39" s="82" t="str">
        <f>'aligning data'!K104</f>
        <v>E9</v>
      </c>
      <c r="W39" s="11" t="str">
        <f>'aligning data'!K105</f>
        <v>F9</v>
      </c>
      <c r="X39" s="181" t="e">
        <f t="shared" si="6"/>
        <v>#DIV/0!</v>
      </c>
      <c r="Y39" s="181">
        <f t="shared" si="7"/>
        <v>0</v>
      </c>
      <c r="Z39" s="11"/>
      <c r="AA39" s="11" t="str">
        <f>'aligning data'!N103</f>
        <v>D9</v>
      </c>
      <c r="AB39" s="11" t="str">
        <f>'aligning data'!N104</f>
        <v>E9</v>
      </c>
      <c r="AC39" s="82" t="str">
        <f>'aligning data'!N105</f>
        <v>F9</v>
      </c>
      <c r="AD39" s="181" t="e">
        <f t="shared" si="8"/>
        <v>#DIV/0!</v>
      </c>
      <c r="AE39" s="181">
        <f t="shared" si="9"/>
        <v>0</v>
      </c>
      <c r="AF39" s="82"/>
      <c r="AG39" s="11" t="str">
        <f>'aligning data'!Q103</f>
        <v>D9</v>
      </c>
      <c r="AH39" s="11" t="str">
        <f>'aligning data'!Q104</f>
        <v>E9</v>
      </c>
      <c r="AI39" s="11" t="str">
        <f>'aligning data'!Q105</f>
        <v>F9</v>
      </c>
      <c r="AJ39" s="181" t="e">
        <f t="shared" si="10"/>
        <v>#DIV/0!</v>
      </c>
      <c r="AK39" s="181">
        <f t="shared" si="11"/>
        <v>0</v>
      </c>
      <c r="AL39" s="82"/>
      <c r="AM39" s="11" t="str">
        <f>'aligning data'!T103</f>
        <v>D9</v>
      </c>
      <c r="AN39" s="11" t="str">
        <f>'aligning data'!T104</f>
        <v>E9</v>
      </c>
      <c r="AO39" s="11" t="str">
        <f>'aligning data'!T105</f>
        <v>F9</v>
      </c>
      <c r="AP39" s="181" t="e">
        <f t="shared" si="12"/>
        <v>#DIV/0!</v>
      </c>
      <c r="AQ39" s="181">
        <f t="shared" si="13"/>
        <v>0</v>
      </c>
      <c r="AR39" s="82"/>
      <c r="AS39" s="11" t="str">
        <f>'aligning data'!W103</f>
        <v>D9</v>
      </c>
      <c r="AT39" s="11" t="str">
        <f>'aligning data'!W104</f>
        <v>E9</v>
      </c>
      <c r="AU39" s="11" t="str">
        <f>'aligning data'!W105</f>
        <v>F9</v>
      </c>
      <c r="AV39" s="181" t="e">
        <f t="shared" si="14"/>
        <v>#DIV/0!</v>
      </c>
      <c r="AW39" s="181">
        <f t="shared" si="15"/>
        <v>0</v>
      </c>
      <c r="AX39" s="11"/>
      <c r="AY39" s="11" t="str">
        <f>'aligning data'!Z103</f>
        <v>D9</v>
      </c>
      <c r="AZ39" s="11" t="str">
        <f>'aligning data'!Z104</f>
        <v>E9</v>
      </c>
      <c r="BA39" s="11" t="str">
        <f>'aligning data'!Z105</f>
        <v>F9</v>
      </c>
      <c r="BB39" s="181" t="e">
        <f t="shared" si="16"/>
        <v>#DIV/0!</v>
      </c>
      <c r="BC39" s="181">
        <f t="shared" si="17"/>
        <v>0</v>
      </c>
      <c r="BD39" s="11"/>
      <c r="BE39" s="82" t="str">
        <f>'aligning data'!AC103</f>
        <v>D9</v>
      </c>
      <c r="BF39" s="11" t="str">
        <f>'aligning data'!AC104</f>
        <v>E9</v>
      </c>
      <c r="BG39" s="11" t="str">
        <f>'aligning data'!AC105</f>
        <v>F9</v>
      </c>
      <c r="BH39" s="181" t="e">
        <f t="shared" si="18"/>
        <v>#DIV/0!</v>
      </c>
      <c r="BI39" s="181">
        <f t="shared" si="19"/>
        <v>0</v>
      </c>
      <c r="BJ39" s="82"/>
      <c r="BK39" s="11" t="str">
        <f>'aligning data'!AF103</f>
        <v>D9</v>
      </c>
      <c r="BL39" s="82" t="str">
        <f>'aligning data'!AF104</f>
        <v>E9</v>
      </c>
      <c r="BM39" s="11" t="str">
        <f>'aligning data'!AF105</f>
        <v>F9</v>
      </c>
      <c r="BN39" s="181" t="e">
        <f t="shared" si="20"/>
        <v>#DIV/0!</v>
      </c>
      <c r="BO39" s="181">
        <f t="shared" si="21"/>
        <v>0</v>
      </c>
      <c r="BP39" s="82"/>
      <c r="BQ39" s="11" t="str">
        <f>'aligning data'!AI103</f>
        <v>D9</v>
      </c>
      <c r="BR39" s="11" t="str">
        <f>'aligning data'!AI104</f>
        <v>E9</v>
      </c>
      <c r="BS39" s="11" t="str">
        <f>'aligning data'!AI105</f>
        <v>F9</v>
      </c>
      <c r="BT39" s="181" t="e">
        <f t="shared" si="22"/>
        <v>#DIV/0!</v>
      </c>
      <c r="BU39" s="181">
        <f t="shared" si="23"/>
        <v>0</v>
      </c>
      <c r="BV39" s="82"/>
      <c r="BW39" s="11" t="str">
        <f>'aligning data'!AL103</f>
        <v>D9</v>
      </c>
      <c r="BX39" s="11" t="str">
        <f>'aligning data'!AL104</f>
        <v>E9</v>
      </c>
      <c r="BY39" s="11" t="str">
        <f>'aligning data'!AL105</f>
        <v>F9</v>
      </c>
      <c r="BZ39" s="181" t="e">
        <f t="shared" si="24"/>
        <v>#DIV/0!</v>
      </c>
      <c r="CA39" s="181">
        <f t="shared" si="25"/>
        <v>0</v>
      </c>
      <c r="CB39" s="11"/>
      <c r="CC39" s="11" t="str">
        <f>'aligning data'!AO103</f>
        <v>D9</v>
      </c>
      <c r="CD39" s="11" t="str">
        <f>'aligning data'!AO104</f>
        <v>E9</v>
      </c>
      <c r="CE39" s="11" t="str">
        <f>'aligning data'!AO105</f>
        <v>F9</v>
      </c>
      <c r="CF39" s="181" t="e">
        <f t="shared" si="26"/>
        <v>#DIV/0!</v>
      </c>
      <c r="CG39" s="181">
        <f t="shared" si="27"/>
        <v>0</v>
      </c>
      <c r="CH39" s="82"/>
      <c r="CI39" s="11" t="str">
        <f>'aligning data'!AR103</f>
        <v>D9</v>
      </c>
      <c r="CJ39" s="11" t="str">
        <f>'aligning data'!AR104</f>
        <v>E9</v>
      </c>
      <c r="CK39" s="11" t="str">
        <f>'aligning data'!AR105</f>
        <v>F9</v>
      </c>
      <c r="CL39" s="181" t="e">
        <f t="shared" si="28"/>
        <v>#DIV/0!</v>
      </c>
      <c r="CM39" s="181">
        <f t="shared" si="29"/>
        <v>0</v>
      </c>
      <c r="CN39" s="82"/>
      <c r="CO39" s="11" t="str">
        <f>'aligning data'!AU103</f>
        <v>D9</v>
      </c>
      <c r="CP39" s="11" t="str">
        <f>'aligning data'!AU104</f>
        <v>E9</v>
      </c>
      <c r="CQ39" s="11" t="str">
        <f>'aligning data'!AU105</f>
        <v>F9</v>
      </c>
      <c r="CR39" s="181" t="e">
        <f t="shared" si="30"/>
        <v>#DIV/0!</v>
      </c>
      <c r="CS39" s="181">
        <f t="shared" si="31"/>
        <v>0</v>
      </c>
      <c r="CT39" s="11"/>
      <c r="CU39" s="82"/>
      <c r="CV39" s="11"/>
      <c r="CW39" s="11"/>
      <c r="CX39" s="11"/>
      <c r="CY39" s="11"/>
      <c r="CZ39" s="11"/>
      <c r="DA39" s="11"/>
      <c r="DB39" s="82"/>
      <c r="DC39" s="11"/>
      <c r="DD39" s="11"/>
      <c r="DE39" s="11"/>
      <c r="DF39" s="11"/>
      <c r="DG39" s="11"/>
      <c r="DH39" s="11"/>
      <c r="DI39" s="82"/>
      <c r="DJ39" s="11"/>
      <c r="DK39" s="11"/>
      <c r="DL39" s="11"/>
      <c r="DM39" s="11"/>
      <c r="DN39" s="11"/>
      <c r="DO39" s="11"/>
      <c r="DP39" s="11"/>
      <c r="DQ39" s="11"/>
      <c r="DR39" s="11"/>
      <c r="DS39" s="11"/>
      <c r="DT39" s="11"/>
      <c r="DU39" s="11"/>
      <c r="DV39" s="11"/>
      <c r="DW39" s="11"/>
      <c r="DX39" s="11"/>
      <c r="DY39" s="11"/>
      <c r="DZ39" s="11"/>
      <c r="EA39" s="11"/>
      <c r="EB39" s="11"/>
      <c r="EC39" s="11"/>
      <c r="ED39" s="11"/>
      <c r="EE39" s="11"/>
      <c r="EF39" s="11"/>
      <c r="EG39" s="11"/>
      <c r="EH39" s="11"/>
      <c r="EI39" s="11"/>
      <c r="EJ39" s="11"/>
      <c r="EK39" s="11"/>
      <c r="EL39" s="11"/>
      <c r="EM39" s="11"/>
      <c r="EN39" s="11"/>
      <c r="EO39" s="11"/>
      <c r="EP39" s="11"/>
      <c r="EQ39" s="11"/>
      <c r="ER39" s="11"/>
      <c r="ES39" s="11"/>
      <c r="ET39" s="11"/>
      <c r="EU39" s="11"/>
      <c r="EV39" s="11"/>
      <c r="EW39" s="11"/>
      <c r="EX39" s="11"/>
      <c r="EY39" s="11"/>
      <c r="EZ39" s="11"/>
      <c r="FA39" s="11"/>
      <c r="FB39" s="11"/>
      <c r="FC39" s="11"/>
      <c r="FD39" s="11"/>
      <c r="FE39" s="11"/>
      <c r="FF39" s="11"/>
      <c r="FG39" s="11"/>
      <c r="FH39" s="11"/>
      <c r="FI39" s="11"/>
      <c r="FJ39" s="11"/>
      <c r="FK39" s="11"/>
      <c r="FL39" s="11"/>
      <c r="FM39" s="11"/>
      <c r="FN39" s="11"/>
      <c r="FO39" s="11"/>
      <c r="FP39" s="11"/>
      <c r="FQ39" s="11"/>
      <c r="FR39" s="11"/>
    </row>
    <row r="40" spans="1:174" s="6" customFormat="1" ht="16.899999999999999" customHeight="1">
      <c r="A40" s="102" t="s">
        <v>161</v>
      </c>
      <c r="B40" s="61"/>
      <c r="C40" s="11" t="str">
        <f>'aligning data'!B106</f>
        <v>G9</v>
      </c>
      <c r="D40" s="11" t="str">
        <f>'aligning data'!B107</f>
        <v>H9</v>
      </c>
      <c r="E40" s="11" t="str">
        <f>'aligning data'!B108</f>
        <v>I9</v>
      </c>
      <c r="F40" s="181" t="e">
        <f t="shared" si="0"/>
        <v>#DIV/0!</v>
      </c>
      <c r="G40" s="181">
        <f t="shared" si="1"/>
        <v>0</v>
      </c>
      <c r="H40" s="82"/>
      <c r="I40" s="11" t="str">
        <f>'aligning data'!E106</f>
        <v>G9</v>
      </c>
      <c r="J40" s="11" t="str">
        <f>'aligning data'!E107</f>
        <v>H9</v>
      </c>
      <c r="K40" s="11" t="str">
        <f>'aligning data'!E108</f>
        <v>I9</v>
      </c>
      <c r="L40" s="181" t="e">
        <f t="shared" si="2"/>
        <v>#DIV/0!</v>
      </c>
      <c r="M40" s="181">
        <f t="shared" si="3"/>
        <v>0</v>
      </c>
      <c r="N40" s="11"/>
      <c r="O40" s="11" t="str">
        <f>'aligning data'!H106</f>
        <v>G9</v>
      </c>
      <c r="P40" s="11" t="str">
        <f>'aligning data'!H107</f>
        <v>H9</v>
      </c>
      <c r="Q40" s="11" t="str">
        <f>'aligning data'!H108</f>
        <v>I9</v>
      </c>
      <c r="R40" s="181" t="e">
        <f t="shared" si="4"/>
        <v>#DIV/0!</v>
      </c>
      <c r="S40" s="181">
        <f t="shared" si="5"/>
        <v>0</v>
      </c>
      <c r="T40" s="11"/>
      <c r="U40" s="11" t="str">
        <f>'aligning data'!K106</f>
        <v>G9</v>
      </c>
      <c r="V40" s="82" t="str">
        <f>'aligning data'!K107</f>
        <v>H9</v>
      </c>
      <c r="W40" s="11" t="str">
        <f>'aligning data'!K108</f>
        <v>I9</v>
      </c>
      <c r="X40" s="181" t="e">
        <f t="shared" si="6"/>
        <v>#DIV/0!</v>
      </c>
      <c r="Y40" s="181">
        <f t="shared" si="7"/>
        <v>0</v>
      </c>
      <c r="Z40" s="11"/>
      <c r="AA40" s="11" t="str">
        <f>'aligning data'!N106</f>
        <v>G9</v>
      </c>
      <c r="AB40" s="11" t="str">
        <f>'aligning data'!N107</f>
        <v>H9</v>
      </c>
      <c r="AC40" s="82" t="str">
        <f>'aligning data'!N108</f>
        <v>I9</v>
      </c>
      <c r="AD40" s="181" t="e">
        <f t="shared" si="8"/>
        <v>#DIV/0!</v>
      </c>
      <c r="AE40" s="181">
        <f t="shared" si="9"/>
        <v>0</v>
      </c>
      <c r="AF40" s="82"/>
      <c r="AG40" s="11" t="str">
        <f>'aligning data'!Q106</f>
        <v>G9</v>
      </c>
      <c r="AH40" s="11" t="str">
        <f>'aligning data'!Q107</f>
        <v>H9</v>
      </c>
      <c r="AI40" s="11" t="str">
        <f>'aligning data'!Q108</f>
        <v>I9</v>
      </c>
      <c r="AJ40" s="181" t="e">
        <f t="shared" si="10"/>
        <v>#DIV/0!</v>
      </c>
      <c r="AK40" s="181">
        <f t="shared" si="11"/>
        <v>0</v>
      </c>
      <c r="AL40" s="82"/>
      <c r="AM40" s="11" t="str">
        <f>'aligning data'!T106</f>
        <v>G9</v>
      </c>
      <c r="AN40" s="11" t="str">
        <f>'aligning data'!T107</f>
        <v>H9</v>
      </c>
      <c r="AO40" s="11" t="str">
        <f>'aligning data'!T108</f>
        <v>I9</v>
      </c>
      <c r="AP40" s="181" t="e">
        <f t="shared" si="12"/>
        <v>#DIV/0!</v>
      </c>
      <c r="AQ40" s="181">
        <f t="shared" si="13"/>
        <v>0</v>
      </c>
      <c r="AR40" s="82"/>
      <c r="AS40" s="11" t="str">
        <f>'aligning data'!W106</f>
        <v>G9</v>
      </c>
      <c r="AT40" s="11" t="str">
        <f>'aligning data'!W107</f>
        <v>H9</v>
      </c>
      <c r="AU40" s="11" t="str">
        <f>'aligning data'!W108</f>
        <v>I9</v>
      </c>
      <c r="AV40" s="181" t="e">
        <f t="shared" si="14"/>
        <v>#DIV/0!</v>
      </c>
      <c r="AW40" s="181">
        <f t="shared" si="15"/>
        <v>0</v>
      </c>
      <c r="AX40" s="11"/>
      <c r="AY40" s="11" t="str">
        <f>'aligning data'!Z106</f>
        <v>G9</v>
      </c>
      <c r="AZ40" s="11" t="str">
        <f>'aligning data'!Z107</f>
        <v>H9</v>
      </c>
      <c r="BA40" s="11" t="str">
        <f>'aligning data'!Z108</f>
        <v>I9</v>
      </c>
      <c r="BB40" s="181" t="e">
        <f t="shared" si="16"/>
        <v>#DIV/0!</v>
      </c>
      <c r="BC40" s="181">
        <f t="shared" si="17"/>
        <v>0</v>
      </c>
      <c r="BD40" s="11"/>
      <c r="BE40" s="82" t="str">
        <f>'aligning data'!AC106</f>
        <v>G9</v>
      </c>
      <c r="BF40" s="11" t="str">
        <f>'aligning data'!AC107</f>
        <v>H9</v>
      </c>
      <c r="BG40" s="11" t="str">
        <f>'aligning data'!AC108</f>
        <v>I9</v>
      </c>
      <c r="BH40" s="181" t="e">
        <f t="shared" si="18"/>
        <v>#DIV/0!</v>
      </c>
      <c r="BI40" s="181">
        <f t="shared" si="19"/>
        <v>0</v>
      </c>
      <c r="BJ40" s="82"/>
      <c r="BK40" s="11" t="str">
        <f>'aligning data'!AF106</f>
        <v>G9</v>
      </c>
      <c r="BL40" s="82" t="str">
        <f>'aligning data'!AF107</f>
        <v>H9</v>
      </c>
      <c r="BM40" s="11" t="str">
        <f>'aligning data'!AF108</f>
        <v>I9</v>
      </c>
      <c r="BN40" s="181" t="e">
        <f t="shared" si="20"/>
        <v>#DIV/0!</v>
      </c>
      <c r="BO40" s="181">
        <f t="shared" si="21"/>
        <v>0</v>
      </c>
      <c r="BP40" s="82"/>
      <c r="BQ40" s="11" t="str">
        <f>'aligning data'!AI106</f>
        <v>G9</v>
      </c>
      <c r="BR40" s="11" t="str">
        <f>'aligning data'!AI107</f>
        <v>H9</v>
      </c>
      <c r="BS40" s="11" t="str">
        <f>'aligning data'!AI108</f>
        <v>I9</v>
      </c>
      <c r="BT40" s="181" t="e">
        <f t="shared" si="22"/>
        <v>#DIV/0!</v>
      </c>
      <c r="BU40" s="181">
        <f t="shared" si="23"/>
        <v>0</v>
      </c>
      <c r="BV40" s="82"/>
      <c r="BW40" s="11" t="str">
        <f>'aligning data'!AL106</f>
        <v>G9</v>
      </c>
      <c r="BX40" s="11" t="str">
        <f>'aligning data'!AL107</f>
        <v>H9</v>
      </c>
      <c r="BY40" s="11" t="str">
        <f>'aligning data'!AL108</f>
        <v>I9</v>
      </c>
      <c r="BZ40" s="181" t="e">
        <f t="shared" si="24"/>
        <v>#DIV/0!</v>
      </c>
      <c r="CA40" s="181">
        <f t="shared" si="25"/>
        <v>0</v>
      </c>
      <c r="CB40" s="11"/>
      <c r="CC40" s="11" t="str">
        <f>'aligning data'!AO106</f>
        <v>G9</v>
      </c>
      <c r="CD40" s="11" t="str">
        <f>'aligning data'!AO107</f>
        <v>H9</v>
      </c>
      <c r="CE40" s="11" t="str">
        <f>'aligning data'!AO108</f>
        <v>I9</v>
      </c>
      <c r="CF40" s="181" t="e">
        <f t="shared" si="26"/>
        <v>#DIV/0!</v>
      </c>
      <c r="CG40" s="181">
        <f t="shared" si="27"/>
        <v>0</v>
      </c>
      <c r="CH40" s="82"/>
      <c r="CI40" s="11" t="str">
        <f>'aligning data'!AR106</f>
        <v>G9</v>
      </c>
      <c r="CJ40" s="11" t="str">
        <f>'aligning data'!AR107</f>
        <v>H9</v>
      </c>
      <c r="CK40" s="11" t="str">
        <f>'aligning data'!AR108</f>
        <v>I9</v>
      </c>
      <c r="CL40" s="181" t="e">
        <f t="shared" si="28"/>
        <v>#DIV/0!</v>
      </c>
      <c r="CM40" s="181">
        <f t="shared" si="29"/>
        <v>0</v>
      </c>
      <c r="CN40" s="82"/>
      <c r="CO40" s="11" t="str">
        <f>'aligning data'!AU106</f>
        <v>G9</v>
      </c>
      <c r="CP40" s="11" t="str">
        <f>'aligning data'!AU107</f>
        <v>H9</v>
      </c>
      <c r="CQ40" s="11" t="str">
        <f>'aligning data'!AU108</f>
        <v>I9</v>
      </c>
      <c r="CR40" s="181" t="e">
        <f t="shared" si="30"/>
        <v>#DIV/0!</v>
      </c>
      <c r="CS40" s="181">
        <f t="shared" si="31"/>
        <v>0</v>
      </c>
      <c r="CT40" s="11"/>
      <c r="CU40" s="82"/>
      <c r="CV40" s="11"/>
      <c r="CW40" s="11"/>
      <c r="CX40" s="11"/>
      <c r="CY40" s="11"/>
      <c r="CZ40" s="11"/>
      <c r="DA40" s="11"/>
      <c r="DB40" s="82"/>
      <c r="DC40" s="11"/>
      <c r="DD40" s="11"/>
      <c r="DE40" s="11"/>
      <c r="DF40" s="11"/>
      <c r="DG40" s="11"/>
      <c r="DH40" s="11"/>
      <c r="DI40" s="82"/>
      <c r="DJ40" s="11"/>
      <c r="DK40" s="11"/>
      <c r="DL40" s="11"/>
      <c r="DM40" s="11"/>
      <c r="DN40" s="11"/>
      <c r="DO40" s="11"/>
      <c r="DP40" s="11"/>
      <c r="DQ40" s="11"/>
      <c r="DR40" s="11"/>
      <c r="DS40" s="11"/>
      <c r="DT40" s="11"/>
      <c r="DU40" s="11"/>
      <c r="DV40" s="11"/>
      <c r="DW40" s="11"/>
      <c r="DX40" s="11"/>
      <c r="DY40" s="11"/>
      <c r="DZ40" s="11"/>
      <c r="EA40" s="11"/>
      <c r="EB40" s="11"/>
      <c r="EC40" s="11"/>
      <c r="ED40" s="11"/>
      <c r="EE40" s="11"/>
      <c r="EF40" s="11"/>
      <c r="EG40" s="11"/>
      <c r="EH40" s="11"/>
      <c r="EI40" s="11"/>
      <c r="EJ40" s="11"/>
      <c r="EK40" s="11"/>
      <c r="EL40" s="11"/>
      <c r="EM40" s="11"/>
      <c r="EN40" s="11"/>
      <c r="EO40" s="11"/>
      <c r="EP40" s="11"/>
      <c r="EQ40" s="11"/>
      <c r="ER40" s="11"/>
      <c r="ES40" s="11"/>
      <c r="ET40" s="11"/>
      <c r="EU40" s="11"/>
      <c r="EV40" s="11"/>
      <c r="EW40" s="11"/>
      <c r="EX40" s="11"/>
      <c r="EY40" s="11"/>
      <c r="EZ40" s="11"/>
      <c r="FA40" s="11"/>
      <c r="FB40" s="11"/>
      <c r="FC40" s="11"/>
      <c r="FD40" s="11"/>
      <c r="FE40" s="11"/>
      <c r="FF40" s="11"/>
      <c r="FG40" s="11"/>
      <c r="FH40" s="11"/>
      <c r="FI40" s="11"/>
      <c r="FJ40" s="11"/>
      <c r="FK40" s="11"/>
      <c r="FL40" s="11"/>
      <c r="FM40" s="11"/>
      <c r="FN40" s="11"/>
      <c r="FO40" s="11"/>
      <c r="FP40" s="11"/>
      <c r="FQ40" s="11"/>
      <c r="FR40" s="11"/>
    </row>
    <row r="41" spans="1:174" s="6" customFormat="1" ht="16.899999999999999" customHeight="1">
      <c r="A41" s="102" t="s">
        <v>162</v>
      </c>
      <c r="B41" s="61"/>
      <c r="C41" s="11" t="str">
        <f>'aligning data'!B109</f>
        <v>J9</v>
      </c>
      <c r="D41" s="11" t="str">
        <f>'aligning data'!B110</f>
        <v>K9</v>
      </c>
      <c r="E41" s="11" t="str">
        <f>'aligning data'!B111</f>
        <v>L9</v>
      </c>
      <c r="F41" s="181" t="e">
        <f t="shared" si="0"/>
        <v>#DIV/0!</v>
      </c>
      <c r="G41" s="181">
        <f t="shared" si="1"/>
        <v>0</v>
      </c>
      <c r="H41" s="82"/>
      <c r="I41" s="11" t="str">
        <f>'aligning data'!E109</f>
        <v>J9</v>
      </c>
      <c r="J41" s="11" t="str">
        <f>'aligning data'!E110</f>
        <v>K9</v>
      </c>
      <c r="K41" s="11" t="str">
        <f>'aligning data'!E111</f>
        <v>L9</v>
      </c>
      <c r="L41" s="181" t="e">
        <f t="shared" si="2"/>
        <v>#DIV/0!</v>
      </c>
      <c r="M41" s="181">
        <f t="shared" si="3"/>
        <v>0</v>
      </c>
      <c r="N41" s="11"/>
      <c r="O41" s="11" t="str">
        <f>'aligning data'!H109</f>
        <v>J9</v>
      </c>
      <c r="P41" s="11" t="str">
        <f>'aligning data'!H110</f>
        <v>K9</v>
      </c>
      <c r="Q41" s="11" t="str">
        <f>'aligning data'!H111</f>
        <v>L9</v>
      </c>
      <c r="R41" s="181" t="e">
        <f t="shared" si="4"/>
        <v>#DIV/0!</v>
      </c>
      <c r="S41" s="181">
        <f t="shared" si="5"/>
        <v>0</v>
      </c>
      <c r="T41" s="11"/>
      <c r="U41" s="11" t="str">
        <f>'aligning data'!K109</f>
        <v>J9</v>
      </c>
      <c r="V41" s="82" t="str">
        <f>'aligning data'!K110</f>
        <v>K9</v>
      </c>
      <c r="W41" s="11" t="str">
        <f>'aligning data'!K111</f>
        <v>L9</v>
      </c>
      <c r="X41" s="181" t="e">
        <f t="shared" si="6"/>
        <v>#DIV/0!</v>
      </c>
      <c r="Y41" s="181">
        <f t="shared" si="7"/>
        <v>0</v>
      </c>
      <c r="Z41" s="11"/>
      <c r="AA41" s="11" t="str">
        <f>'aligning data'!N109</f>
        <v>J9</v>
      </c>
      <c r="AB41" s="11" t="str">
        <f>'aligning data'!N110</f>
        <v>K9</v>
      </c>
      <c r="AC41" s="82" t="str">
        <f>'aligning data'!N111</f>
        <v>L9</v>
      </c>
      <c r="AD41" s="181" t="e">
        <f t="shared" si="8"/>
        <v>#DIV/0!</v>
      </c>
      <c r="AE41" s="181">
        <f t="shared" si="9"/>
        <v>0</v>
      </c>
      <c r="AF41" s="82"/>
      <c r="AG41" s="11" t="str">
        <f>'aligning data'!Q109</f>
        <v>J9</v>
      </c>
      <c r="AH41" s="11" t="str">
        <f>'aligning data'!Q110</f>
        <v>K9</v>
      </c>
      <c r="AI41" s="11" t="str">
        <f>'aligning data'!Q111</f>
        <v>L9</v>
      </c>
      <c r="AJ41" s="181" t="e">
        <f t="shared" si="10"/>
        <v>#DIV/0!</v>
      </c>
      <c r="AK41" s="181">
        <f t="shared" si="11"/>
        <v>0</v>
      </c>
      <c r="AL41" s="82"/>
      <c r="AM41" s="11" t="str">
        <f>'aligning data'!T109</f>
        <v>J9</v>
      </c>
      <c r="AN41" s="11" t="str">
        <f>'aligning data'!T110</f>
        <v>K9</v>
      </c>
      <c r="AO41" s="11" t="str">
        <f>'aligning data'!T111</f>
        <v>L9</v>
      </c>
      <c r="AP41" s="181" t="e">
        <f t="shared" si="12"/>
        <v>#DIV/0!</v>
      </c>
      <c r="AQ41" s="181">
        <f t="shared" si="13"/>
        <v>0</v>
      </c>
      <c r="AR41" s="82"/>
      <c r="AS41" s="11" t="str">
        <f>'aligning data'!W109</f>
        <v>J9</v>
      </c>
      <c r="AT41" s="11" t="str">
        <f>'aligning data'!W110</f>
        <v>K9</v>
      </c>
      <c r="AU41" s="11" t="str">
        <f>'aligning data'!W111</f>
        <v>L9</v>
      </c>
      <c r="AV41" s="181" t="e">
        <f t="shared" si="14"/>
        <v>#DIV/0!</v>
      </c>
      <c r="AW41" s="181">
        <f t="shared" si="15"/>
        <v>0</v>
      </c>
      <c r="AX41" s="11"/>
      <c r="AY41" s="11" t="str">
        <f>'aligning data'!Z109</f>
        <v>J9</v>
      </c>
      <c r="AZ41" s="11" t="str">
        <f>'aligning data'!Z110</f>
        <v>K9</v>
      </c>
      <c r="BA41" s="11" t="str">
        <f>'aligning data'!Z111</f>
        <v>L9</v>
      </c>
      <c r="BB41" s="181" t="e">
        <f t="shared" si="16"/>
        <v>#DIV/0!</v>
      </c>
      <c r="BC41" s="181">
        <f t="shared" si="17"/>
        <v>0</v>
      </c>
      <c r="BD41" s="11"/>
      <c r="BE41" s="82" t="str">
        <f>'aligning data'!AC109</f>
        <v>J9</v>
      </c>
      <c r="BF41" s="11" t="str">
        <f>'aligning data'!AC110</f>
        <v>K9</v>
      </c>
      <c r="BG41" s="11" t="str">
        <f>'aligning data'!AC111</f>
        <v>L9</v>
      </c>
      <c r="BH41" s="181" t="e">
        <f t="shared" si="18"/>
        <v>#DIV/0!</v>
      </c>
      <c r="BI41" s="181">
        <f t="shared" si="19"/>
        <v>0</v>
      </c>
      <c r="BJ41" s="82"/>
      <c r="BK41" s="11" t="str">
        <f>'aligning data'!AF109</f>
        <v>J9</v>
      </c>
      <c r="BL41" s="82" t="str">
        <f>'aligning data'!AF110</f>
        <v>K9</v>
      </c>
      <c r="BM41" s="11" t="str">
        <f>'aligning data'!AF111</f>
        <v>L9</v>
      </c>
      <c r="BN41" s="181" t="e">
        <f t="shared" si="20"/>
        <v>#DIV/0!</v>
      </c>
      <c r="BO41" s="181">
        <f t="shared" si="21"/>
        <v>0</v>
      </c>
      <c r="BP41" s="82"/>
      <c r="BQ41" s="11" t="str">
        <f>'aligning data'!AI109</f>
        <v>J9</v>
      </c>
      <c r="BR41" s="11" t="str">
        <f>'aligning data'!AI110</f>
        <v>K9</v>
      </c>
      <c r="BS41" s="11" t="str">
        <f>'aligning data'!AI111</f>
        <v>L9</v>
      </c>
      <c r="BT41" s="181" t="e">
        <f t="shared" si="22"/>
        <v>#DIV/0!</v>
      </c>
      <c r="BU41" s="181">
        <f t="shared" si="23"/>
        <v>0</v>
      </c>
      <c r="BV41" s="82"/>
      <c r="BW41" s="11" t="str">
        <f>'aligning data'!AL109</f>
        <v>J9</v>
      </c>
      <c r="BX41" s="11" t="str">
        <f>'aligning data'!AL110</f>
        <v>K9</v>
      </c>
      <c r="BY41" s="11" t="str">
        <f>'aligning data'!AL111</f>
        <v>L9</v>
      </c>
      <c r="BZ41" s="181" t="e">
        <f t="shared" si="24"/>
        <v>#DIV/0!</v>
      </c>
      <c r="CA41" s="181">
        <f t="shared" si="25"/>
        <v>0</v>
      </c>
      <c r="CB41" s="11"/>
      <c r="CC41" s="11" t="str">
        <f>'aligning data'!AO109</f>
        <v>J9</v>
      </c>
      <c r="CD41" s="11" t="str">
        <f>'aligning data'!AO110</f>
        <v>K9</v>
      </c>
      <c r="CE41" s="11" t="str">
        <f>'aligning data'!AO111</f>
        <v>L9</v>
      </c>
      <c r="CF41" s="181" t="e">
        <f t="shared" si="26"/>
        <v>#DIV/0!</v>
      </c>
      <c r="CG41" s="181">
        <f t="shared" si="27"/>
        <v>0</v>
      </c>
      <c r="CH41" s="82"/>
      <c r="CI41" s="11" t="str">
        <f>'aligning data'!AR109</f>
        <v>J9</v>
      </c>
      <c r="CJ41" s="11" t="str">
        <f>'aligning data'!AR110</f>
        <v>K9</v>
      </c>
      <c r="CK41" s="11" t="str">
        <f>'aligning data'!AR111</f>
        <v>L9</v>
      </c>
      <c r="CL41" s="181" t="e">
        <f t="shared" si="28"/>
        <v>#DIV/0!</v>
      </c>
      <c r="CM41" s="181">
        <f t="shared" si="29"/>
        <v>0</v>
      </c>
      <c r="CN41" s="82"/>
      <c r="CO41" s="11" t="str">
        <f>'aligning data'!AU109</f>
        <v>J9</v>
      </c>
      <c r="CP41" s="11" t="str">
        <f>'aligning data'!AU110</f>
        <v>K9</v>
      </c>
      <c r="CQ41" s="11" t="str">
        <f>'aligning data'!AU111</f>
        <v>L9</v>
      </c>
      <c r="CR41" s="181" t="e">
        <f t="shared" si="30"/>
        <v>#DIV/0!</v>
      </c>
      <c r="CS41" s="181">
        <f t="shared" si="31"/>
        <v>0</v>
      </c>
      <c r="CT41" s="11"/>
      <c r="CU41" s="82"/>
      <c r="CV41" s="11"/>
      <c r="CW41" s="11"/>
      <c r="CX41" s="11"/>
      <c r="CY41" s="11"/>
      <c r="CZ41" s="11"/>
      <c r="DA41" s="11"/>
      <c r="DB41" s="82"/>
      <c r="DC41" s="11"/>
      <c r="DD41" s="11"/>
      <c r="DE41" s="11"/>
      <c r="DF41" s="11"/>
      <c r="DG41" s="11"/>
      <c r="DH41" s="11"/>
      <c r="DI41" s="82"/>
      <c r="DJ41" s="11"/>
      <c r="DK41" s="11"/>
      <c r="DL41" s="11"/>
      <c r="DM41" s="11"/>
      <c r="DN41" s="11"/>
      <c r="DO41" s="11"/>
      <c r="DP41" s="11"/>
      <c r="DQ41" s="11"/>
      <c r="DR41" s="11"/>
      <c r="DS41" s="11"/>
      <c r="DT41" s="11"/>
      <c r="DU41" s="11"/>
      <c r="DV41" s="11"/>
      <c r="DW41" s="11"/>
      <c r="DX41" s="11"/>
      <c r="DY41" s="11"/>
      <c r="DZ41" s="11"/>
      <c r="EA41" s="11"/>
      <c r="EB41" s="11"/>
      <c r="EC41" s="11"/>
      <c r="ED41" s="11"/>
      <c r="EE41" s="11"/>
      <c r="EF41" s="11"/>
      <c r="EG41" s="11"/>
      <c r="EH41" s="11"/>
      <c r="EI41" s="11"/>
      <c r="EJ41" s="11"/>
      <c r="EK41" s="11"/>
      <c r="EL41" s="11"/>
      <c r="EM41" s="11"/>
      <c r="EN41" s="11"/>
      <c r="EO41" s="11"/>
      <c r="EP41" s="11"/>
      <c r="EQ41" s="11"/>
      <c r="ER41" s="11"/>
      <c r="ES41" s="11"/>
      <c r="ET41" s="11"/>
      <c r="EU41" s="11"/>
      <c r="EV41" s="11"/>
      <c r="EW41" s="11"/>
      <c r="EX41" s="11"/>
      <c r="EY41" s="11"/>
      <c r="EZ41" s="11"/>
      <c r="FA41" s="11"/>
      <c r="FB41" s="11"/>
      <c r="FC41" s="11"/>
      <c r="FD41" s="11"/>
      <c r="FE41" s="11"/>
      <c r="FF41" s="11"/>
      <c r="FG41" s="11"/>
      <c r="FH41" s="11"/>
      <c r="FI41" s="11"/>
      <c r="FJ41" s="11"/>
      <c r="FK41" s="11"/>
      <c r="FL41" s="11"/>
      <c r="FM41" s="11"/>
      <c r="FN41" s="11"/>
      <c r="FO41" s="11"/>
      <c r="FP41" s="11"/>
      <c r="FQ41" s="11"/>
      <c r="FR41" s="11"/>
    </row>
    <row r="42" spans="1:174" s="6" customFormat="1" ht="16.899999999999999" customHeight="1">
      <c r="A42" s="102" t="s">
        <v>163</v>
      </c>
      <c r="B42" s="61"/>
      <c r="C42" s="11" t="str">
        <f>'aligning data'!B112</f>
        <v>A10</v>
      </c>
      <c r="D42" s="11" t="str">
        <f>'aligning data'!B113</f>
        <v>B10</v>
      </c>
      <c r="E42" s="11" t="str">
        <f>'aligning data'!B114</f>
        <v>C10</v>
      </c>
      <c r="F42" s="181" t="e">
        <f t="shared" si="0"/>
        <v>#DIV/0!</v>
      </c>
      <c r="G42" s="181">
        <f t="shared" si="1"/>
        <v>0</v>
      </c>
      <c r="H42" s="82"/>
      <c r="I42" s="11" t="str">
        <f>'aligning data'!E112</f>
        <v>A10</v>
      </c>
      <c r="J42" s="11" t="str">
        <f>'aligning data'!E113</f>
        <v>B10</v>
      </c>
      <c r="K42" s="11" t="str">
        <f>'aligning data'!E114</f>
        <v>C10</v>
      </c>
      <c r="L42" s="181" t="e">
        <f t="shared" si="2"/>
        <v>#DIV/0!</v>
      </c>
      <c r="M42" s="181">
        <f t="shared" si="3"/>
        <v>0</v>
      </c>
      <c r="N42" s="11"/>
      <c r="O42" s="11" t="str">
        <f>'aligning data'!H112</f>
        <v>A10</v>
      </c>
      <c r="P42" s="11" t="str">
        <f>'aligning data'!H113</f>
        <v>B10</v>
      </c>
      <c r="Q42" s="11" t="str">
        <f>'aligning data'!H114</f>
        <v>C10</v>
      </c>
      <c r="R42" s="181" t="e">
        <f t="shared" si="4"/>
        <v>#DIV/0!</v>
      </c>
      <c r="S42" s="181">
        <f t="shared" si="5"/>
        <v>0</v>
      </c>
      <c r="T42" s="11"/>
      <c r="U42" s="11" t="str">
        <f>'aligning data'!K112</f>
        <v>A10</v>
      </c>
      <c r="V42" s="82" t="str">
        <f>'aligning data'!K113</f>
        <v>B10</v>
      </c>
      <c r="W42" s="11" t="str">
        <f>'aligning data'!K114</f>
        <v>C10</v>
      </c>
      <c r="X42" s="181" t="e">
        <f t="shared" si="6"/>
        <v>#DIV/0!</v>
      </c>
      <c r="Y42" s="181">
        <f t="shared" si="7"/>
        <v>0</v>
      </c>
      <c r="Z42" s="11"/>
      <c r="AA42" s="11" t="str">
        <f>'aligning data'!N112</f>
        <v>A10</v>
      </c>
      <c r="AB42" s="11" t="str">
        <f>'aligning data'!N113</f>
        <v>B10</v>
      </c>
      <c r="AC42" s="82" t="str">
        <f>'aligning data'!N114</f>
        <v>C10</v>
      </c>
      <c r="AD42" s="181" t="e">
        <f t="shared" si="8"/>
        <v>#DIV/0!</v>
      </c>
      <c r="AE42" s="181">
        <f t="shared" si="9"/>
        <v>0</v>
      </c>
      <c r="AF42" s="82"/>
      <c r="AG42" s="11" t="str">
        <f>'aligning data'!Q112</f>
        <v>A10</v>
      </c>
      <c r="AH42" s="11" t="str">
        <f>'aligning data'!Q113</f>
        <v>B10</v>
      </c>
      <c r="AI42" s="11" t="str">
        <f>'aligning data'!Q114</f>
        <v>C10</v>
      </c>
      <c r="AJ42" s="181" t="e">
        <f t="shared" si="10"/>
        <v>#DIV/0!</v>
      </c>
      <c r="AK42" s="181">
        <f t="shared" si="11"/>
        <v>0</v>
      </c>
      <c r="AL42" s="82"/>
      <c r="AM42" s="11" t="str">
        <f>'aligning data'!T112</f>
        <v>A10</v>
      </c>
      <c r="AN42" s="11" t="str">
        <f>'aligning data'!T113</f>
        <v>B10</v>
      </c>
      <c r="AO42" s="11" t="str">
        <f>'aligning data'!T114</f>
        <v>C10</v>
      </c>
      <c r="AP42" s="181" t="e">
        <f t="shared" si="12"/>
        <v>#DIV/0!</v>
      </c>
      <c r="AQ42" s="181">
        <f t="shared" si="13"/>
        <v>0</v>
      </c>
      <c r="AR42" s="82"/>
      <c r="AS42" s="11" t="str">
        <f>'aligning data'!W112</f>
        <v>A10</v>
      </c>
      <c r="AT42" s="11" t="str">
        <f>'aligning data'!W113</f>
        <v>B10</v>
      </c>
      <c r="AU42" s="11" t="str">
        <f>'aligning data'!W114</f>
        <v>C10</v>
      </c>
      <c r="AV42" s="181" t="e">
        <f t="shared" si="14"/>
        <v>#DIV/0!</v>
      </c>
      <c r="AW42" s="181">
        <f t="shared" si="15"/>
        <v>0</v>
      </c>
      <c r="AX42" s="11"/>
      <c r="AY42" s="11" t="str">
        <f>'aligning data'!Z112</f>
        <v>A10</v>
      </c>
      <c r="AZ42" s="11" t="str">
        <f>'aligning data'!Z113</f>
        <v>B10</v>
      </c>
      <c r="BA42" s="11" t="str">
        <f>'aligning data'!Z114</f>
        <v>C10</v>
      </c>
      <c r="BB42" s="181" t="e">
        <f t="shared" si="16"/>
        <v>#DIV/0!</v>
      </c>
      <c r="BC42" s="181">
        <f t="shared" si="17"/>
        <v>0</v>
      </c>
      <c r="BD42" s="11"/>
      <c r="BE42" s="82" t="str">
        <f>'aligning data'!AC112</f>
        <v>A10</v>
      </c>
      <c r="BF42" s="11" t="str">
        <f>'aligning data'!AC113</f>
        <v>B10</v>
      </c>
      <c r="BG42" s="11" t="str">
        <f>'aligning data'!AC114</f>
        <v>C10</v>
      </c>
      <c r="BH42" s="181" t="e">
        <f t="shared" si="18"/>
        <v>#DIV/0!</v>
      </c>
      <c r="BI42" s="181">
        <f t="shared" si="19"/>
        <v>0</v>
      </c>
      <c r="BJ42" s="82"/>
      <c r="BK42" s="11" t="str">
        <f>'aligning data'!AF112</f>
        <v>A10</v>
      </c>
      <c r="BL42" s="82" t="str">
        <f>'aligning data'!AF113</f>
        <v>B10</v>
      </c>
      <c r="BM42" s="11" t="str">
        <f>'aligning data'!AF114</f>
        <v>C10</v>
      </c>
      <c r="BN42" s="181" t="e">
        <f t="shared" si="20"/>
        <v>#DIV/0!</v>
      </c>
      <c r="BO42" s="181">
        <f t="shared" si="21"/>
        <v>0</v>
      </c>
      <c r="BP42" s="82"/>
      <c r="BQ42" s="11" t="str">
        <f>'aligning data'!AI112</f>
        <v>A10</v>
      </c>
      <c r="BR42" s="11" t="str">
        <f>'aligning data'!AI113</f>
        <v>B10</v>
      </c>
      <c r="BS42" s="11" t="str">
        <f>'aligning data'!AI114</f>
        <v>C10</v>
      </c>
      <c r="BT42" s="181" t="e">
        <f t="shared" si="22"/>
        <v>#DIV/0!</v>
      </c>
      <c r="BU42" s="181">
        <f t="shared" si="23"/>
        <v>0</v>
      </c>
      <c r="BV42" s="82"/>
      <c r="BW42" s="11" t="str">
        <f>'aligning data'!AL112</f>
        <v>A10</v>
      </c>
      <c r="BX42" s="11" t="str">
        <f>'aligning data'!AL113</f>
        <v>B10</v>
      </c>
      <c r="BY42" s="11" t="str">
        <f>'aligning data'!AL114</f>
        <v>C10</v>
      </c>
      <c r="BZ42" s="181" t="e">
        <f t="shared" si="24"/>
        <v>#DIV/0!</v>
      </c>
      <c r="CA42" s="181">
        <f t="shared" si="25"/>
        <v>0</v>
      </c>
      <c r="CB42" s="11"/>
      <c r="CC42" s="11" t="str">
        <f>'aligning data'!AO112</f>
        <v>A10</v>
      </c>
      <c r="CD42" s="11" t="str">
        <f>'aligning data'!AO113</f>
        <v>B10</v>
      </c>
      <c r="CE42" s="11" t="str">
        <f>'aligning data'!AO114</f>
        <v>C10</v>
      </c>
      <c r="CF42" s="181" t="e">
        <f t="shared" si="26"/>
        <v>#DIV/0!</v>
      </c>
      <c r="CG42" s="181">
        <f t="shared" si="27"/>
        <v>0</v>
      </c>
      <c r="CH42" s="82"/>
      <c r="CI42" s="11" t="str">
        <f>'aligning data'!AR112</f>
        <v>A10</v>
      </c>
      <c r="CJ42" s="11" t="str">
        <f>'aligning data'!AR113</f>
        <v>B10</v>
      </c>
      <c r="CK42" s="11" t="str">
        <f>'aligning data'!AR114</f>
        <v>C10</v>
      </c>
      <c r="CL42" s="181" t="e">
        <f t="shared" si="28"/>
        <v>#DIV/0!</v>
      </c>
      <c r="CM42" s="181">
        <f t="shared" si="29"/>
        <v>0</v>
      </c>
      <c r="CN42" s="82"/>
      <c r="CO42" s="11" t="str">
        <f>'aligning data'!AU112</f>
        <v>A10</v>
      </c>
      <c r="CP42" s="11" t="str">
        <f>'aligning data'!AU113</f>
        <v>B10</v>
      </c>
      <c r="CQ42" s="11" t="str">
        <f>'aligning data'!AU114</f>
        <v>C10</v>
      </c>
      <c r="CR42" s="181" t="e">
        <f t="shared" si="30"/>
        <v>#DIV/0!</v>
      </c>
      <c r="CS42" s="181">
        <f t="shared" si="31"/>
        <v>0</v>
      </c>
      <c r="CT42" s="11"/>
      <c r="CU42" s="82"/>
      <c r="CV42" s="11"/>
      <c r="CW42" s="11"/>
      <c r="CX42" s="11"/>
      <c r="CY42" s="11"/>
      <c r="CZ42" s="11"/>
      <c r="DA42" s="11"/>
      <c r="DB42" s="82"/>
      <c r="DC42" s="11"/>
      <c r="DD42" s="11"/>
      <c r="DE42" s="11"/>
      <c r="DF42" s="11"/>
      <c r="DG42" s="11"/>
      <c r="DH42" s="11"/>
      <c r="DI42" s="82"/>
      <c r="DJ42" s="11"/>
      <c r="DK42" s="11"/>
      <c r="DL42" s="11"/>
      <c r="DM42" s="11"/>
      <c r="DN42" s="11"/>
      <c r="DO42" s="11"/>
      <c r="DP42" s="11"/>
      <c r="DQ42" s="11"/>
      <c r="DR42" s="11"/>
      <c r="DS42" s="11"/>
      <c r="DT42" s="11"/>
      <c r="DU42" s="11"/>
      <c r="DV42" s="11"/>
      <c r="DW42" s="11"/>
      <c r="DX42" s="11"/>
      <c r="DY42" s="11"/>
      <c r="DZ42" s="11"/>
      <c r="EA42" s="11"/>
      <c r="EB42" s="11"/>
      <c r="EC42" s="11"/>
      <c r="ED42" s="11"/>
      <c r="EE42" s="11"/>
      <c r="EF42" s="11"/>
      <c r="EG42" s="11"/>
      <c r="EH42" s="11"/>
      <c r="EI42" s="11"/>
      <c r="EJ42" s="11"/>
      <c r="EK42" s="11"/>
      <c r="EL42" s="11"/>
      <c r="EM42" s="11"/>
      <c r="EN42" s="11"/>
      <c r="EO42" s="11"/>
      <c r="EP42" s="11"/>
      <c r="EQ42" s="11"/>
      <c r="ER42" s="11"/>
      <c r="ES42" s="11"/>
      <c r="ET42" s="11"/>
      <c r="EU42" s="11"/>
      <c r="EV42" s="11"/>
      <c r="EW42" s="11"/>
      <c r="EX42" s="11"/>
      <c r="EY42" s="11"/>
      <c r="EZ42" s="11"/>
      <c r="FA42" s="11"/>
      <c r="FB42" s="11"/>
      <c r="FC42" s="11"/>
      <c r="FD42" s="11"/>
      <c r="FE42" s="11"/>
      <c r="FF42" s="11"/>
      <c r="FG42" s="11"/>
      <c r="FH42" s="11"/>
      <c r="FI42" s="11"/>
      <c r="FJ42" s="11"/>
      <c r="FK42" s="11"/>
      <c r="FL42" s="11"/>
      <c r="FM42" s="11"/>
      <c r="FN42" s="11"/>
      <c r="FO42" s="11"/>
      <c r="FP42" s="11"/>
      <c r="FQ42" s="11"/>
      <c r="FR42" s="11"/>
    </row>
    <row r="43" spans="1:174" s="6" customFormat="1" ht="16.899999999999999" customHeight="1">
      <c r="A43" s="102" t="s">
        <v>164</v>
      </c>
      <c r="B43" s="61"/>
      <c r="C43" s="11" t="str">
        <f>'aligning data'!B115</f>
        <v>D10</v>
      </c>
      <c r="D43" s="11" t="str">
        <f>'aligning data'!B116</f>
        <v>E10</v>
      </c>
      <c r="E43" s="11" t="str">
        <f>'aligning data'!B117</f>
        <v>F10</v>
      </c>
      <c r="F43" s="181" t="e">
        <f t="shared" si="0"/>
        <v>#DIV/0!</v>
      </c>
      <c r="G43" s="181">
        <f t="shared" si="1"/>
        <v>0</v>
      </c>
      <c r="H43" s="82"/>
      <c r="I43" s="11" t="str">
        <f>'aligning data'!E115</f>
        <v>D10</v>
      </c>
      <c r="J43" s="11" t="str">
        <f>'aligning data'!E116</f>
        <v>E10</v>
      </c>
      <c r="K43" s="11" t="str">
        <f>'aligning data'!E117</f>
        <v>F10</v>
      </c>
      <c r="L43" s="181" t="e">
        <f t="shared" si="2"/>
        <v>#DIV/0!</v>
      </c>
      <c r="M43" s="181">
        <f t="shared" si="3"/>
        <v>0</v>
      </c>
      <c r="N43" s="11"/>
      <c r="O43" s="11" t="str">
        <f>'aligning data'!H115</f>
        <v>D10</v>
      </c>
      <c r="P43" s="11" t="str">
        <f>'aligning data'!H116</f>
        <v>E10</v>
      </c>
      <c r="Q43" s="11" t="str">
        <f>'aligning data'!H117</f>
        <v>F10</v>
      </c>
      <c r="R43" s="181" t="e">
        <f t="shared" si="4"/>
        <v>#DIV/0!</v>
      </c>
      <c r="S43" s="181">
        <f t="shared" si="5"/>
        <v>0</v>
      </c>
      <c r="T43" s="11"/>
      <c r="U43" s="11" t="str">
        <f>'aligning data'!K115</f>
        <v>D10</v>
      </c>
      <c r="V43" s="82" t="str">
        <f>'aligning data'!K116</f>
        <v>E10</v>
      </c>
      <c r="W43" s="11" t="str">
        <f>'aligning data'!K117</f>
        <v>F10</v>
      </c>
      <c r="X43" s="181" t="e">
        <f t="shared" si="6"/>
        <v>#DIV/0!</v>
      </c>
      <c r="Y43" s="181">
        <f t="shared" si="7"/>
        <v>0</v>
      </c>
      <c r="Z43" s="11"/>
      <c r="AA43" s="11" t="str">
        <f>'aligning data'!N115</f>
        <v>D10</v>
      </c>
      <c r="AB43" s="11" t="str">
        <f>'aligning data'!N116</f>
        <v>E10</v>
      </c>
      <c r="AC43" s="82" t="str">
        <f>'aligning data'!N117</f>
        <v>F10</v>
      </c>
      <c r="AD43" s="181" t="e">
        <f t="shared" si="8"/>
        <v>#DIV/0!</v>
      </c>
      <c r="AE43" s="181">
        <f t="shared" si="9"/>
        <v>0</v>
      </c>
      <c r="AF43" s="82"/>
      <c r="AG43" s="11" t="str">
        <f>'aligning data'!Q115</f>
        <v>D10</v>
      </c>
      <c r="AH43" s="11" t="str">
        <f>'aligning data'!Q116</f>
        <v>E10</v>
      </c>
      <c r="AI43" s="11" t="str">
        <f>'aligning data'!Q117</f>
        <v>F10</v>
      </c>
      <c r="AJ43" s="181" t="e">
        <f t="shared" si="10"/>
        <v>#DIV/0!</v>
      </c>
      <c r="AK43" s="181">
        <f t="shared" si="11"/>
        <v>0</v>
      </c>
      <c r="AL43" s="82"/>
      <c r="AM43" s="11" t="str">
        <f>'aligning data'!T115</f>
        <v>D10</v>
      </c>
      <c r="AN43" s="11" t="str">
        <f>'aligning data'!T116</f>
        <v>E10</v>
      </c>
      <c r="AO43" s="11" t="str">
        <f>'aligning data'!T117</f>
        <v>F10</v>
      </c>
      <c r="AP43" s="181" t="e">
        <f t="shared" si="12"/>
        <v>#DIV/0!</v>
      </c>
      <c r="AQ43" s="181">
        <f t="shared" si="13"/>
        <v>0</v>
      </c>
      <c r="AR43" s="82"/>
      <c r="AS43" s="11" t="str">
        <f>'aligning data'!W115</f>
        <v>D10</v>
      </c>
      <c r="AT43" s="11" t="str">
        <f>'aligning data'!W116</f>
        <v>E10</v>
      </c>
      <c r="AU43" s="11" t="str">
        <f>'aligning data'!W117</f>
        <v>F10</v>
      </c>
      <c r="AV43" s="181" t="e">
        <f t="shared" si="14"/>
        <v>#DIV/0!</v>
      </c>
      <c r="AW43" s="181">
        <f t="shared" si="15"/>
        <v>0</v>
      </c>
      <c r="AX43" s="11"/>
      <c r="AY43" s="11" t="str">
        <f>'aligning data'!Z115</f>
        <v>D10</v>
      </c>
      <c r="AZ43" s="11" t="str">
        <f>'aligning data'!Z116</f>
        <v>E10</v>
      </c>
      <c r="BA43" s="11" t="str">
        <f>'aligning data'!Z117</f>
        <v>F10</v>
      </c>
      <c r="BB43" s="181" t="e">
        <f t="shared" si="16"/>
        <v>#DIV/0!</v>
      </c>
      <c r="BC43" s="181">
        <f t="shared" si="17"/>
        <v>0</v>
      </c>
      <c r="BD43" s="11"/>
      <c r="BE43" s="82" t="str">
        <f>'aligning data'!AC115</f>
        <v>D10</v>
      </c>
      <c r="BF43" s="11" t="str">
        <f>'aligning data'!AC116</f>
        <v>E10</v>
      </c>
      <c r="BG43" s="11" t="str">
        <f>'aligning data'!AC117</f>
        <v>F10</v>
      </c>
      <c r="BH43" s="181" t="e">
        <f t="shared" si="18"/>
        <v>#DIV/0!</v>
      </c>
      <c r="BI43" s="181">
        <f t="shared" si="19"/>
        <v>0</v>
      </c>
      <c r="BJ43" s="82"/>
      <c r="BK43" s="11" t="str">
        <f>'aligning data'!AF115</f>
        <v>D10</v>
      </c>
      <c r="BL43" s="82" t="str">
        <f>'aligning data'!AF116</f>
        <v>E10</v>
      </c>
      <c r="BM43" s="11" t="str">
        <f>'aligning data'!AF117</f>
        <v>F10</v>
      </c>
      <c r="BN43" s="181" t="e">
        <f t="shared" si="20"/>
        <v>#DIV/0!</v>
      </c>
      <c r="BO43" s="181">
        <f t="shared" si="21"/>
        <v>0</v>
      </c>
      <c r="BP43" s="82"/>
      <c r="BQ43" s="11" t="str">
        <f>'aligning data'!AI115</f>
        <v>D10</v>
      </c>
      <c r="BR43" s="11" t="str">
        <f>'aligning data'!AI116</f>
        <v>E10</v>
      </c>
      <c r="BS43" s="11" t="str">
        <f>'aligning data'!AI117</f>
        <v>F10</v>
      </c>
      <c r="BT43" s="181" t="e">
        <f t="shared" si="22"/>
        <v>#DIV/0!</v>
      </c>
      <c r="BU43" s="181">
        <f t="shared" si="23"/>
        <v>0</v>
      </c>
      <c r="BV43" s="82"/>
      <c r="BW43" s="11" t="str">
        <f>'aligning data'!AL115</f>
        <v>D10</v>
      </c>
      <c r="BX43" s="11" t="str">
        <f>'aligning data'!AL116</f>
        <v>E10</v>
      </c>
      <c r="BY43" s="11" t="str">
        <f>'aligning data'!AL117</f>
        <v>F10</v>
      </c>
      <c r="BZ43" s="181" t="e">
        <f t="shared" si="24"/>
        <v>#DIV/0!</v>
      </c>
      <c r="CA43" s="181">
        <f t="shared" si="25"/>
        <v>0</v>
      </c>
      <c r="CB43" s="11"/>
      <c r="CC43" s="11" t="str">
        <f>'aligning data'!AO115</f>
        <v>D10</v>
      </c>
      <c r="CD43" s="11" t="str">
        <f>'aligning data'!AO116</f>
        <v>E10</v>
      </c>
      <c r="CE43" s="11" t="str">
        <f>'aligning data'!AO117</f>
        <v>F10</v>
      </c>
      <c r="CF43" s="181" t="e">
        <f t="shared" si="26"/>
        <v>#DIV/0!</v>
      </c>
      <c r="CG43" s="181">
        <f t="shared" si="27"/>
        <v>0</v>
      </c>
      <c r="CH43" s="82"/>
      <c r="CI43" s="11" t="str">
        <f>'aligning data'!AR115</f>
        <v>D10</v>
      </c>
      <c r="CJ43" s="11" t="str">
        <f>'aligning data'!AR116</f>
        <v>E10</v>
      </c>
      <c r="CK43" s="11" t="str">
        <f>'aligning data'!AR117</f>
        <v>F10</v>
      </c>
      <c r="CL43" s="181" t="e">
        <f t="shared" si="28"/>
        <v>#DIV/0!</v>
      </c>
      <c r="CM43" s="181">
        <f t="shared" si="29"/>
        <v>0</v>
      </c>
      <c r="CN43" s="82"/>
      <c r="CO43" s="11" t="str">
        <f>'aligning data'!AU115</f>
        <v>D10</v>
      </c>
      <c r="CP43" s="11" t="str">
        <f>'aligning data'!AU116</f>
        <v>E10</v>
      </c>
      <c r="CQ43" s="11" t="str">
        <f>'aligning data'!AU117</f>
        <v>F10</v>
      </c>
      <c r="CR43" s="181" t="e">
        <f t="shared" si="30"/>
        <v>#DIV/0!</v>
      </c>
      <c r="CS43" s="181">
        <f t="shared" si="31"/>
        <v>0</v>
      </c>
      <c r="CT43" s="11"/>
      <c r="CU43" s="82"/>
      <c r="CV43" s="11"/>
      <c r="CW43" s="11"/>
      <c r="CX43" s="11"/>
      <c r="CY43" s="11"/>
      <c r="CZ43" s="11"/>
      <c r="DA43" s="11"/>
      <c r="DB43" s="82"/>
      <c r="DC43" s="11"/>
      <c r="DD43" s="11"/>
      <c r="DE43" s="11"/>
      <c r="DF43" s="11"/>
      <c r="DG43" s="11"/>
      <c r="DH43" s="11"/>
      <c r="DI43" s="82"/>
      <c r="DJ43" s="11"/>
      <c r="DK43" s="11"/>
      <c r="DL43" s="11"/>
      <c r="DM43" s="11"/>
      <c r="DN43" s="11"/>
      <c r="DO43" s="11"/>
      <c r="DP43" s="11"/>
      <c r="DQ43" s="11"/>
      <c r="DR43" s="11"/>
      <c r="DS43" s="11"/>
      <c r="DT43" s="11"/>
      <c r="DU43" s="11"/>
      <c r="DV43" s="11"/>
      <c r="DW43" s="11"/>
      <c r="DX43" s="11"/>
      <c r="DY43" s="11"/>
      <c r="DZ43" s="11"/>
      <c r="EA43" s="11"/>
      <c r="EB43" s="11"/>
      <c r="EC43" s="11"/>
      <c r="ED43" s="11"/>
      <c r="EE43" s="11"/>
      <c r="EF43" s="11"/>
      <c r="EG43" s="11"/>
      <c r="EH43" s="11"/>
      <c r="EI43" s="11"/>
      <c r="EJ43" s="11"/>
      <c r="EK43" s="11"/>
      <c r="EL43" s="11"/>
      <c r="EM43" s="11"/>
      <c r="EN43" s="11"/>
      <c r="EO43" s="11"/>
      <c r="EP43" s="11"/>
      <c r="EQ43" s="11"/>
      <c r="ER43" s="11"/>
      <c r="ES43" s="11"/>
      <c r="ET43" s="11"/>
      <c r="EU43" s="11"/>
      <c r="EV43" s="11"/>
      <c r="EW43" s="11"/>
      <c r="EX43" s="11"/>
      <c r="EY43" s="11"/>
      <c r="EZ43" s="11"/>
      <c r="FA43" s="11"/>
      <c r="FB43" s="11"/>
      <c r="FC43" s="11"/>
      <c r="FD43" s="11"/>
      <c r="FE43" s="11"/>
      <c r="FF43" s="11"/>
      <c r="FG43" s="11"/>
      <c r="FH43" s="11"/>
      <c r="FI43" s="11"/>
      <c r="FJ43" s="11"/>
      <c r="FK43" s="11"/>
      <c r="FL43" s="11"/>
      <c r="FM43" s="11"/>
      <c r="FN43" s="11"/>
      <c r="FO43" s="11"/>
      <c r="FP43" s="11"/>
      <c r="FQ43" s="11"/>
      <c r="FR43" s="11"/>
    </row>
    <row r="44" spans="1:174" s="6" customFormat="1" ht="16.899999999999999" customHeight="1">
      <c r="A44" s="102" t="s">
        <v>165</v>
      </c>
      <c r="B44" s="61"/>
      <c r="C44" s="11" t="str">
        <f>'aligning data'!B118</f>
        <v>G10</v>
      </c>
      <c r="D44" s="11" t="str">
        <f>'aligning data'!B119</f>
        <v>H10</v>
      </c>
      <c r="E44" s="11" t="str">
        <f>'aligning data'!B120</f>
        <v>I10</v>
      </c>
      <c r="F44" s="181" t="e">
        <f t="shared" si="0"/>
        <v>#DIV/0!</v>
      </c>
      <c r="G44" s="181">
        <f t="shared" si="1"/>
        <v>0</v>
      </c>
      <c r="H44" s="82"/>
      <c r="I44" s="11" t="str">
        <f>'aligning data'!E118</f>
        <v>G10</v>
      </c>
      <c r="J44" s="11" t="str">
        <f>'aligning data'!E119</f>
        <v>H10</v>
      </c>
      <c r="K44" s="11" t="str">
        <f>'aligning data'!E120</f>
        <v>I10</v>
      </c>
      <c r="L44" s="181" t="e">
        <f t="shared" si="2"/>
        <v>#DIV/0!</v>
      </c>
      <c r="M44" s="181">
        <f t="shared" si="3"/>
        <v>0</v>
      </c>
      <c r="N44" s="11"/>
      <c r="O44" s="11" t="str">
        <f>'aligning data'!H118</f>
        <v>G10</v>
      </c>
      <c r="P44" s="11" t="str">
        <f>'aligning data'!H119</f>
        <v>H10</v>
      </c>
      <c r="Q44" s="11" t="str">
        <f>'aligning data'!H120</f>
        <v>I10</v>
      </c>
      <c r="R44" s="181" t="e">
        <f t="shared" si="4"/>
        <v>#DIV/0!</v>
      </c>
      <c r="S44" s="181">
        <f t="shared" si="5"/>
        <v>0</v>
      </c>
      <c r="T44" s="11"/>
      <c r="U44" s="11" t="str">
        <f>'aligning data'!K118</f>
        <v>G10</v>
      </c>
      <c r="V44" s="82" t="str">
        <f>'aligning data'!K119</f>
        <v>H10</v>
      </c>
      <c r="W44" s="11" t="str">
        <f>'aligning data'!K120</f>
        <v>I10</v>
      </c>
      <c r="X44" s="181" t="e">
        <f t="shared" si="6"/>
        <v>#DIV/0!</v>
      </c>
      <c r="Y44" s="181">
        <f t="shared" si="7"/>
        <v>0</v>
      </c>
      <c r="Z44" s="11"/>
      <c r="AA44" s="11" t="str">
        <f>'aligning data'!N118</f>
        <v>G10</v>
      </c>
      <c r="AB44" s="11" t="str">
        <f>'aligning data'!N119</f>
        <v>H10</v>
      </c>
      <c r="AC44" s="82" t="str">
        <f>'aligning data'!N120</f>
        <v>I10</v>
      </c>
      <c r="AD44" s="181" t="e">
        <f t="shared" si="8"/>
        <v>#DIV/0!</v>
      </c>
      <c r="AE44" s="181">
        <f t="shared" si="9"/>
        <v>0</v>
      </c>
      <c r="AF44" s="82"/>
      <c r="AG44" s="11" t="str">
        <f>'aligning data'!Q118</f>
        <v>G10</v>
      </c>
      <c r="AH44" s="11" t="str">
        <f>'aligning data'!Q119</f>
        <v>H10</v>
      </c>
      <c r="AI44" s="11" t="str">
        <f>'aligning data'!Q120</f>
        <v>I10</v>
      </c>
      <c r="AJ44" s="181" t="e">
        <f t="shared" si="10"/>
        <v>#DIV/0!</v>
      </c>
      <c r="AK44" s="181">
        <f t="shared" si="11"/>
        <v>0</v>
      </c>
      <c r="AL44" s="82"/>
      <c r="AM44" s="11" t="str">
        <f>'aligning data'!T118</f>
        <v>G10</v>
      </c>
      <c r="AN44" s="11" t="str">
        <f>'aligning data'!T119</f>
        <v>H10</v>
      </c>
      <c r="AO44" s="11" t="str">
        <f>'aligning data'!T120</f>
        <v>I10</v>
      </c>
      <c r="AP44" s="181" t="e">
        <f t="shared" si="12"/>
        <v>#DIV/0!</v>
      </c>
      <c r="AQ44" s="181">
        <f t="shared" si="13"/>
        <v>0</v>
      </c>
      <c r="AR44" s="82"/>
      <c r="AS44" s="11" t="str">
        <f>'aligning data'!W118</f>
        <v>G10</v>
      </c>
      <c r="AT44" s="11" t="str">
        <f>'aligning data'!W119</f>
        <v>H10</v>
      </c>
      <c r="AU44" s="11" t="str">
        <f>'aligning data'!W120</f>
        <v>I10</v>
      </c>
      <c r="AV44" s="181" t="e">
        <f t="shared" si="14"/>
        <v>#DIV/0!</v>
      </c>
      <c r="AW44" s="181">
        <f t="shared" si="15"/>
        <v>0</v>
      </c>
      <c r="AX44" s="11"/>
      <c r="AY44" s="11" t="str">
        <f>'aligning data'!Z118</f>
        <v>G10</v>
      </c>
      <c r="AZ44" s="11" t="str">
        <f>'aligning data'!Z119</f>
        <v>H10</v>
      </c>
      <c r="BA44" s="11" t="str">
        <f>'aligning data'!Z120</f>
        <v>I10</v>
      </c>
      <c r="BB44" s="181" t="e">
        <f t="shared" si="16"/>
        <v>#DIV/0!</v>
      </c>
      <c r="BC44" s="181">
        <f t="shared" si="17"/>
        <v>0</v>
      </c>
      <c r="BD44" s="11"/>
      <c r="BE44" s="82" t="str">
        <f>'aligning data'!AC118</f>
        <v>G10</v>
      </c>
      <c r="BF44" s="11" t="str">
        <f>'aligning data'!AC119</f>
        <v>H10</v>
      </c>
      <c r="BG44" s="11" t="str">
        <f>'aligning data'!AC120</f>
        <v>I10</v>
      </c>
      <c r="BH44" s="181" t="e">
        <f t="shared" si="18"/>
        <v>#DIV/0!</v>
      </c>
      <c r="BI44" s="181">
        <f t="shared" si="19"/>
        <v>0</v>
      </c>
      <c r="BJ44" s="82"/>
      <c r="BK44" s="11" t="str">
        <f>'aligning data'!AF118</f>
        <v>G10</v>
      </c>
      <c r="BL44" s="82" t="str">
        <f>'aligning data'!AF119</f>
        <v>H10</v>
      </c>
      <c r="BM44" s="11" t="str">
        <f>'aligning data'!AF120</f>
        <v>I10</v>
      </c>
      <c r="BN44" s="181" t="e">
        <f t="shared" si="20"/>
        <v>#DIV/0!</v>
      </c>
      <c r="BO44" s="181">
        <f t="shared" si="21"/>
        <v>0</v>
      </c>
      <c r="BP44" s="82"/>
      <c r="BQ44" s="11" t="str">
        <f>'aligning data'!AI118</f>
        <v>G10</v>
      </c>
      <c r="BR44" s="11" t="str">
        <f>'aligning data'!AI119</f>
        <v>H10</v>
      </c>
      <c r="BS44" s="11" t="str">
        <f>'aligning data'!AI120</f>
        <v>I10</v>
      </c>
      <c r="BT44" s="181" t="e">
        <f t="shared" si="22"/>
        <v>#DIV/0!</v>
      </c>
      <c r="BU44" s="181">
        <f t="shared" si="23"/>
        <v>0</v>
      </c>
      <c r="BV44" s="82"/>
      <c r="BW44" s="11" t="str">
        <f>'aligning data'!AL118</f>
        <v>G10</v>
      </c>
      <c r="BX44" s="11" t="str">
        <f>'aligning data'!AL119</f>
        <v>H10</v>
      </c>
      <c r="BY44" s="11" t="str">
        <f>'aligning data'!AL120</f>
        <v>I10</v>
      </c>
      <c r="BZ44" s="181" t="e">
        <f t="shared" si="24"/>
        <v>#DIV/0!</v>
      </c>
      <c r="CA44" s="181">
        <f t="shared" si="25"/>
        <v>0</v>
      </c>
      <c r="CB44" s="11"/>
      <c r="CC44" s="11" t="str">
        <f>'aligning data'!AO118</f>
        <v>G10</v>
      </c>
      <c r="CD44" s="11" t="str">
        <f>'aligning data'!AO119</f>
        <v>H10</v>
      </c>
      <c r="CE44" s="11" t="str">
        <f>'aligning data'!AO120</f>
        <v>I10</v>
      </c>
      <c r="CF44" s="181" t="e">
        <f t="shared" si="26"/>
        <v>#DIV/0!</v>
      </c>
      <c r="CG44" s="181">
        <f t="shared" si="27"/>
        <v>0</v>
      </c>
      <c r="CH44" s="82"/>
      <c r="CI44" s="11" t="str">
        <f>'aligning data'!AR118</f>
        <v>G10</v>
      </c>
      <c r="CJ44" s="11" t="str">
        <f>'aligning data'!AR119</f>
        <v>H10</v>
      </c>
      <c r="CK44" s="11" t="str">
        <f>'aligning data'!AR120</f>
        <v>I10</v>
      </c>
      <c r="CL44" s="181" t="e">
        <f t="shared" si="28"/>
        <v>#DIV/0!</v>
      </c>
      <c r="CM44" s="181">
        <f t="shared" si="29"/>
        <v>0</v>
      </c>
      <c r="CN44" s="82"/>
      <c r="CO44" s="11" t="str">
        <f>'aligning data'!AU118</f>
        <v>G10</v>
      </c>
      <c r="CP44" s="11" t="str">
        <f>'aligning data'!AU119</f>
        <v>H10</v>
      </c>
      <c r="CQ44" s="11" t="str">
        <f>'aligning data'!AU120</f>
        <v>I10</v>
      </c>
      <c r="CR44" s="181" t="e">
        <f t="shared" si="30"/>
        <v>#DIV/0!</v>
      </c>
      <c r="CS44" s="181">
        <f t="shared" si="31"/>
        <v>0</v>
      </c>
      <c r="CT44" s="11"/>
      <c r="CU44" s="82"/>
      <c r="CV44" s="11"/>
      <c r="CW44" s="11"/>
      <c r="CX44" s="11"/>
      <c r="CY44" s="11"/>
      <c r="CZ44" s="11"/>
      <c r="DA44" s="11"/>
      <c r="DB44" s="82"/>
      <c r="DC44" s="11"/>
      <c r="DD44" s="11"/>
      <c r="DE44" s="11"/>
      <c r="DF44" s="11"/>
      <c r="DG44" s="11"/>
      <c r="DH44" s="11"/>
      <c r="DI44" s="82"/>
      <c r="DJ44" s="11"/>
      <c r="DK44" s="11"/>
      <c r="DL44" s="11"/>
      <c r="DM44" s="11"/>
      <c r="DN44" s="11"/>
      <c r="DO44" s="11"/>
      <c r="DP44" s="11"/>
      <c r="DQ44" s="11"/>
      <c r="DR44" s="11"/>
      <c r="DS44" s="11"/>
      <c r="DT44" s="11"/>
      <c r="DU44" s="11"/>
      <c r="DV44" s="11"/>
      <c r="DW44" s="11"/>
      <c r="DX44" s="11"/>
      <c r="DY44" s="11"/>
      <c r="DZ44" s="11"/>
      <c r="EA44" s="11"/>
      <c r="EB44" s="11"/>
      <c r="EC44" s="11"/>
      <c r="ED44" s="11"/>
      <c r="EE44" s="11"/>
      <c r="EF44" s="11"/>
      <c r="EG44" s="11"/>
      <c r="EH44" s="11"/>
      <c r="EI44" s="11"/>
      <c r="EJ44" s="11"/>
      <c r="EK44" s="11"/>
      <c r="EL44" s="11"/>
      <c r="EM44" s="11"/>
      <c r="EN44" s="11"/>
      <c r="EO44" s="11"/>
      <c r="EP44" s="11"/>
      <c r="EQ44" s="11"/>
      <c r="ER44" s="11"/>
      <c r="ES44" s="11"/>
      <c r="ET44" s="11"/>
      <c r="EU44" s="11"/>
      <c r="EV44" s="11"/>
      <c r="EW44" s="11"/>
      <c r="EX44" s="11"/>
      <c r="EY44" s="11"/>
      <c r="EZ44" s="11"/>
      <c r="FA44" s="11"/>
      <c r="FB44" s="11"/>
      <c r="FC44" s="11"/>
      <c r="FD44" s="11"/>
      <c r="FE44" s="11"/>
      <c r="FF44" s="11"/>
      <c r="FG44" s="11"/>
      <c r="FH44" s="11"/>
      <c r="FI44" s="11"/>
      <c r="FJ44" s="11"/>
      <c r="FK44" s="11"/>
      <c r="FL44" s="11"/>
      <c r="FM44" s="11"/>
      <c r="FN44" s="11"/>
      <c r="FO44" s="11"/>
      <c r="FP44" s="11"/>
      <c r="FQ44" s="11"/>
      <c r="FR44" s="11"/>
    </row>
    <row r="45" spans="1:174" s="6" customFormat="1" ht="16.899999999999999" customHeight="1">
      <c r="A45" s="102" t="s">
        <v>167</v>
      </c>
      <c r="B45" s="61"/>
      <c r="C45" s="11" t="str">
        <f>'aligning data'!B124</f>
        <v>A11</v>
      </c>
      <c r="D45" s="11" t="str">
        <f>'aligning data'!B125</f>
        <v>B11</v>
      </c>
      <c r="E45" s="11" t="str">
        <f>'aligning data'!B126</f>
        <v>C11</v>
      </c>
      <c r="F45" s="181" t="e">
        <f t="shared" si="0"/>
        <v>#DIV/0!</v>
      </c>
      <c r="G45" s="181">
        <f t="shared" si="1"/>
        <v>0</v>
      </c>
      <c r="H45" s="82"/>
      <c r="I45" s="11" t="str">
        <f>'aligning data'!E124</f>
        <v>A11</v>
      </c>
      <c r="J45" s="11" t="str">
        <f>'aligning data'!E125</f>
        <v>B11</v>
      </c>
      <c r="K45" s="11" t="str">
        <f>'aligning data'!E126</f>
        <v>C11</v>
      </c>
      <c r="L45" s="181" t="e">
        <f t="shared" si="2"/>
        <v>#DIV/0!</v>
      </c>
      <c r="M45" s="181">
        <f t="shared" si="3"/>
        <v>0</v>
      </c>
      <c r="N45" s="11"/>
      <c r="O45" s="11" t="str">
        <f>'aligning data'!H124</f>
        <v>A11</v>
      </c>
      <c r="P45" s="11" t="str">
        <f>'aligning data'!H125</f>
        <v>B11</v>
      </c>
      <c r="Q45" s="11" t="str">
        <f>'aligning data'!H126</f>
        <v>C11</v>
      </c>
      <c r="R45" s="181" t="e">
        <f t="shared" si="4"/>
        <v>#DIV/0!</v>
      </c>
      <c r="S45" s="181">
        <f t="shared" si="5"/>
        <v>0</v>
      </c>
      <c r="T45" s="11"/>
      <c r="U45" s="11" t="str">
        <f>'aligning data'!K124</f>
        <v>A11</v>
      </c>
      <c r="V45" s="82" t="str">
        <f>'aligning data'!K125</f>
        <v>B11</v>
      </c>
      <c r="W45" s="11" t="str">
        <f>'aligning data'!K126</f>
        <v>C11</v>
      </c>
      <c r="X45" s="181" t="e">
        <f t="shared" si="6"/>
        <v>#DIV/0!</v>
      </c>
      <c r="Y45" s="181">
        <f t="shared" si="7"/>
        <v>0</v>
      </c>
      <c r="Z45" s="11"/>
      <c r="AA45" s="11" t="str">
        <f>'aligning data'!N124</f>
        <v>A11</v>
      </c>
      <c r="AB45" s="11" t="str">
        <f>'aligning data'!N125</f>
        <v>B11</v>
      </c>
      <c r="AC45" s="82" t="str">
        <f>'aligning data'!N126</f>
        <v>C11</v>
      </c>
      <c r="AD45" s="181" t="e">
        <f t="shared" si="8"/>
        <v>#DIV/0!</v>
      </c>
      <c r="AE45" s="181">
        <f t="shared" si="9"/>
        <v>0</v>
      </c>
      <c r="AF45" s="82"/>
      <c r="AG45" s="11" t="str">
        <f>'aligning data'!Q124</f>
        <v>A11</v>
      </c>
      <c r="AH45" s="11" t="str">
        <f>'aligning data'!Q125</f>
        <v>B11</v>
      </c>
      <c r="AI45" s="11" t="str">
        <f>'aligning data'!Q126</f>
        <v>C11</v>
      </c>
      <c r="AJ45" s="181" t="e">
        <f t="shared" si="10"/>
        <v>#DIV/0!</v>
      </c>
      <c r="AK45" s="181">
        <f t="shared" si="11"/>
        <v>0</v>
      </c>
      <c r="AL45" s="82"/>
      <c r="AM45" s="11" t="str">
        <f>'aligning data'!T124</f>
        <v>A11</v>
      </c>
      <c r="AN45" s="11" t="str">
        <f>'aligning data'!T125</f>
        <v>B11</v>
      </c>
      <c r="AO45" s="11" t="str">
        <f>'aligning data'!T126</f>
        <v>C11</v>
      </c>
      <c r="AP45" s="181" t="e">
        <f t="shared" si="12"/>
        <v>#DIV/0!</v>
      </c>
      <c r="AQ45" s="181">
        <f t="shared" si="13"/>
        <v>0</v>
      </c>
      <c r="AR45" s="82"/>
      <c r="AS45" s="11" t="str">
        <f>'aligning data'!W124</f>
        <v>A11</v>
      </c>
      <c r="AT45" s="11" t="str">
        <f>'aligning data'!W125</f>
        <v>B11</v>
      </c>
      <c r="AU45" s="11" t="str">
        <f>'aligning data'!W126</f>
        <v>C11</v>
      </c>
      <c r="AV45" s="181" t="e">
        <f t="shared" si="14"/>
        <v>#DIV/0!</v>
      </c>
      <c r="AW45" s="181">
        <f t="shared" si="15"/>
        <v>0</v>
      </c>
      <c r="AX45" s="11"/>
      <c r="AY45" s="11" t="str">
        <f>'aligning data'!Z124</f>
        <v>A11</v>
      </c>
      <c r="AZ45" s="11" t="str">
        <f>'aligning data'!Z125</f>
        <v>B11</v>
      </c>
      <c r="BA45" s="11" t="str">
        <f>'aligning data'!Z126</f>
        <v>C11</v>
      </c>
      <c r="BB45" s="181" t="e">
        <f t="shared" si="16"/>
        <v>#DIV/0!</v>
      </c>
      <c r="BC45" s="181">
        <f t="shared" si="17"/>
        <v>0</v>
      </c>
      <c r="BD45" s="11"/>
      <c r="BE45" s="82" t="str">
        <f>'aligning data'!AC124</f>
        <v>A11</v>
      </c>
      <c r="BF45" s="11" t="str">
        <f>'aligning data'!AC125</f>
        <v>B11</v>
      </c>
      <c r="BG45" s="11" t="str">
        <f>'aligning data'!AC126</f>
        <v>C11</v>
      </c>
      <c r="BH45" s="181" t="e">
        <f t="shared" si="18"/>
        <v>#DIV/0!</v>
      </c>
      <c r="BI45" s="181">
        <f t="shared" si="19"/>
        <v>0</v>
      </c>
      <c r="BJ45" s="82"/>
      <c r="BK45" s="11" t="str">
        <f>'aligning data'!AF124</f>
        <v>A11</v>
      </c>
      <c r="BL45" s="82" t="str">
        <f>'aligning data'!AF125</f>
        <v>B11</v>
      </c>
      <c r="BM45" s="11" t="str">
        <f>'aligning data'!AF126</f>
        <v>C11</v>
      </c>
      <c r="BN45" s="181" t="e">
        <f t="shared" si="20"/>
        <v>#DIV/0!</v>
      </c>
      <c r="BO45" s="181">
        <f t="shared" si="21"/>
        <v>0</v>
      </c>
      <c r="BP45" s="82"/>
      <c r="BQ45" s="11" t="str">
        <f>'aligning data'!AI124</f>
        <v>A11</v>
      </c>
      <c r="BR45" s="11" t="str">
        <f>'aligning data'!AI125</f>
        <v>B11</v>
      </c>
      <c r="BS45" s="11" t="str">
        <f>'aligning data'!AI126</f>
        <v>C11</v>
      </c>
      <c r="BT45" s="181" t="e">
        <f t="shared" si="22"/>
        <v>#DIV/0!</v>
      </c>
      <c r="BU45" s="181">
        <f t="shared" si="23"/>
        <v>0</v>
      </c>
      <c r="BV45" s="82"/>
      <c r="BW45" s="11" t="str">
        <f>'aligning data'!AL124</f>
        <v>A11</v>
      </c>
      <c r="BX45" s="11" t="str">
        <f>'aligning data'!AL125</f>
        <v>B11</v>
      </c>
      <c r="BY45" s="11" t="str">
        <f>'aligning data'!AL126</f>
        <v>C11</v>
      </c>
      <c r="BZ45" s="181" t="e">
        <f t="shared" si="24"/>
        <v>#DIV/0!</v>
      </c>
      <c r="CA45" s="181">
        <f t="shared" si="25"/>
        <v>0</v>
      </c>
      <c r="CB45" s="11"/>
      <c r="CC45" s="11" t="str">
        <f>'aligning data'!AO124</f>
        <v>A11</v>
      </c>
      <c r="CD45" s="11" t="str">
        <f>'aligning data'!AO125</f>
        <v>B11</v>
      </c>
      <c r="CE45" s="11" t="str">
        <f>'aligning data'!AO126</f>
        <v>C11</v>
      </c>
      <c r="CF45" s="181" t="e">
        <f t="shared" si="26"/>
        <v>#DIV/0!</v>
      </c>
      <c r="CG45" s="181">
        <f t="shared" si="27"/>
        <v>0</v>
      </c>
      <c r="CH45" s="82"/>
      <c r="CI45" s="11" t="str">
        <f>'aligning data'!AR124</f>
        <v>A11</v>
      </c>
      <c r="CJ45" s="11" t="str">
        <f>'aligning data'!AR125</f>
        <v>B11</v>
      </c>
      <c r="CK45" s="11" t="str">
        <f>'aligning data'!AR126</f>
        <v>C11</v>
      </c>
      <c r="CL45" s="181" t="e">
        <f t="shared" si="28"/>
        <v>#DIV/0!</v>
      </c>
      <c r="CM45" s="181">
        <f t="shared" si="29"/>
        <v>0</v>
      </c>
      <c r="CN45" s="82"/>
      <c r="CO45" s="11" t="str">
        <f>'aligning data'!AU124</f>
        <v>A11</v>
      </c>
      <c r="CP45" s="11" t="str">
        <f>'aligning data'!AU125</f>
        <v>B11</v>
      </c>
      <c r="CQ45" s="11" t="str">
        <f>'aligning data'!AU126</f>
        <v>C11</v>
      </c>
      <c r="CR45" s="181" t="e">
        <f t="shared" si="30"/>
        <v>#DIV/0!</v>
      </c>
      <c r="CS45" s="181">
        <f t="shared" si="31"/>
        <v>0</v>
      </c>
      <c r="CT45" s="11"/>
      <c r="CU45" s="82"/>
      <c r="CV45" s="11"/>
      <c r="CW45" s="11"/>
      <c r="CX45" s="11"/>
      <c r="CY45" s="11"/>
      <c r="CZ45" s="11"/>
      <c r="DA45" s="11"/>
      <c r="DB45" s="82"/>
      <c r="DC45" s="11"/>
      <c r="DD45" s="11"/>
      <c r="DE45" s="11"/>
      <c r="DF45" s="11"/>
      <c r="DG45" s="11"/>
      <c r="DH45" s="11"/>
      <c r="DI45" s="82"/>
      <c r="DJ45" s="11"/>
      <c r="DK45" s="11"/>
      <c r="DL45" s="11"/>
      <c r="DM45" s="11"/>
      <c r="DN45" s="11"/>
      <c r="DO45" s="11"/>
      <c r="DP45" s="11"/>
      <c r="DQ45" s="11"/>
      <c r="DR45" s="11"/>
      <c r="DS45" s="11"/>
      <c r="DT45" s="11"/>
      <c r="DU45" s="11"/>
      <c r="DV45" s="11"/>
      <c r="DW45" s="11"/>
      <c r="DX45" s="11"/>
      <c r="DY45" s="11"/>
      <c r="DZ45" s="11"/>
      <c r="EA45" s="11"/>
      <c r="EB45" s="11"/>
      <c r="EC45" s="11"/>
      <c r="ED45" s="11"/>
      <c r="EE45" s="11"/>
      <c r="EF45" s="11"/>
      <c r="EG45" s="11"/>
      <c r="EH45" s="11"/>
      <c r="EI45" s="11"/>
      <c r="EJ45" s="11"/>
      <c r="EK45" s="11"/>
      <c r="EL45" s="11"/>
      <c r="EM45" s="11"/>
      <c r="EN45" s="11"/>
      <c r="EO45" s="11"/>
      <c r="EP45" s="11"/>
      <c r="EQ45" s="11"/>
      <c r="ER45" s="11"/>
      <c r="ES45" s="11"/>
      <c r="ET45" s="11"/>
      <c r="EU45" s="11"/>
      <c r="EV45" s="11"/>
      <c r="EW45" s="11"/>
      <c r="EX45" s="11"/>
      <c r="EY45" s="11"/>
      <c r="EZ45" s="11"/>
      <c r="FA45" s="11"/>
      <c r="FB45" s="11"/>
      <c r="FC45" s="11"/>
      <c r="FD45" s="11"/>
      <c r="FE45" s="11"/>
      <c r="FF45" s="11"/>
      <c r="FG45" s="11"/>
      <c r="FH45" s="11"/>
      <c r="FI45" s="11"/>
      <c r="FJ45" s="11"/>
      <c r="FK45" s="11"/>
      <c r="FL45" s="11"/>
      <c r="FM45" s="11"/>
      <c r="FN45" s="11"/>
      <c r="FO45" s="11"/>
      <c r="FP45" s="11"/>
      <c r="FQ45" s="11"/>
      <c r="FR45" s="11"/>
    </row>
    <row r="46" spans="1:174" s="6" customFormat="1" ht="16.899999999999999" customHeight="1">
      <c r="A46" s="102" t="s">
        <v>168</v>
      </c>
      <c r="B46" s="61"/>
      <c r="C46" s="11" t="str">
        <f>'aligning data'!B127</f>
        <v>D11</v>
      </c>
      <c r="D46" s="11" t="str">
        <f>'aligning data'!B128</f>
        <v>E11</v>
      </c>
      <c r="E46" s="11" t="str">
        <f>'aligning data'!B129</f>
        <v>F11</v>
      </c>
      <c r="F46" s="181" t="e">
        <f t="shared" si="0"/>
        <v>#DIV/0!</v>
      </c>
      <c r="G46" s="181">
        <f t="shared" si="1"/>
        <v>0</v>
      </c>
      <c r="H46" s="82"/>
      <c r="I46" s="11" t="str">
        <f>'aligning data'!E127</f>
        <v>D11</v>
      </c>
      <c r="J46" s="11" t="str">
        <f>'aligning data'!E128</f>
        <v>E11</v>
      </c>
      <c r="K46" s="11" t="str">
        <f>'aligning data'!E129</f>
        <v>F11</v>
      </c>
      <c r="L46" s="181" t="e">
        <f t="shared" si="2"/>
        <v>#DIV/0!</v>
      </c>
      <c r="M46" s="181">
        <f t="shared" si="3"/>
        <v>0</v>
      </c>
      <c r="N46" s="11"/>
      <c r="O46" s="11" t="str">
        <f>'aligning data'!H127</f>
        <v>D11</v>
      </c>
      <c r="P46" s="11" t="str">
        <f>'aligning data'!H128</f>
        <v>E11</v>
      </c>
      <c r="Q46" s="11" t="str">
        <f>'aligning data'!H129</f>
        <v>F11</v>
      </c>
      <c r="R46" s="181" t="e">
        <f t="shared" si="4"/>
        <v>#DIV/0!</v>
      </c>
      <c r="S46" s="181">
        <f t="shared" si="5"/>
        <v>0</v>
      </c>
      <c r="T46" s="11"/>
      <c r="U46" s="11" t="str">
        <f>'aligning data'!K127</f>
        <v>D11</v>
      </c>
      <c r="V46" s="82" t="str">
        <f>'aligning data'!K128</f>
        <v>E11</v>
      </c>
      <c r="W46" s="11" t="str">
        <f>'aligning data'!K129</f>
        <v>F11</v>
      </c>
      <c r="X46" s="181" t="e">
        <f t="shared" si="6"/>
        <v>#DIV/0!</v>
      </c>
      <c r="Y46" s="181">
        <f t="shared" si="7"/>
        <v>0</v>
      </c>
      <c r="Z46" s="11"/>
      <c r="AA46" s="11" t="str">
        <f>'aligning data'!N127</f>
        <v>D11</v>
      </c>
      <c r="AB46" s="11" t="str">
        <f>'aligning data'!N128</f>
        <v>E11</v>
      </c>
      <c r="AC46" s="82" t="str">
        <f>'aligning data'!N129</f>
        <v>F11</v>
      </c>
      <c r="AD46" s="181" t="e">
        <f t="shared" si="8"/>
        <v>#DIV/0!</v>
      </c>
      <c r="AE46" s="181">
        <f t="shared" si="9"/>
        <v>0</v>
      </c>
      <c r="AF46" s="82"/>
      <c r="AG46" s="11" t="str">
        <f>'aligning data'!Q127</f>
        <v>D11</v>
      </c>
      <c r="AH46" s="11" t="str">
        <f>'aligning data'!Q128</f>
        <v>E11</v>
      </c>
      <c r="AI46" s="11" t="str">
        <f>'aligning data'!Q129</f>
        <v>F11</v>
      </c>
      <c r="AJ46" s="181" t="e">
        <f t="shared" si="10"/>
        <v>#DIV/0!</v>
      </c>
      <c r="AK46" s="181">
        <f t="shared" si="11"/>
        <v>0</v>
      </c>
      <c r="AL46" s="82"/>
      <c r="AM46" s="11" t="str">
        <f>'aligning data'!T127</f>
        <v>D11</v>
      </c>
      <c r="AN46" s="11" t="str">
        <f>'aligning data'!T128</f>
        <v>E11</v>
      </c>
      <c r="AO46" s="11" t="str">
        <f>'aligning data'!T129</f>
        <v>F11</v>
      </c>
      <c r="AP46" s="181" t="e">
        <f t="shared" si="12"/>
        <v>#DIV/0!</v>
      </c>
      <c r="AQ46" s="181">
        <f t="shared" si="13"/>
        <v>0</v>
      </c>
      <c r="AR46" s="82"/>
      <c r="AS46" s="11" t="str">
        <f>'aligning data'!W127</f>
        <v>D11</v>
      </c>
      <c r="AT46" s="11" t="str">
        <f>'aligning data'!W128</f>
        <v>E11</v>
      </c>
      <c r="AU46" s="11" t="str">
        <f>'aligning data'!W129</f>
        <v>F11</v>
      </c>
      <c r="AV46" s="181" t="e">
        <f t="shared" si="14"/>
        <v>#DIV/0!</v>
      </c>
      <c r="AW46" s="181">
        <f t="shared" si="15"/>
        <v>0</v>
      </c>
      <c r="AX46" s="11"/>
      <c r="AY46" s="11" t="str">
        <f>'aligning data'!Z127</f>
        <v>D11</v>
      </c>
      <c r="AZ46" s="11" t="str">
        <f>'aligning data'!Z128</f>
        <v>E11</v>
      </c>
      <c r="BA46" s="11" t="str">
        <f>'aligning data'!Z129</f>
        <v>F11</v>
      </c>
      <c r="BB46" s="181" t="e">
        <f t="shared" si="16"/>
        <v>#DIV/0!</v>
      </c>
      <c r="BC46" s="181">
        <f t="shared" si="17"/>
        <v>0</v>
      </c>
      <c r="BD46" s="11"/>
      <c r="BE46" s="82" t="str">
        <f>'aligning data'!AC127</f>
        <v>D11</v>
      </c>
      <c r="BF46" s="11" t="str">
        <f>'aligning data'!AC128</f>
        <v>E11</v>
      </c>
      <c r="BG46" s="11" t="str">
        <f>'aligning data'!AC129</f>
        <v>F11</v>
      </c>
      <c r="BH46" s="181" t="e">
        <f t="shared" si="18"/>
        <v>#DIV/0!</v>
      </c>
      <c r="BI46" s="181">
        <f t="shared" si="19"/>
        <v>0</v>
      </c>
      <c r="BJ46" s="82"/>
      <c r="BK46" s="11" t="str">
        <f>'aligning data'!AF127</f>
        <v>D11</v>
      </c>
      <c r="BL46" s="82" t="str">
        <f>'aligning data'!AF128</f>
        <v>E11</v>
      </c>
      <c r="BM46" s="11" t="str">
        <f>'aligning data'!AF129</f>
        <v>F11</v>
      </c>
      <c r="BN46" s="181" t="e">
        <f t="shared" si="20"/>
        <v>#DIV/0!</v>
      </c>
      <c r="BO46" s="181">
        <f t="shared" si="21"/>
        <v>0</v>
      </c>
      <c r="BP46" s="82"/>
      <c r="BQ46" s="11" t="str">
        <f>'aligning data'!AI127</f>
        <v>D11</v>
      </c>
      <c r="BR46" s="11" t="str">
        <f>'aligning data'!AI128</f>
        <v>E11</v>
      </c>
      <c r="BS46" s="11" t="str">
        <f>'aligning data'!AI129</f>
        <v>F11</v>
      </c>
      <c r="BT46" s="181" t="e">
        <f t="shared" si="22"/>
        <v>#DIV/0!</v>
      </c>
      <c r="BU46" s="181">
        <f t="shared" si="23"/>
        <v>0</v>
      </c>
      <c r="BV46" s="82"/>
      <c r="BW46" s="11" t="str">
        <f>'aligning data'!AL127</f>
        <v>D11</v>
      </c>
      <c r="BX46" s="11" t="str">
        <f>'aligning data'!AL128</f>
        <v>E11</v>
      </c>
      <c r="BY46" s="11" t="str">
        <f>'aligning data'!AL129</f>
        <v>F11</v>
      </c>
      <c r="BZ46" s="181" t="e">
        <f t="shared" si="24"/>
        <v>#DIV/0!</v>
      </c>
      <c r="CA46" s="181">
        <f t="shared" si="25"/>
        <v>0</v>
      </c>
      <c r="CB46" s="11"/>
      <c r="CC46" s="11" t="str">
        <f>'aligning data'!AO127</f>
        <v>D11</v>
      </c>
      <c r="CD46" s="11" t="str">
        <f>'aligning data'!AO128</f>
        <v>E11</v>
      </c>
      <c r="CE46" s="11" t="str">
        <f>'aligning data'!AO129</f>
        <v>F11</v>
      </c>
      <c r="CF46" s="181" t="e">
        <f t="shared" si="26"/>
        <v>#DIV/0!</v>
      </c>
      <c r="CG46" s="181">
        <f t="shared" si="27"/>
        <v>0</v>
      </c>
      <c r="CH46" s="82"/>
      <c r="CI46" s="11" t="str">
        <f>'aligning data'!AR127</f>
        <v>D11</v>
      </c>
      <c r="CJ46" s="11" t="str">
        <f>'aligning data'!AR128</f>
        <v>E11</v>
      </c>
      <c r="CK46" s="11" t="str">
        <f>'aligning data'!AR129</f>
        <v>F11</v>
      </c>
      <c r="CL46" s="181" t="e">
        <f t="shared" si="28"/>
        <v>#DIV/0!</v>
      </c>
      <c r="CM46" s="181">
        <f t="shared" si="29"/>
        <v>0</v>
      </c>
      <c r="CN46" s="82"/>
      <c r="CO46" s="11" t="str">
        <f>'aligning data'!AU127</f>
        <v>D11</v>
      </c>
      <c r="CP46" s="11" t="str">
        <f>'aligning data'!AU128</f>
        <v>E11</v>
      </c>
      <c r="CQ46" s="11" t="str">
        <f>'aligning data'!AU129</f>
        <v>F11</v>
      </c>
      <c r="CR46" s="181" t="e">
        <f t="shared" si="30"/>
        <v>#DIV/0!</v>
      </c>
      <c r="CS46" s="181">
        <f t="shared" si="31"/>
        <v>0</v>
      </c>
      <c r="CT46" s="11"/>
      <c r="CU46" s="82"/>
      <c r="CV46" s="11"/>
      <c r="CW46" s="11"/>
      <c r="CX46" s="11"/>
      <c r="CY46" s="11"/>
      <c r="CZ46" s="11"/>
      <c r="DA46" s="11"/>
      <c r="DB46" s="82"/>
      <c r="DC46" s="11"/>
      <c r="DD46" s="11"/>
      <c r="DE46" s="11"/>
      <c r="DF46" s="11"/>
      <c r="DG46" s="11"/>
      <c r="DH46" s="11"/>
      <c r="DI46" s="82"/>
      <c r="DJ46" s="11"/>
      <c r="DK46" s="11"/>
      <c r="DL46" s="11"/>
      <c r="DM46" s="11"/>
      <c r="DN46" s="11"/>
      <c r="DO46" s="11"/>
      <c r="DP46" s="11"/>
      <c r="DQ46" s="11"/>
      <c r="DR46" s="11"/>
      <c r="DS46" s="11"/>
      <c r="DT46" s="11"/>
      <c r="DU46" s="11"/>
      <c r="DV46" s="11"/>
      <c r="DW46" s="11"/>
      <c r="DX46" s="11"/>
      <c r="DY46" s="11"/>
      <c r="DZ46" s="11"/>
      <c r="EA46" s="11"/>
      <c r="EB46" s="11"/>
      <c r="EC46" s="11"/>
      <c r="ED46" s="11"/>
      <c r="EE46" s="11"/>
      <c r="EF46" s="11"/>
      <c r="EG46" s="11"/>
      <c r="EH46" s="11"/>
      <c r="EI46" s="11"/>
      <c r="EJ46" s="11"/>
      <c r="EK46" s="11"/>
      <c r="EL46" s="11"/>
      <c r="EM46" s="11"/>
      <c r="EN46" s="11"/>
      <c r="EO46" s="11"/>
      <c r="EP46" s="11"/>
      <c r="EQ46" s="11"/>
      <c r="ER46" s="11"/>
      <c r="ES46" s="11"/>
      <c r="ET46" s="11"/>
      <c r="EU46" s="11"/>
      <c r="EV46" s="11"/>
      <c r="EW46" s="11"/>
      <c r="EX46" s="11"/>
      <c r="EY46" s="11"/>
      <c r="EZ46" s="11"/>
      <c r="FA46" s="11"/>
      <c r="FB46" s="11"/>
      <c r="FC46" s="11"/>
      <c r="FD46" s="11"/>
      <c r="FE46" s="11"/>
      <c r="FF46" s="11"/>
      <c r="FG46" s="11"/>
      <c r="FH46" s="11"/>
      <c r="FI46" s="11"/>
      <c r="FJ46" s="11"/>
      <c r="FK46" s="11"/>
      <c r="FL46" s="11"/>
      <c r="FM46" s="11"/>
      <c r="FN46" s="11"/>
      <c r="FO46" s="11"/>
      <c r="FP46" s="11"/>
      <c r="FQ46" s="11"/>
      <c r="FR46" s="11"/>
    </row>
    <row r="47" spans="1:174" s="6" customFormat="1" ht="16.899999999999999" customHeight="1">
      <c r="A47" s="102" t="s">
        <v>169</v>
      </c>
      <c r="B47" s="61"/>
      <c r="C47" s="11" t="str">
        <f>'aligning data'!B130</f>
        <v>G11</v>
      </c>
      <c r="D47" s="11" t="str">
        <f>'aligning data'!B131</f>
        <v>H11</v>
      </c>
      <c r="E47" s="11" t="str">
        <f>'aligning data'!B132</f>
        <v>I11</v>
      </c>
      <c r="F47" s="181" t="e">
        <f t="shared" si="0"/>
        <v>#DIV/0!</v>
      </c>
      <c r="G47" s="181">
        <f t="shared" si="1"/>
        <v>0</v>
      </c>
      <c r="H47" s="82"/>
      <c r="I47" s="11" t="str">
        <f>'aligning data'!E130</f>
        <v>G11</v>
      </c>
      <c r="J47" s="11" t="str">
        <f>'aligning data'!E131</f>
        <v>H11</v>
      </c>
      <c r="K47" s="11" t="str">
        <f>'aligning data'!E132</f>
        <v>I11</v>
      </c>
      <c r="L47" s="181" t="e">
        <f t="shared" si="2"/>
        <v>#DIV/0!</v>
      </c>
      <c r="M47" s="181">
        <f t="shared" si="3"/>
        <v>0</v>
      </c>
      <c r="N47" s="11"/>
      <c r="O47" s="11" t="str">
        <f>'aligning data'!H130</f>
        <v>G11</v>
      </c>
      <c r="P47" s="11" t="str">
        <f>'aligning data'!H131</f>
        <v>H11</v>
      </c>
      <c r="Q47" s="11" t="str">
        <f>'aligning data'!H132</f>
        <v>I11</v>
      </c>
      <c r="R47" s="181" t="e">
        <f t="shared" si="4"/>
        <v>#DIV/0!</v>
      </c>
      <c r="S47" s="181">
        <f t="shared" si="5"/>
        <v>0</v>
      </c>
      <c r="T47" s="11"/>
      <c r="U47" s="11" t="str">
        <f>'aligning data'!K130</f>
        <v>G11</v>
      </c>
      <c r="V47" s="82" t="str">
        <f>'aligning data'!K131</f>
        <v>H11</v>
      </c>
      <c r="W47" s="11" t="str">
        <f>'aligning data'!K132</f>
        <v>I11</v>
      </c>
      <c r="X47" s="181" t="e">
        <f t="shared" si="6"/>
        <v>#DIV/0!</v>
      </c>
      <c r="Y47" s="181">
        <f t="shared" si="7"/>
        <v>0</v>
      </c>
      <c r="Z47" s="11"/>
      <c r="AA47" s="11" t="str">
        <f>'aligning data'!N130</f>
        <v>G11</v>
      </c>
      <c r="AB47" s="11" t="str">
        <f>'aligning data'!N131</f>
        <v>H11</v>
      </c>
      <c r="AC47" s="82" t="str">
        <f>'aligning data'!N132</f>
        <v>I11</v>
      </c>
      <c r="AD47" s="181" t="e">
        <f t="shared" si="8"/>
        <v>#DIV/0!</v>
      </c>
      <c r="AE47" s="181">
        <f t="shared" si="9"/>
        <v>0</v>
      </c>
      <c r="AF47" s="82"/>
      <c r="AG47" s="11" t="str">
        <f>'aligning data'!Q130</f>
        <v>G11</v>
      </c>
      <c r="AH47" s="11" t="str">
        <f>'aligning data'!Q131</f>
        <v>H11</v>
      </c>
      <c r="AI47" s="11" t="str">
        <f>'aligning data'!Q132</f>
        <v>I11</v>
      </c>
      <c r="AJ47" s="181" t="e">
        <f t="shared" si="10"/>
        <v>#DIV/0!</v>
      </c>
      <c r="AK47" s="181">
        <f t="shared" si="11"/>
        <v>0</v>
      </c>
      <c r="AL47" s="82"/>
      <c r="AM47" s="11" t="str">
        <f>'aligning data'!T130</f>
        <v>G11</v>
      </c>
      <c r="AN47" s="11" t="str">
        <f>'aligning data'!T131</f>
        <v>H11</v>
      </c>
      <c r="AO47" s="11" t="str">
        <f>'aligning data'!T132</f>
        <v>I11</v>
      </c>
      <c r="AP47" s="181" t="e">
        <f t="shared" si="12"/>
        <v>#DIV/0!</v>
      </c>
      <c r="AQ47" s="181">
        <f t="shared" si="13"/>
        <v>0</v>
      </c>
      <c r="AR47" s="82"/>
      <c r="AS47" s="11" t="str">
        <f>'aligning data'!W130</f>
        <v>G11</v>
      </c>
      <c r="AT47" s="11" t="str">
        <f>'aligning data'!W131</f>
        <v>H11</v>
      </c>
      <c r="AU47" s="11" t="str">
        <f>'aligning data'!W132</f>
        <v>I11</v>
      </c>
      <c r="AV47" s="181" t="e">
        <f t="shared" si="14"/>
        <v>#DIV/0!</v>
      </c>
      <c r="AW47" s="181">
        <f t="shared" si="15"/>
        <v>0</v>
      </c>
      <c r="AX47" s="11"/>
      <c r="AY47" s="11" t="str">
        <f>'aligning data'!Z130</f>
        <v>G11</v>
      </c>
      <c r="AZ47" s="11" t="str">
        <f>'aligning data'!Z131</f>
        <v>H11</v>
      </c>
      <c r="BA47" s="11" t="str">
        <f>'aligning data'!Z132</f>
        <v>I11</v>
      </c>
      <c r="BB47" s="181" t="e">
        <f t="shared" si="16"/>
        <v>#DIV/0!</v>
      </c>
      <c r="BC47" s="181">
        <f t="shared" si="17"/>
        <v>0</v>
      </c>
      <c r="BD47" s="11"/>
      <c r="BE47" s="82" t="str">
        <f>'aligning data'!AC130</f>
        <v>G11</v>
      </c>
      <c r="BF47" s="11" t="str">
        <f>'aligning data'!AC131</f>
        <v>H11</v>
      </c>
      <c r="BG47" s="11" t="str">
        <f>'aligning data'!AC132</f>
        <v>I11</v>
      </c>
      <c r="BH47" s="181" t="e">
        <f t="shared" si="18"/>
        <v>#DIV/0!</v>
      </c>
      <c r="BI47" s="181">
        <f t="shared" si="19"/>
        <v>0</v>
      </c>
      <c r="BJ47" s="82"/>
      <c r="BK47" s="11" t="str">
        <f>'aligning data'!AF130</f>
        <v>G11</v>
      </c>
      <c r="BL47" s="82" t="str">
        <f>'aligning data'!AF131</f>
        <v>H11</v>
      </c>
      <c r="BM47" s="11" t="str">
        <f>'aligning data'!AF132</f>
        <v>I11</v>
      </c>
      <c r="BN47" s="181" t="e">
        <f t="shared" si="20"/>
        <v>#DIV/0!</v>
      </c>
      <c r="BO47" s="181">
        <f t="shared" si="21"/>
        <v>0</v>
      </c>
      <c r="BP47" s="82"/>
      <c r="BQ47" s="11" t="str">
        <f>'aligning data'!AI130</f>
        <v>G11</v>
      </c>
      <c r="BR47" s="11" t="str">
        <f>'aligning data'!AI131</f>
        <v>H11</v>
      </c>
      <c r="BS47" s="11" t="str">
        <f>'aligning data'!AI132</f>
        <v>I11</v>
      </c>
      <c r="BT47" s="181" t="e">
        <f t="shared" si="22"/>
        <v>#DIV/0!</v>
      </c>
      <c r="BU47" s="181">
        <f t="shared" si="23"/>
        <v>0</v>
      </c>
      <c r="BV47" s="82"/>
      <c r="BW47" s="11" t="str">
        <f>'aligning data'!AL130</f>
        <v>G11</v>
      </c>
      <c r="BX47" s="11" t="str">
        <f>'aligning data'!AL131</f>
        <v>H11</v>
      </c>
      <c r="BY47" s="11" t="str">
        <f>'aligning data'!AL132</f>
        <v>I11</v>
      </c>
      <c r="BZ47" s="181" t="e">
        <f t="shared" si="24"/>
        <v>#DIV/0!</v>
      </c>
      <c r="CA47" s="181">
        <f t="shared" si="25"/>
        <v>0</v>
      </c>
      <c r="CB47" s="11"/>
      <c r="CC47" s="11" t="str">
        <f>'aligning data'!AO130</f>
        <v>G11</v>
      </c>
      <c r="CD47" s="11" t="str">
        <f>'aligning data'!AO131</f>
        <v>H11</v>
      </c>
      <c r="CE47" s="11" t="str">
        <f>'aligning data'!AO132</f>
        <v>I11</v>
      </c>
      <c r="CF47" s="181" t="e">
        <f t="shared" si="26"/>
        <v>#DIV/0!</v>
      </c>
      <c r="CG47" s="181">
        <f t="shared" si="27"/>
        <v>0</v>
      </c>
      <c r="CH47" s="82"/>
      <c r="CI47" s="11" t="str">
        <f>'aligning data'!AR130</f>
        <v>G11</v>
      </c>
      <c r="CJ47" s="11" t="str">
        <f>'aligning data'!AR131</f>
        <v>H11</v>
      </c>
      <c r="CK47" s="11" t="str">
        <f>'aligning data'!AR132</f>
        <v>I11</v>
      </c>
      <c r="CL47" s="181" t="e">
        <f t="shared" si="28"/>
        <v>#DIV/0!</v>
      </c>
      <c r="CM47" s="181">
        <f t="shared" si="29"/>
        <v>0</v>
      </c>
      <c r="CN47" s="82"/>
      <c r="CO47" s="11" t="str">
        <f>'aligning data'!AU130</f>
        <v>G11</v>
      </c>
      <c r="CP47" s="11" t="str">
        <f>'aligning data'!AU131</f>
        <v>H11</v>
      </c>
      <c r="CQ47" s="11" t="str">
        <f>'aligning data'!AU132</f>
        <v>I11</v>
      </c>
      <c r="CR47" s="181" t="e">
        <f t="shared" si="30"/>
        <v>#DIV/0!</v>
      </c>
      <c r="CS47" s="181">
        <f t="shared" si="31"/>
        <v>0</v>
      </c>
      <c r="CT47" s="11"/>
      <c r="CU47" s="82"/>
      <c r="CV47" s="11"/>
      <c r="CW47" s="11"/>
      <c r="CX47" s="11"/>
      <c r="CY47" s="11"/>
      <c r="CZ47" s="11"/>
      <c r="DA47" s="11"/>
      <c r="DB47" s="82"/>
      <c r="DC47" s="11"/>
      <c r="DD47" s="11"/>
      <c r="DE47" s="11"/>
      <c r="DF47" s="11"/>
      <c r="DG47" s="11"/>
      <c r="DH47" s="11"/>
      <c r="DI47" s="82"/>
      <c r="DJ47" s="11"/>
      <c r="DK47" s="11"/>
      <c r="DL47" s="11"/>
      <c r="DM47" s="11"/>
      <c r="DN47" s="11"/>
      <c r="DO47" s="11"/>
      <c r="DP47" s="11"/>
      <c r="DQ47" s="11"/>
      <c r="DR47" s="11"/>
      <c r="DS47" s="11"/>
      <c r="DT47" s="11"/>
      <c r="DU47" s="11"/>
      <c r="DV47" s="11"/>
      <c r="DW47" s="11"/>
      <c r="DX47" s="11"/>
      <c r="DY47" s="11"/>
      <c r="DZ47" s="11"/>
      <c r="EA47" s="11"/>
      <c r="EB47" s="11"/>
      <c r="EC47" s="11"/>
      <c r="ED47" s="11"/>
      <c r="EE47" s="11"/>
      <c r="EF47" s="11"/>
      <c r="EG47" s="11"/>
      <c r="EH47" s="11"/>
      <c r="EI47" s="11"/>
      <c r="EJ47" s="11"/>
      <c r="EK47" s="11"/>
      <c r="EL47" s="11"/>
      <c r="EM47" s="11"/>
      <c r="EN47" s="11"/>
      <c r="EO47" s="11"/>
      <c r="EP47" s="11"/>
      <c r="EQ47" s="11"/>
      <c r="ER47" s="11"/>
      <c r="ES47" s="11"/>
      <c r="ET47" s="11"/>
      <c r="EU47" s="11"/>
      <c r="EV47" s="11"/>
      <c r="EW47" s="11"/>
      <c r="EX47" s="11"/>
      <c r="EY47" s="11"/>
      <c r="EZ47" s="11"/>
      <c r="FA47" s="11"/>
      <c r="FB47" s="11"/>
      <c r="FC47" s="11"/>
      <c r="FD47" s="11"/>
      <c r="FE47" s="11"/>
      <c r="FF47" s="11"/>
      <c r="FG47" s="11"/>
      <c r="FH47" s="11"/>
      <c r="FI47" s="11"/>
      <c r="FJ47" s="11"/>
      <c r="FK47" s="11"/>
      <c r="FL47" s="11"/>
      <c r="FM47" s="11"/>
      <c r="FN47" s="11"/>
      <c r="FO47" s="11"/>
      <c r="FP47" s="11"/>
      <c r="FQ47" s="11"/>
      <c r="FR47" s="11"/>
    </row>
    <row r="48" spans="1:174" s="6" customFormat="1" ht="16.899999999999999" customHeight="1">
      <c r="A48" s="102" t="s">
        <v>170</v>
      </c>
      <c r="B48" s="61"/>
      <c r="C48" s="11"/>
      <c r="D48" s="11"/>
      <c r="E48" s="11"/>
      <c r="F48" s="11"/>
      <c r="G48" s="11"/>
      <c r="H48" s="82"/>
      <c r="I48" s="11"/>
      <c r="J48" s="11"/>
      <c r="K48" s="11"/>
      <c r="L48" s="11"/>
      <c r="M48" s="11"/>
      <c r="N48" s="11"/>
      <c r="O48" s="11"/>
      <c r="P48" s="11"/>
      <c r="Q48" s="11"/>
      <c r="R48" s="11"/>
      <c r="S48" s="11"/>
      <c r="T48" s="11"/>
      <c r="U48" s="11"/>
      <c r="V48" s="82"/>
      <c r="W48" s="11"/>
      <c r="X48" s="11"/>
      <c r="Y48" s="11"/>
      <c r="Z48" s="11"/>
      <c r="AA48" s="11"/>
      <c r="AB48" s="11"/>
      <c r="AC48" s="82"/>
      <c r="AD48" s="11"/>
      <c r="AE48" s="11"/>
      <c r="AF48" s="82"/>
      <c r="AG48" s="11"/>
      <c r="AH48" s="11"/>
      <c r="AI48" s="11"/>
      <c r="AJ48" s="11"/>
      <c r="AK48" s="11"/>
      <c r="AL48" s="82"/>
      <c r="AM48" s="11"/>
      <c r="AN48" s="11"/>
      <c r="AO48" s="11"/>
      <c r="AP48" s="11"/>
      <c r="AQ48" s="11"/>
      <c r="AR48" s="82"/>
      <c r="AS48" s="11"/>
      <c r="AT48" s="11"/>
      <c r="AU48" s="11"/>
      <c r="AV48" s="11"/>
      <c r="AW48" s="11"/>
      <c r="AX48" s="11"/>
      <c r="AY48" s="11"/>
      <c r="AZ48" s="11"/>
      <c r="BA48" s="11"/>
      <c r="BB48" s="11"/>
      <c r="BC48" s="11"/>
      <c r="BD48" s="11"/>
      <c r="BE48" s="82"/>
      <c r="BF48" s="11"/>
      <c r="BG48" s="11"/>
      <c r="BH48" s="11"/>
      <c r="BI48" s="11"/>
      <c r="BJ48" s="82"/>
      <c r="BK48" s="11"/>
      <c r="BL48" s="82"/>
      <c r="BM48" s="11"/>
      <c r="BN48" s="11"/>
      <c r="BO48" s="11"/>
      <c r="BP48" s="82"/>
      <c r="BQ48" s="11"/>
      <c r="BR48" s="11"/>
      <c r="BS48" s="11"/>
      <c r="BT48" s="11"/>
      <c r="BU48" s="11"/>
      <c r="BV48" s="82"/>
      <c r="BW48" s="11"/>
      <c r="BX48" s="11"/>
      <c r="BY48" s="11"/>
      <c r="BZ48" s="11"/>
      <c r="CA48" s="11"/>
      <c r="CB48" s="11"/>
      <c r="CC48" s="11"/>
      <c r="CD48" s="11"/>
      <c r="CE48" s="11"/>
      <c r="CF48" s="11"/>
      <c r="CG48" s="11"/>
      <c r="CH48" s="82"/>
      <c r="CI48" s="11"/>
      <c r="CJ48" s="11"/>
      <c r="CK48" s="11"/>
      <c r="CL48" s="11"/>
      <c r="CM48" s="11"/>
      <c r="CN48" s="82"/>
      <c r="CO48" s="11"/>
      <c r="CP48" s="11"/>
      <c r="CQ48" s="11"/>
      <c r="CR48" s="11"/>
      <c r="CS48" s="11"/>
      <c r="CT48" s="11"/>
      <c r="CU48" s="82"/>
      <c r="CV48" s="11"/>
      <c r="CW48" s="11"/>
      <c r="CX48" s="11"/>
      <c r="CY48" s="11"/>
      <c r="CZ48" s="11"/>
      <c r="DA48" s="11"/>
      <c r="DB48" s="82"/>
      <c r="DC48" s="11"/>
      <c r="DD48" s="11"/>
      <c r="DE48" s="11"/>
      <c r="DF48" s="11"/>
      <c r="DG48" s="11"/>
      <c r="DH48" s="11"/>
      <c r="DI48" s="82"/>
      <c r="DJ48" s="11"/>
      <c r="DK48" s="11"/>
      <c r="DL48" s="11"/>
      <c r="DM48" s="11"/>
      <c r="DN48" s="11"/>
      <c r="DO48" s="11"/>
      <c r="DP48" s="11"/>
      <c r="DQ48" s="11"/>
      <c r="DR48" s="11"/>
      <c r="DS48" s="11"/>
      <c r="DT48" s="11"/>
      <c r="DU48" s="11"/>
      <c r="DV48" s="11"/>
      <c r="DW48" s="11"/>
      <c r="DX48" s="11"/>
      <c r="DY48" s="11"/>
      <c r="DZ48" s="11"/>
      <c r="EA48" s="11"/>
      <c r="EB48" s="11"/>
      <c r="EC48" s="11"/>
      <c r="ED48" s="11"/>
      <c r="EE48" s="11"/>
      <c r="EF48" s="11"/>
      <c r="EG48" s="11"/>
      <c r="EH48" s="11"/>
      <c r="EI48" s="11"/>
      <c r="EJ48" s="11"/>
      <c r="EK48" s="11"/>
      <c r="EL48" s="11"/>
      <c r="EM48" s="11"/>
      <c r="EN48" s="11"/>
      <c r="EO48" s="11"/>
      <c r="EP48" s="11"/>
      <c r="EQ48" s="11"/>
      <c r="ER48" s="11"/>
      <c r="ES48" s="11"/>
      <c r="ET48" s="11"/>
      <c r="EU48" s="11"/>
      <c r="EV48" s="11"/>
      <c r="EW48" s="11"/>
      <c r="EX48" s="11"/>
      <c r="EY48" s="11"/>
      <c r="EZ48" s="11"/>
      <c r="FA48" s="11"/>
      <c r="FB48" s="11"/>
      <c r="FC48" s="11"/>
      <c r="FD48" s="11"/>
      <c r="FE48" s="11"/>
      <c r="FF48" s="11"/>
      <c r="FG48" s="11"/>
      <c r="FH48" s="11"/>
      <c r="FI48" s="11"/>
      <c r="FJ48" s="11"/>
      <c r="FK48" s="11"/>
      <c r="FL48" s="11"/>
      <c r="FM48" s="11"/>
      <c r="FN48" s="11"/>
      <c r="FO48" s="11"/>
      <c r="FP48" s="11"/>
      <c r="FQ48" s="11"/>
      <c r="FR48" s="11"/>
    </row>
    <row r="49" spans="1:174" s="6" customFormat="1" ht="16.899999999999999" customHeight="1">
      <c r="A49" s="102"/>
      <c r="B49" s="61"/>
      <c r="C49" s="11"/>
      <c r="D49" s="11"/>
      <c r="E49" s="11"/>
      <c r="F49" s="11"/>
      <c r="G49" s="11"/>
      <c r="H49" s="82"/>
      <c r="I49" s="11"/>
      <c r="J49" s="11"/>
      <c r="K49" s="11"/>
      <c r="L49" s="11"/>
      <c r="M49" s="11"/>
      <c r="N49" s="11"/>
      <c r="O49" s="11"/>
      <c r="P49" s="11"/>
      <c r="Q49" s="11"/>
      <c r="R49" s="11"/>
      <c r="S49" s="11"/>
      <c r="T49" s="11"/>
      <c r="U49" s="11"/>
      <c r="V49" s="82"/>
      <c r="W49" s="11"/>
      <c r="X49" s="11"/>
      <c r="Y49" s="11"/>
      <c r="Z49" s="11"/>
      <c r="AA49" s="11"/>
      <c r="AB49" s="11"/>
      <c r="AC49" s="82"/>
      <c r="AD49" s="11"/>
      <c r="AE49" s="11"/>
      <c r="AF49" s="82"/>
      <c r="AG49" s="11"/>
      <c r="AH49" s="11"/>
      <c r="AI49" s="11"/>
      <c r="AJ49" s="11"/>
      <c r="AK49" s="11"/>
      <c r="AL49" s="82"/>
      <c r="AM49" s="11"/>
      <c r="AN49" s="11"/>
      <c r="AO49" s="11"/>
      <c r="AP49" s="11"/>
      <c r="AQ49" s="11"/>
      <c r="AR49" s="82"/>
      <c r="AS49" s="11"/>
      <c r="AT49" s="11"/>
      <c r="AU49" s="11"/>
      <c r="AV49" s="11"/>
      <c r="AW49" s="11"/>
      <c r="AX49" s="11"/>
      <c r="AY49" s="11"/>
      <c r="AZ49" s="11"/>
      <c r="BA49" s="11"/>
      <c r="BB49" s="11"/>
      <c r="BC49" s="11"/>
      <c r="BD49" s="11"/>
      <c r="BE49" s="82"/>
      <c r="BF49" s="11"/>
      <c r="BG49" s="11"/>
      <c r="BH49" s="11"/>
      <c r="BI49" s="11"/>
      <c r="BJ49" s="82"/>
      <c r="BK49" s="11"/>
      <c r="BL49" s="82"/>
      <c r="BM49" s="11"/>
      <c r="BN49" s="11"/>
      <c r="BO49" s="11"/>
      <c r="BP49" s="82"/>
      <c r="BQ49" s="11"/>
      <c r="BR49" s="11"/>
      <c r="BS49" s="11"/>
      <c r="BT49" s="11"/>
      <c r="BU49" s="11"/>
      <c r="BV49" s="82"/>
      <c r="BW49" s="11"/>
      <c r="BX49" s="11"/>
      <c r="BY49" s="11"/>
      <c r="BZ49" s="11"/>
      <c r="CA49" s="11"/>
      <c r="CB49" s="11"/>
      <c r="CC49" s="11"/>
      <c r="CD49" s="11"/>
      <c r="CE49" s="11"/>
      <c r="CF49" s="11"/>
      <c r="CG49" s="11"/>
      <c r="CH49" s="82"/>
      <c r="CI49" s="11"/>
      <c r="CJ49" s="11"/>
      <c r="CK49" s="11"/>
      <c r="CL49" s="11"/>
      <c r="CM49" s="11"/>
      <c r="CN49" s="82"/>
      <c r="CO49" s="11"/>
      <c r="CP49" s="11"/>
      <c r="CQ49" s="11"/>
      <c r="CR49" s="11"/>
      <c r="CS49" s="11"/>
      <c r="CT49" s="11"/>
      <c r="CU49" s="82"/>
      <c r="CV49" s="11"/>
      <c r="CW49" s="11"/>
      <c r="CX49" s="11"/>
      <c r="CY49" s="11"/>
      <c r="CZ49" s="11"/>
      <c r="DA49" s="11"/>
      <c r="DB49" s="82"/>
      <c r="DC49" s="11"/>
      <c r="DD49" s="11"/>
      <c r="DE49" s="11"/>
      <c r="DF49" s="11"/>
      <c r="DG49" s="11"/>
      <c r="DH49" s="11"/>
      <c r="DI49" s="82"/>
      <c r="DJ49" s="11"/>
      <c r="DK49" s="11"/>
      <c r="DL49" s="11"/>
      <c r="DM49" s="11"/>
      <c r="DN49" s="11"/>
      <c r="DO49" s="11"/>
      <c r="DP49" s="11"/>
      <c r="DQ49" s="11"/>
      <c r="DR49" s="11"/>
      <c r="DS49" s="11"/>
      <c r="DT49" s="11"/>
      <c r="DU49" s="11"/>
      <c r="DV49" s="11"/>
      <c r="DW49" s="11"/>
      <c r="DX49" s="11"/>
      <c r="DY49" s="11"/>
      <c r="DZ49" s="11"/>
      <c r="EA49" s="11"/>
      <c r="EB49" s="11"/>
      <c r="EC49" s="11"/>
      <c r="ED49" s="11"/>
      <c r="EE49" s="11"/>
      <c r="EF49" s="11"/>
      <c r="EG49" s="11"/>
      <c r="EH49" s="11"/>
      <c r="EI49" s="11"/>
      <c r="EJ49" s="11"/>
      <c r="EK49" s="11"/>
      <c r="EL49" s="11"/>
      <c r="EM49" s="11"/>
      <c r="EN49" s="11"/>
      <c r="EO49" s="11"/>
      <c r="EP49" s="11"/>
      <c r="EQ49" s="11"/>
      <c r="ER49" s="11"/>
      <c r="ES49" s="11"/>
      <c r="ET49" s="11"/>
      <c r="EU49" s="11"/>
      <c r="EV49" s="11"/>
      <c r="EW49" s="11"/>
      <c r="EX49" s="11"/>
      <c r="EY49" s="11"/>
      <c r="EZ49" s="11"/>
      <c r="FA49" s="11"/>
      <c r="FB49" s="11"/>
      <c r="FC49" s="11"/>
      <c r="FD49" s="11"/>
      <c r="FE49" s="11"/>
      <c r="FF49" s="11"/>
      <c r="FG49" s="11"/>
      <c r="FH49" s="11"/>
      <c r="FI49" s="11"/>
      <c r="FJ49" s="11"/>
      <c r="FK49" s="11"/>
      <c r="FL49" s="11"/>
      <c r="FM49" s="11"/>
      <c r="FN49" s="11"/>
      <c r="FO49" s="11"/>
      <c r="FP49" s="11"/>
      <c r="FQ49" s="11"/>
      <c r="FR49" s="11"/>
    </row>
    <row r="50" spans="1:174" s="6" customFormat="1" ht="16.899999999999999" customHeight="1">
      <c r="A50" s="102"/>
      <c r="B50" s="61"/>
      <c r="C50" s="11"/>
      <c r="D50" s="11"/>
      <c r="E50" s="11"/>
      <c r="F50" s="11"/>
      <c r="G50" s="11"/>
      <c r="H50" s="82"/>
      <c r="I50" s="11"/>
      <c r="J50" s="11"/>
      <c r="K50" s="11"/>
      <c r="L50" s="11"/>
      <c r="M50" s="11"/>
      <c r="N50" s="11"/>
      <c r="O50" s="11"/>
      <c r="P50" s="11"/>
      <c r="Q50" s="11"/>
      <c r="R50" s="11"/>
      <c r="S50" s="11"/>
      <c r="T50" s="11"/>
      <c r="U50" s="11"/>
      <c r="V50" s="82"/>
      <c r="W50" s="11"/>
      <c r="X50" s="11"/>
      <c r="Y50" s="11"/>
      <c r="Z50" s="11"/>
      <c r="AA50" s="11"/>
      <c r="AB50" s="11"/>
      <c r="AC50" s="82"/>
      <c r="AD50" s="11"/>
      <c r="AE50" s="11"/>
      <c r="AF50" s="82"/>
      <c r="AG50" s="11"/>
      <c r="AH50" s="11"/>
      <c r="AI50" s="11"/>
      <c r="AJ50" s="11"/>
      <c r="AK50" s="11"/>
      <c r="AL50" s="82"/>
      <c r="AM50" s="11"/>
      <c r="AN50" s="11"/>
      <c r="AO50" s="11"/>
      <c r="AP50" s="11"/>
      <c r="AQ50" s="11"/>
      <c r="AR50" s="82"/>
      <c r="AS50" s="11"/>
      <c r="AT50" s="11"/>
      <c r="AU50" s="11"/>
      <c r="AV50" s="11"/>
      <c r="AW50" s="11"/>
      <c r="AX50" s="11"/>
      <c r="AY50" s="11"/>
      <c r="AZ50" s="11"/>
      <c r="BA50" s="11"/>
      <c r="BB50" s="11"/>
      <c r="BC50" s="11"/>
      <c r="BD50" s="11"/>
      <c r="BE50" s="82"/>
      <c r="BF50" s="11"/>
      <c r="BG50" s="11"/>
      <c r="BH50" s="11"/>
      <c r="BI50" s="11"/>
      <c r="BJ50" s="82"/>
      <c r="BK50" s="11"/>
      <c r="BL50" s="82"/>
      <c r="BM50" s="11"/>
      <c r="BN50" s="11"/>
      <c r="BO50" s="11"/>
      <c r="BP50" s="82"/>
      <c r="BQ50" s="11"/>
      <c r="BR50" s="11"/>
      <c r="BS50" s="11"/>
      <c r="BT50" s="11"/>
      <c r="BU50" s="11"/>
      <c r="BV50" s="82"/>
      <c r="BW50" s="11"/>
      <c r="BX50" s="11"/>
      <c r="BY50" s="11"/>
      <c r="BZ50" s="11"/>
      <c r="CA50" s="11"/>
      <c r="CB50" s="11"/>
      <c r="CC50" s="11"/>
      <c r="CD50" s="11"/>
      <c r="CE50" s="11"/>
      <c r="CF50" s="11"/>
      <c r="CG50" s="11"/>
      <c r="CH50" s="82"/>
      <c r="CI50" s="11"/>
      <c r="CJ50" s="11"/>
      <c r="CK50" s="11"/>
      <c r="CL50" s="11"/>
      <c r="CM50" s="11"/>
      <c r="CN50" s="82"/>
      <c r="CO50" s="11"/>
      <c r="CP50" s="11"/>
      <c r="CQ50" s="11"/>
      <c r="CR50" s="11"/>
      <c r="CS50" s="11"/>
      <c r="CT50" s="11"/>
      <c r="CU50" s="82"/>
      <c r="CV50" s="11"/>
      <c r="CW50" s="11"/>
      <c r="CX50" s="11"/>
      <c r="CY50" s="11"/>
      <c r="CZ50" s="11"/>
      <c r="DA50" s="11"/>
      <c r="DB50" s="82"/>
      <c r="DC50" s="11"/>
      <c r="DD50" s="11"/>
      <c r="DE50" s="11"/>
      <c r="DF50" s="11"/>
      <c r="DG50" s="11"/>
      <c r="DH50" s="11"/>
      <c r="DI50" s="82"/>
      <c r="DJ50" s="11"/>
      <c r="DK50" s="11"/>
      <c r="DL50" s="11"/>
      <c r="DM50" s="11"/>
      <c r="DN50" s="11"/>
      <c r="DO50" s="11"/>
      <c r="DP50" s="11"/>
      <c r="DQ50" s="11"/>
      <c r="DR50" s="11"/>
      <c r="DS50" s="11"/>
      <c r="DT50" s="11"/>
      <c r="DU50" s="11"/>
      <c r="DV50" s="11"/>
      <c r="DW50" s="11"/>
      <c r="DX50" s="11"/>
      <c r="DY50" s="11"/>
      <c r="DZ50" s="11"/>
      <c r="EA50" s="11"/>
      <c r="EB50" s="11"/>
      <c r="EC50" s="11"/>
      <c r="ED50" s="11"/>
      <c r="EE50" s="11"/>
      <c r="EF50" s="11"/>
      <c r="EG50" s="11"/>
      <c r="EH50" s="11"/>
      <c r="EI50" s="11"/>
      <c r="EJ50" s="11"/>
      <c r="EK50" s="11"/>
      <c r="EL50" s="11"/>
      <c r="EM50" s="11"/>
      <c r="EN50" s="11"/>
      <c r="EO50" s="11"/>
      <c r="EP50" s="11"/>
      <c r="EQ50" s="11"/>
      <c r="ER50" s="11"/>
      <c r="ES50" s="11"/>
      <c r="ET50" s="11"/>
      <c r="EU50" s="11"/>
      <c r="EV50" s="11"/>
      <c r="EW50" s="11"/>
      <c r="EX50" s="11"/>
      <c r="EY50" s="11"/>
      <c r="EZ50" s="11"/>
      <c r="FA50" s="11"/>
      <c r="FB50" s="11"/>
      <c r="FC50" s="11"/>
      <c r="FD50" s="11"/>
      <c r="FE50" s="11"/>
      <c r="FF50" s="11"/>
      <c r="FG50" s="11"/>
      <c r="FH50" s="11"/>
      <c r="FI50" s="11"/>
      <c r="FJ50" s="11"/>
      <c r="FK50" s="11"/>
      <c r="FL50" s="11"/>
      <c r="FM50" s="11"/>
      <c r="FN50" s="11"/>
      <c r="FO50" s="11"/>
      <c r="FP50" s="11"/>
      <c r="FQ50" s="11"/>
      <c r="FR50" s="11"/>
    </row>
    <row r="51" spans="1:174" s="6" customFormat="1" ht="16.899999999999999" customHeight="1">
      <c r="A51" s="102"/>
      <c r="B51" s="61"/>
      <c r="C51" s="11"/>
      <c r="D51" s="11"/>
      <c r="E51" s="11"/>
      <c r="F51" s="11"/>
      <c r="G51" s="11"/>
      <c r="H51" s="82"/>
      <c r="I51" s="11"/>
      <c r="J51" s="11"/>
      <c r="K51" s="11"/>
      <c r="L51" s="11"/>
      <c r="M51" s="11"/>
      <c r="N51" s="11"/>
      <c r="O51" s="11"/>
      <c r="P51" s="11"/>
      <c r="Q51" s="11"/>
      <c r="R51" s="11"/>
      <c r="S51" s="11"/>
      <c r="T51" s="11"/>
      <c r="U51" s="11"/>
      <c r="V51" s="82"/>
      <c r="W51" s="11"/>
      <c r="X51" s="11"/>
      <c r="Y51" s="11"/>
      <c r="Z51" s="11"/>
      <c r="AA51" s="11"/>
      <c r="AB51" s="11"/>
      <c r="AC51" s="82"/>
      <c r="AD51" s="11"/>
      <c r="AE51" s="11"/>
      <c r="AF51" s="82"/>
      <c r="AG51" s="11"/>
      <c r="AH51" s="11"/>
      <c r="AI51" s="11"/>
      <c r="AJ51" s="11"/>
      <c r="AK51" s="11"/>
      <c r="AL51" s="82"/>
      <c r="AM51" s="11"/>
      <c r="AN51" s="11"/>
      <c r="AO51" s="11"/>
      <c r="AP51" s="11"/>
      <c r="AQ51" s="11"/>
      <c r="AR51" s="82"/>
      <c r="AS51" s="11"/>
      <c r="AT51" s="11"/>
      <c r="AU51" s="11"/>
      <c r="AV51" s="11"/>
      <c r="AW51" s="11"/>
      <c r="AX51" s="11"/>
      <c r="AY51" s="11"/>
      <c r="AZ51" s="11"/>
      <c r="BA51" s="11"/>
      <c r="BB51" s="11"/>
      <c r="BC51" s="11"/>
      <c r="BD51" s="11"/>
      <c r="BE51" s="82"/>
      <c r="BF51" s="11"/>
      <c r="BG51" s="11"/>
      <c r="BH51" s="11"/>
      <c r="BI51" s="11"/>
      <c r="BJ51" s="82"/>
      <c r="BK51" s="11"/>
      <c r="BL51" s="82"/>
      <c r="BM51" s="11"/>
      <c r="BN51" s="11"/>
      <c r="BO51" s="11"/>
      <c r="BP51" s="82"/>
      <c r="BQ51" s="11"/>
      <c r="BR51" s="11"/>
      <c r="BS51" s="11"/>
      <c r="BT51" s="11"/>
      <c r="BU51" s="11"/>
      <c r="BV51" s="82"/>
      <c r="BW51" s="11"/>
      <c r="BX51" s="11"/>
      <c r="BY51" s="11"/>
      <c r="BZ51" s="11"/>
      <c r="CA51" s="11"/>
      <c r="CB51" s="11"/>
      <c r="CC51" s="11"/>
      <c r="CD51" s="11"/>
      <c r="CE51" s="11"/>
      <c r="CF51" s="11"/>
      <c r="CG51" s="11"/>
      <c r="CH51" s="82"/>
      <c r="CI51" s="11"/>
      <c r="CJ51" s="11"/>
      <c r="CK51" s="11"/>
      <c r="CL51" s="11"/>
      <c r="CM51" s="11"/>
      <c r="CN51" s="82"/>
      <c r="CO51" s="11"/>
      <c r="CP51" s="11"/>
      <c r="CQ51" s="11"/>
      <c r="CR51" s="11"/>
      <c r="CS51" s="11"/>
      <c r="CT51" s="11"/>
      <c r="CU51" s="82"/>
      <c r="CV51" s="11"/>
      <c r="CW51" s="11"/>
      <c r="CX51" s="11"/>
      <c r="CY51" s="11"/>
      <c r="CZ51" s="11"/>
      <c r="DA51" s="11"/>
      <c r="DB51" s="82"/>
      <c r="DC51" s="11"/>
      <c r="DD51" s="11"/>
      <c r="DE51" s="11"/>
      <c r="DF51" s="11"/>
      <c r="DG51" s="11"/>
      <c r="DH51" s="11"/>
      <c r="DI51" s="82"/>
      <c r="DJ51" s="11"/>
      <c r="DK51" s="11"/>
      <c r="DL51" s="11"/>
      <c r="DM51" s="11"/>
      <c r="DN51" s="11"/>
      <c r="DO51" s="11"/>
      <c r="DP51" s="11"/>
      <c r="DQ51" s="11"/>
      <c r="DR51" s="11"/>
      <c r="DS51" s="11"/>
      <c r="DT51" s="11"/>
      <c r="DU51" s="11"/>
      <c r="DV51" s="11"/>
      <c r="DW51" s="11"/>
      <c r="DX51" s="11"/>
      <c r="DY51" s="11"/>
      <c r="DZ51" s="11"/>
      <c r="EA51" s="11"/>
      <c r="EB51" s="11"/>
      <c r="EC51" s="11"/>
      <c r="ED51" s="11"/>
      <c r="EE51" s="11"/>
      <c r="EF51" s="11"/>
      <c r="EG51" s="11"/>
      <c r="EH51" s="11"/>
      <c r="EI51" s="11"/>
      <c r="EJ51" s="11"/>
      <c r="EK51" s="11"/>
      <c r="EL51" s="11"/>
      <c r="EM51" s="11"/>
      <c r="EN51" s="11"/>
      <c r="EO51" s="11"/>
      <c r="EP51" s="11"/>
      <c r="EQ51" s="11"/>
      <c r="ER51" s="11"/>
      <c r="ES51" s="11"/>
      <c r="ET51" s="11"/>
      <c r="EU51" s="11"/>
      <c r="EV51" s="11"/>
      <c r="EW51" s="11"/>
      <c r="EX51" s="11"/>
      <c r="EY51" s="11"/>
      <c r="EZ51" s="11"/>
      <c r="FA51" s="11"/>
      <c r="FB51" s="11"/>
      <c r="FC51" s="11"/>
      <c r="FD51" s="11"/>
      <c r="FE51" s="11"/>
      <c r="FF51" s="11"/>
      <c r="FG51" s="11"/>
      <c r="FH51" s="11"/>
      <c r="FI51" s="11"/>
      <c r="FJ51" s="11"/>
      <c r="FK51" s="11"/>
      <c r="FL51" s="11"/>
      <c r="FM51" s="11"/>
      <c r="FN51" s="11"/>
      <c r="FO51" s="11"/>
      <c r="FP51" s="11"/>
      <c r="FQ51" s="11"/>
      <c r="FR51" s="11"/>
    </row>
    <row r="52" spans="1:174" s="6" customFormat="1" ht="16.899999999999999" customHeight="1">
      <c r="A52" s="102"/>
      <c r="B52" s="61"/>
      <c r="C52" s="11"/>
      <c r="D52" s="11"/>
      <c r="E52" s="11"/>
      <c r="F52" s="11"/>
      <c r="G52" s="11"/>
      <c r="H52" s="82"/>
      <c r="I52" s="11"/>
      <c r="J52" s="11"/>
      <c r="K52" s="11"/>
      <c r="L52" s="11"/>
      <c r="M52" s="11"/>
      <c r="N52" s="11"/>
      <c r="O52" s="11"/>
      <c r="P52" s="11"/>
      <c r="Q52" s="11"/>
      <c r="R52" s="11"/>
      <c r="S52" s="11"/>
      <c r="T52" s="11"/>
      <c r="U52" s="11"/>
      <c r="V52" s="82"/>
      <c r="W52" s="11"/>
      <c r="X52" s="11"/>
      <c r="Y52" s="11"/>
      <c r="Z52" s="11"/>
      <c r="AA52" s="11"/>
      <c r="AB52" s="11"/>
      <c r="AC52" s="82"/>
      <c r="AD52" s="11"/>
      <c r="AE52" s="11"/>
      <c r="AF52" s="82"/>
      <c r="AG52" s="11"/>
      <c r="AH52" s="11"/>
      <c r="AI52" s="11"/>
      <c r="AJ52" s="11"/>
      <c r="AK52" s="11"/>
      <c r="AL52" s="82"/>
      <c r="AM52" s="11"/>
      <c r="AN52" s="11"/>
      <c r="AO52" s="11"/>
      <c r="AP52" s="11"/>
      <c r="AQ52" s="11"/>
      <c r="AR52" s="82"/>
      <c r="AS52" s="11"/>
      <c r="AT52" s="11"/>
      <c r="AU52" s="11"/>
      <c r="AV52" s="11"/>
      <c r="AW52" s="11"/>
      <c r="AX52" s="11"/>
      <c r="AY52" s="11"/>
      <c r="AZ52" s="11"/>
      <c r="BA52" s="11"/>
      <c r="BB52" s="11"/>
      <c r="BC52" s="11"/>
      <c r="BD52" s="11"/>
      <c r="BE52" s="82"/>
      <c r="BF52" s="11"/>
      <c r="BG52" s="11"/>
      <c r="BH52" s="11"/>
      <c r="BI52" s="11"/>
      <c r="BJ52" s="82"/>
      <c r="BK52" s="11"/>
      <c r="BL52" s="82"/>
      <c r="BM52" s="11"/>
      <c r="BN52" s="11"/>
      <c r="BO52" s="11"/>
      <c r="BP52" s="82"/>
      <c r="BQ52" s="11"/>
      <c r="BR52" s="11"/>
      <c r="BS52" s="11"/>
      <c r="BT52" s="11"/>
      <c r="BU52" s="11"/>
      <c r="BV52" s="82"/>
      <c r="BW52" s="11"/>
      <c r="BX52" s="11"/>
      <c r="BY52" s="11"/>
      <c r="BZ52" s="11"/>
      <c r="CA52" s="11"/>
      <c r="CB52" s="11"/>
      <c r="CC52" s="11"/>
      <c r="CD52" s="11"/>
      <c r="CE52" s="11"/>
      <c r="CF52" s="11"/>
      <c r="CG52" s="11"/>
      <c r="CH52" s="82"/>
      <c r="CI52" s="11"/>
      <c r="CJ52" s="11"/>
      <c r="CK52" s="11"/>
      <c r="CL52" s="11"/>
      <c r="CM52" s="11"/>
      <c r="CN52" s="82"/>
      <c r="CO52" s="11"/>
      <c r="CP52" s="11"/>
      <c r="CQ52" s="11"/>
      <c r="CR52" s="11"/>
      <c r="CS52" s="11"/>
      <c r="CT52" s="11"/>
      <c r="CU52" s="82"/>
      <c r="CV52" s="11"/>
      <c r="CW52" s="11"/>
      <c r="CX52" s="11"/>
      <c r="CY52" s="11"/>
      <c r="CZ52" s="11"/>
      <c r="DA52" s="11"/>
      <c r="DB52" s="82"/>
      <c r="DC52" s="11"/>
      <c r="DD52" s="11"/>
      <c r="DE52" s="11"/>
      <c r="DF52" s="11"/>
      <c r="DG52" s="11"/>
      <c r="DH52" s="11"/>
      <c r="DI52" s="82"/>
      <c r="DJ52" s="11"/>
      <c r="DK52" s="11"/>
      <c r="DL52" s="11"/>
      <c r="DM52" s="11"/>
      <c r="DN52" s="11"/>
      <c r="DO52" s="11"/>
      <c r="DP52" s="11"/>
      <c r="DQ52" s="11"/>
      <c r="DR52" s="11"/>
      <c r="DS52" s="11"/>
      <c r="DT52" s="11"/>
      <c r="DU52" s="11"/>
      <c r="DV52" s="11"/>
      <c r="DW52" s="11"/>
      <c r="DX52" s="11"/>
      <c r="DY52" s="11"/>
      <c r="DZ52" s="11"/>
      <c r="EA52" s="11"/>
      <c r="EB52" s="11"/>
      <c r="EC52" s="11"/>
      <c r="ED52" s="11"/>
      <c r="EE52" s="11"/>
      <c r="EF52" s="11"/>
      <c r="EG52" s="11"/>
      <c r="EH52" s="11"/>
      <c r="EI52" s="11"/>
      <c r="EJ52" s="11"/>
      <c r="EK52" s="11"/>
      <c r="EL52" s="11"/>
      <c r="EM52" s="11"/>
      <c r="EN52" s="11"/>
      <c r="EO52" s="11"/>
      <c r="EP52" s="11"/>
      <c r="EQ52" s="11"/>
      <c r="ER52" s="11"/>
      <c r="ES52" s="11"/>
      <c r="ET52" s="11"/>
      <c r="EU52" s="11"/>
      <c r="EV52" s="11"/>
      <c r="EW52" s="11"/>
      <c r="EX52" s="11"/>
      <c r="EY52" s="11"/>
      <c r="EZ52" s="11"/>
      <c r="FA52" s="11"/>
      <c r="FB52" s="11"/>
      <c r="FC52" s="11"/>
      <c r="FD52" s="11"/>
      <c r="FE52" s="11"/>
      <c r="FF52" s="11"/>
      <c r="FG52" s="11"/>
      <c r="FH52" s="11"/>
      <c r="FI52" s="11"/>
      <c r="FJ52" s="11"/>
      <c r="FK52" s="11"/>
      <c r="FL52" s="11"/>
      <c r="FM52" s="11"/>
      <c r="FN52" s="11"/>
      <c r="FO52" s="11"/>
      <c r="FP52" s="11"/>
      <c r="FQ52" s="11"/>
      <c r="FR52" s="11"/>
    </row>
    <row r="53" spans="1:174" s="6" customFormat="1" ht="16.899999999999999" customHeight="1">
      <c r="A53" s="102"/>
      <c r="B53" s="61"/>
      <c r="C53" s="11"/>
      <c r="D53" s="11"/>
      <c r="E53" s="11"/>
      <c r="F53" s="11"/>
      <c r="G53" s="11"/>
      <c r="H53" s="82"/>
      <c r="I53" s="11"/>
      <c r="J53" s="11"/>
      <c r="K53" s="11"/>
      <c r="L53" s="11"/>
      <c r="M53" s="11"/>
      <c r="N53" s="11"/>
      <c r="O53" s="11"/>
      <c r="P53" s="11"/>
      <c r="Q53" s="11"/>
      <c r="R53" s="11"/>
      <c r="S53" s="11"/>
      <c r="T53" s="11"/>
      <c r="U53" s="11"/>
      <c r="V53" s="82"/>
      <c r="W53" s="11"/>
      <c r="X53" s="11"/>
      <c r="Y53" s="11"/>
      <c r="Z53" s="11"/>
      <c r="AA53" s="11"/>
      <c r="AB53" s="11"/>
      <c r="AC53" s="82"/>
      <c r="AD53" s="11"/>
      <c r="AE53" s="11"/>
      <c r="AF53" s="82"/>
      <c r="AG53" s="11"/>
      <c r="AH53" s="11"/>
      <c r="AI53" s="11"/>
      <c r="AJ53" s="11"/>
      <c r="AK53" s="11"/>
      <c r="AL53" s="82"/>
      <c r="AM53" s="11"/>
      <c r="AN53" s="11"/>
      <c r="AO53" s="11"/>
      <c r="AP53" s="11"/>
      <c r="AQ53" s="11"/>
      <c r="AR53" s="82"/>
      <c r="AS53" s="11"/>
      <c r="AT53" s="11"/>
      <c r="AU53" s="11"/>
      <c r="AV53" s="11"/>
      <c r="AW53" s="11"/>
      <c r="AX53" s="11"/>
      <c r="AY53" s="11"/>
      <c r="AZ53" s="11"/>
      <c r="BA53" s="11"/>
      <c r="BB53" s="11"/>
      <c r="BC53" s="11"/>
      <c r="BD53" s="11"/>
      <c r="BE53" s="82"/>
      <c r="BF53" s="11"/>
      <c r="BG53" s="11"/>
      <c r="BH53" s="11"/>
      <c r="BI53" s="11"/>
      <c r="BJ53" s="82"/>
      <c r="BK53" s="11"/>
      <c r="BL53" s="82"/>
      <c r="BM53" s="11"/>
      <c r="BN53" s="11"/>
      <c r="BO53" s="11"/>
      <c r="BP53" s="82"/>
      <c r="BQ53" s="11"/>
      <c r="BR53" s="11"/>
      <c r="BS53" s="11"/>
      <c r="BT53" s="11"/>
      <c r="BU53" s="11"/>
      <c r="BV53" s="82"/>
      <c r="BW53" s="11"/>
      <c r="BX53" s="11"/>
      <c r="BY53" s="11"/>
      <c r="BZ53" s="11"/>
      <c r="CA53" s="11"/>
      <c r="CB53" s="11"/>
      <c r="CC53" s="11"/>
      <c r="CD53" s="11"/>
      <c r="CE53" s="11"/>
      <c r="CF53" s="11"/>
      <c r="CG53" s="11"/>
      <c r="CH53" s="82"/>
      <c r="CI53" s="11"/>
      <c r="CJ53" s="11"/>
      <c r="CK53" s="11"/>
      <c r="CL53" s="11"/>
      <c r="CM53" s="11"/>
      <c r="CN53" s="82"/>
      <c r="CO53" s="11"/>
      <c r="CP53" s="11"/>
      <c r="CQ53" s="11"/>
      <c r="CR53" s="11"/>
      <c r="CS53" s="11"/>
      <c r="CT53" s="11"/>
      <c r="CU53" s="82"/>
      <c r="CV53" s="11"/>
      <c r="CW53" s="11"/>
      <c r="CX53" s="11"/>
      <c r="CY53" s="11"/>
      <c r="CZ53" s="11"/>
      <c r="DA53" s="11"/>
      <c r="DB53" s="82"/>
      <c r="DC53" s="11"/>
      <c r="DD53" s="11"/>
      <c r="DE53" s="11"/>
      <c r="DF53" s="11"/>
      <c r="DG53" s="11"/>
      <c r="DH53" s="11"/>
      <c r="DI53" s="82"/>
      <c r="DJ53" s="11"/>
      <c r="DK53" s="11"/>
      <c r="DL53" s="11"/>
      <c r="DM53" s="11"/>
      <c r="DN53" s="11"/>
      <c r="DO53" s="11"/>
      <c r="DP53" s="11"/>
      <c r="DQ53" s="11"/>
      <c r="DR53" s="11"/>
      <c r="DS53" s="11"/>
      <c r="DT53" s="11"/>
      <c r="DU53" s="11"/>
      <c r="DV53" s="11"/>
      <c r="DW53" s="11"/>
      <c r="DX53" s="11"/>
      <c r="DY53" s="11"/>
      <c r="DZ53" s="11"/>
      <c r="EA53" s="11"/>
      <c r="EB53" s="11"/>
      <c r="EC53" s="11"/>
      <c r="ED53" s="11"/>
      <c r="EE53" s="11"/>
      <c r="EF53" s="11"/>
      <c r="EG53" s="11"/>
      <c r="EH53" s="11"/>
      <c r="EI53" s="11"/>
      <c r="EJ53" s="11"/>
      <c r="EK53" s="11"/>
      <c r="EL53" s="11"/>
      <c r="EM53" s="11"/>
      <c r="EN53" s="11"/>
      <c r="EO53" s="11"/>
      <c r="EP53" s="11"/>
      <c r="EQ53" s="11"/>
      <c r="ER53" s="11"/>
      <c r="ES53" s="11"/>
      <c r="ET53" s="11"/>
      <c r="EU53" s="11"/>
      <c r="EV53" s="11"/>
      <c r="EW53" s="11"/>
      <c r="EX53" s="11"/>
      <c r="EY53" s="11"/>
      <c r="EZ53" s="11"/>
      <c r="FA53" s="11"/>
      <c r="FB53" s="11"/>
      <c r="FC53" s="11"/>
      <c r="FD53" s="11"/>
      <c r="FE53" s="11"/>
      <c r="FF53" s="11"/>
      <c r="FG53" s="11"/>
      <c r="FH53" s="11"/>
      <c r="FI53" s="11"/>
      <c r="FJ53" s="11"/>
      <c r="FK53" s="11"/>
      <c r="FL53" s="11"/>
      <c r="FM53" s="11"/>
      <c r="FN53" s="11"/>
      <c r="FO53" s="11"/>
      <c r="FP53" s="11"/>
      <c r="FQ53" s="11"/>
      <c r="FR53" s="11"/>
    </row>
    <row r="54" spans="1:174" s="6" customFormat="1" ht="16.899999999999999" customHeight="1">
      <c r="A54" s="102"/>
      <c r="B54" s="61"/>
      <c r="C54" s="11"/>
      <c r="D54" s="11"/>
      <c r="E54" s="11"/>
      <c r="F54" s="11"/>
      <c r="G54" s="11"/>
      <c r="H54" s="82"/>
      <c r="I54" s="11"/>
      <c r="J54" s="11"/>
      <c r="K54" s="11"/>
      <c r="L54" s="11"/>
      <c r="M54" s="11"/>
      <c r="N54" s="11"/>
      <c r="O54" s="11"/>
      <c r="P54" s="11"/>
      <c r="Q54" s="11"/>
      <c r="R54" s="11"/>
      <c r="S54" s="11"/>
      <c r="T54" s="11"/>
      <c r="U54" s="11"/>
      <c r="V54" s="82"/>
      <c r="W54" s="11"/>
      <c r="X54" s="11"/>
      <c r="Y54" s="11"/>
      <c r="Z54" s="11"/>
      <c r="AA54" s="11"/>
      <c r="AB54" s="11"/>
      <c r="AC54" s="82"/>
      <c r="AD54" s="11"/>
      <c r="AE54" s="11"/>
      <c r="AF54" s="82"/>
      <c r="AG54" s="11"/>
      <c r="AH54" s="11"/>
      <c r="AI54" s="11"/>
      <c r="AJ54" s="11"/>
      <c r="AK54" s="11"/>
      <c r="AL54" s="82"/>
      <c r="AM54" s="11"/>
      <c r="AN54" s="11"/>
      <c r="AO54" s="11"/>
      <c r="AP54" s="11"/>
      <c r="AQ54" s="11"/>
      <c r="AR54" s="82"/>
      <c r="AS54" s="11"/>
      <c r="AT54" s="11"/>
      <c r="AU54" s="11"/>
      <c r="AV54" s="11"/>
      <c r="AW54" s="11"/>
      <c r="AX54" s="11"/>
      <c r="AY54" s="11"/>
      <c r="AZ54" s="11"/>
      <c r="BA54" s="11"/>
      <c r="BB54" s="11"/>
      <c r="BC54" s="11"/>
      <c r="BD54" s="11"/>
      <c r="BE54" s="82"/>
      <c r="BF54" s="11"/>
      <c r="BG54" s="11"/>
      <c r="BH54" s="11"/>
      <c r="BI54" s="11"/>
      <c r="BJ54" s="82"/>
      <c r="BK54" s="11"/>
      <c r="BL54" s="82"/>
      <c r="BM54" s="11"/>
      <c r="BN54" s="11"/>
      <c r="BO54" s="11"/>
      <c r="BP54" s="82"/>
      <c r="BQ54" s="11"/>
      <c r="BR54" s="11"/>
      <c r="BS54" s="11"/>
      <c r="BT54" s="11"/>
      <c r="BU54" s="11"/>
      <c r="BV54" s="82"/>
      <c r="BW54" s="11"/>
      <c r="BX54" s="11"/>
      <c r="BY54" s="11"/>
      <c r="BZ54" s="11"/>
      <c r="CA54" s="11"/>
      <c r="CB54" s="11"/>
      <c r="CC54" s="11"/>
      <c r="CD54" s="11"/>
      <c r="CE54" s="11"/>
      <c r="CF54" s="11"/>
      <c r="CG54" s="11"/>
      <c r="CH54" s="82"/>
      <c r="CI54" s="11"/>
      <c r="CJ54" s="11"/>
      <c r="CK54" s="11"/>
      <c r="CL54" s="11"/>
      <c r="CM54" s="11"/>
      <c r="CN54" s="82"/>
      <c r="CO54" s="11"/>
      <c r="CP54" s="11"/>
      <c r="CQ54" s="11"/>
      <c r="CR54" s="11"/>
      <c r="CS54" s="11"/>
      <c r="CT54" s="11"/>
      <c r="CU54" s="82"/>
      <c r="CV54" s="11"/>
      <c r="CW54" s="11"/>
      <c r="CX54" s="11"/>
      <c r="CY54" s="11"/>
      <c r="CZ54" s="11"/>
      <c r="DA54" s="11"/>
      <c r="DB54" s="82"/>
      <c r="DC54" s="11"/>
      <c r="DD54" s="11"/>
      <c r="DE54" s="11"/>
      <c r="DF54" s="11"/>
      <c r="DG54" s="11"/>
      <c r="DH54" s="11"/>
      <c r="DI54" s="82"/>
      <c r="DJ54" s="11"/>
      <c r="DK54" s="11"/>
      <c r="DL54" s="11"/>
      <c r="DM54" s="11"/>
      <c r="DN54" s="11"/>
      <c r="DO54" s="11"/>
      <c r="DP54" s="11"/>
      <c r="DQ54" s="11"/>
      <c r="DR54" s="11"/>
      <c r="DS54" s="11"/>
      <c r="DT54" s="11"/>
      <c r="DU54" s="11"/>
      <c r="DV54" s="11"/>
      <c r="DW54" s="11"/>
      <c r="DX54" s="11"/>
      <c r="DY54" s="11"/>
      <c r="DZ54" s="11"/>
      <c r="EA54" s="11"/>
      <c r="EB54" s="11"/>
      <c r="EC54" s="11"/>
      <c r="ED54" s="11"/>
      <c r="EE54" s="11"/>
      <c r="EF54" s="11"/>
      <c r="EG54" s="11"/>
      <c r="EH54" s="11"/>
      <c r="EI54" s="11"/>
      <c r="EJ54" s="11"/>
      <c r="EK54" s="11"/>
      <c r="EL54" s="11"/>
      <c r="EM54" s="11"/>
      <c r="EN54" s="11"/>
      <c r="EO54" s="11"/>
      <c r="EP54" s="11"/>
      <c r="EQ54" s="11"/>
      <c r="ER54" s="11"/>
      <c r="ES54" s="11"/>
      <c r="ET54" s="11"/>
      <c r="EU54" s="11"/>
      <c r="EV54" s="11"/>
      <c r="EW54" s="11"/>
      <c r="EX54" s="11"/>
      <c r="EY54" s="11"/>
      <c r="EZ54" s="11"/>
      <c r="FA54" s="11"/>
      <c r="FB54" s="11"/>
      <c r="FC54" s="11"/>
      <c r="FD54" s="11"/>
      <c r="FE54" s="11"/>
      <c r="FF54" s="11"/>
      <c r="FG54" s="11"/>
      <c r="FH54" s="11"/>
      <c r="FI54" s="11"/>
      <c r="FJ54" s="11"/>
      <c r="FK54" s="11"/>
      <c r="FL54" s="11"/>
      <c r="FM54" s="11"/>
      <c r="FN54" s="11"/>
      <c r="FO54" s="11"/>
      <c r="FP54" s="11"/>
      <c r="FQ54" s="11"/>
      <c r="FR54" s="11"/>
    </row>
    <row r="55" spans="1:174" s="6" customFormat="1" ht="16.899999999999999" customHeight="1">
      <c r="A55" s="102"/>
      <c r="B55" s="61"/>
      <c r="C55" s="11"/>
      <c r="D55" s="11"/>
      <c r="E55" s="11"/>
      <c r="F55" s="11"/>
      <c r="G55" s="11"/>
      <c r="H55" s="82"/>
      <c r="I55" s="11"/>
      <c r="J55" s="11"/>
      <c r="K55" s="11"/>
      <c r="L55" s="11"/>
      <c r="M55" s="11"/>
      <c r="N55" s="11"/>
      <c r="O55" s="11"/>
      <c r="P55" s="11"/>
      <c r="Q55" s="11"/>
      <c r="R55" s="11"/>
      <c r="S55" s="11"/>
      <c r="T55" s="11"/>
      <c r="U55" s="11"/>
      <c r="V55" s="82"/>
      <c r="W55" s="11"/>
      <c r="X55" s="11"/>
      <c r="Y55" s="11"/>
      <c r="Z55" s="11"/>
      <c r="AA55" s="11"/>
      <c r="AB55" s="11"/>
      <c r="AC55" s="82"/>
      <c r="AD55" s="11"/>
      <c r="AE55" s="11"/>
      <c r="AF55" s="82"/>
      <c r="AG55" s="11"/>
      <c r="AH55" s="11"/>
      <c r="AI55" s="11"/>
      <c r="AJ55" s="11"/>
      <c r="AK55" s="11"/>
      <c r="AL55" s="82"/>
      <c r="AM55" s="11"/>
      <c r="AN55" s="11"/>
      <c r="AO55" s="11"/>
      <c r="AP55" s="11"/>
      <c r="AQ55" s="11"/>
      <c r="AR55" s="82"/>
      <c r="AS55" s="11"/>
      <c r="AT55" s="11"/>
      <c r="AU55" s="11"/>
      <c r="AV55" s="11"/>
      <c r="AW55" s="11"/>
      <c r="AX55" s="11"/>
      <c r="AY55" s="11"/>
      <c r="AZ55" s="11"/>
      <c r="BA55" s="11"/>
      <c r="BB55" s="11"/>
      <c r="BC55" s="11"/>
      <c r="BD55" s="11"/>
      <c r="BE55" s="82"/>
      <c r="BF55" s="11"/>
      <c r="BG55" s="11"/>
      <c r="BH55" s="11"/>
      <c r="BI55" s="11"/>
      <c r="BJ55" s="82"/>
      <c r="BK55" s="11"/>
      <c r="BL55" s="82"/>
      <c r="BM55" s="11"/>
      <c r="BN55" s="11"/>
      <c r="BO55" s="11"/>
      <c r="BP55" s="82"/>
      <c r="BQ55" s="11"/>
      <c r="BR55" s="11"/>
      <c r="BS55" s="11"/>
      <c r="BT55" s="11"/>
      <c r="BU55" s="11"/>
      <c r="BV55" s="82"/>
      <c r="BW55" s="11"/>
      <c r="BX55" s="11"/>
      <c r="BY55" s="11"/>
      <c r="BZ55" s="11"/>
      <c r="CA55" s="11"/>
      <c r="CB55" s="11"/>
      <c r="CC55" s="11"/>
      <c r="CD55" s="11"/>
      <c r="CE55" s="11"/>
      <c r="CF55" s="11"/>
      <c r="CG55" s="11"/>
      <c r="CH55" s="82"/>
      <c r="CI55" s="11"/>
      <c r="CJ55" s="11"/>
      <c r="CK55" s="11"/>
      <c r="CL55" s="11"/>
      <c r="CM55" s="11"/>
      <c r="CN55" s="82"/>
      <c r="CO55" s="11"/>
      <c r="CP55" s="11"/>
      <c r="CQ55" s="11"/>
      <c r="CR55" s="11"/>
      <c r="CS55" s="11"/>
      <c r="CT55" s="11"/>
      <c r="CU55" s="82"/>
      <c r="CV55" s="11"/>
      <c r="CW55" s="11"/>
      <c r="CX55" s="11"/>
      <c r="CY55" s="11"/>
      <c r="CZ55" s="11"/>
      <c r="DA55" s="11"/>
      <c r="DB55" s="82"/>
      <c r="DC55" s="11"/>
      <c r="DD55" s="11"/>
      <c r="DE55" s="11"/>
      <c r="DF55" s="11"/>
      <c r="DG55" s="11"/>
      <c r="DH55" s="11"/>
      <c r="DI55" s="82"/>
      <c r="DJ55" s="11"/>
      <c r="DK55" s="11"/>
      <c r="DL55" s="11"/>
      <c r="DM55" s="11"/>
      <c r="DN55" s="11"/>
      <c r="DO55" s="11"/>
      <c r="DP55" s="11"/>
      <c r="DQ55" s="11"/>
      <c r="DR55" s="11"/>
      <c r="DS55" s="11"/>
      <c r="DT55" s="11"/>
      <c r="DU55" s="11"/>
      <c r="DV55" s="11"/>
      <c r="DW55" s="11"/>
      <c r="DX55" s="11"/>
      <c r="DY55" s="11"/>
      <c r="DZ55" s="11"/>
      <c r="EA55" s="11"/>
      <c r="EB55" s="11"/>
      <c r="EC55" s="11"/>
      <c r="ED55" s="11"/>
      <c r="EE55" s="11"/>
      <c r="EF55" s="11"/>
      <c r="EG55" s="11"/>
      <c r="EH55" s="11"/>
      <c r="EI55" s="11"/>
      <c r="EJ55" s="11"/>
      <c r="EK55" s="11"/>
      <c r="EL55" s="11"/>
      <c r="EM55" s="11"/>
      <c r="EN55" s="11"/>
      <c r="EO55" s="11"/>
      <c r="EP55" s="11"/>
      <c r="EQ55" s="11"/>
      <c r="ER55" s="11"/>
      <c r="ES55" s="11"/>
      <c r="ET55" s="11"/>
      <c r="EU55" s="11"/>
      <c r="EV55" s="11"/>
      <c r="EW55" s="11"/>
      <c r="EX55" s="11"/>
      <c r="EY55" s="11"/>
      <c r="EZ55" s="11"/>
      <c r="FA55" s="11"/>
      <c r="FB55" s="11"/>
      <c r="FC55" s="11"/>
      <c r="FD55" s="11"/>
      <c r="FE55" s="11"/>
      <c r="FF55" s="11"/>
      <c r="FG55" s="11"/>
      <c r="FH55" s="11"/>
      <c r="FI55" s="11"/>
      <c r="FJ55" s="11"/>
      <c r="FK55" s="11"/>
      <c r="FL55" s="11"/>
      <c r="FM55" s="11"/>
      <c r="FN55" s="11"/>
      <c r="FO55" s="11"/>
      <c r="FP55" s="11"/>
      <c r="FQ55" s="11"/>
      <c r="FR55" s="11"/>
    </row>
    <row r="56" spans="1:174" s="6" customFormat="1" ht="16.899999999999999" customHeight="1">
      <c r="A56" s="102"/>
      <c r="B56" s="61"/>
      <c r="C56" s="11"/>
      <c r="D56" s="11"/>
      <c r="E56" s="11"/>
      <c r="F56" s="11"/>
      <c r="G56" s="11"/>
      <c r="H56" s="82"/>
      <c r="I56" s="11"/>
      <c r="J56" s="11"/>
      <c r="K56" s="11"/>
      <c r="L56" s="11"/>
      <c r="M56" s="11"/>
      <c r="N56" s="11"/>
      <c r="O56" s="11"/>
      <c r="P56" s="11"/>
      <c r="Q56" s="11"/>
      <c r="R56" s="11"/>
      <c r="S56" s="11"/>
      <c r="T56" s="11"/>
      <c r="U56" s="11"/>
      <c r="V56" s="82"/>
      <c r="W56" s="11"/>
      <c r="X56" s="11"/>
      <c r="Y56" s="11"/>
      <c r="Z56" s="11"/>
      <c r="AA56" s="11"/>
      <c r="AB56" s="11"/>
      <c r="AC56" s="82"/>
      <c r="AD56" s="11"/>
      <c r="AE56" s="11"/>
      <c r="AF56" s="82"/>
      <c r="AG56" s="11"/>
      <c r="AH56" s="11"/>
      <c r="AI56" s="11"/>
      <c r="AJ56" s="11"/>
      <c r="AK56" s="11"/>
      <c r="AL56" s="82"/>
      <c r="AM56" s="11"/>
      <c r="AN56" s="11"/>
      <c r="AO56" s="11"/>
      <c r="AP56" s="11"/>
      <c r="AQ56" s="11"/>
      <c r="AR56" s="82"/>
      <c r="AS56" s="11"/>
      <c r="AT56" s="11"/>
      <c r="AU56" s="11"/>
      <c r="AV56" s="11"/>
      <c r="AW56" s="11"/>
      <c r="AX56" s="11"/>
      <c r="AY56" s="11"/>
      <c r="AZ56" s="11"/>
      <c r="BA56" s="11"/>
      <c r="BB56" s="11"/>
      <c r="BC56" s="11"/>
      <c r="BD56" s="11"/>
      <c r="BE56" s="82"/>
      <c r="BF56" s="11"/>
      <c r="BG56" s="11"/>
      <c r="BH56" s="11"/>
      <c r="BI56" s="11"/>
      <c r="BJ56" s="82"/>
      <c r="BK56" s="11"/>
      <c r="BL56" s="82"/>
      <c r="BM56" s="11"/>
      <c r="BN56" s="11"/>
      <c r="BO56" s="11"/>
      <c r="BP56" s="82"/>
      <c r="BQ56" s="11"/>
      <c r="BR56" s="11"/>
      <c r="BS56" s="11"/>
      <c r="BT56" s="11"/>
      <c r="BU56" s="11"/>
      <c r="BV56" s="82"/>
      <c r="BW56" s="11"/>
      <c r="BX56" s="11"/>
      <c r="BY56" s="11"/>
      <c r="BZ56" s="11"/>
      <c r="CA56" s="11"/>
      <c r="CB56" s="11"/>
      <c r="CC56" s="11"/>
      <c r="CD56" s="11"/>
      <c r="CE56" s="11"/>
      <c r="CF56" s="11"/>
      <c r="CG56" s="11"/>
      <c r="CH56" s="82"/>
      <c r="CI56" s="11"/>
      <c r="CJ56" s="11"/>
      <c r="CK56" s="11"/>
      <c r="CL56" s="11"/>
      <c r="CM56" s="11"/>
      <c r="CN56" s="82"/>
      <c r="CO56" s="11"/>
      <c r="CP56" s="11"/>
      <c r="CQ56" s="11"/>
      <c r="CR56" s="11"/>
      <c r="CS56" s="11"/>
      <c r="CT56" s="11"/>
      <c r="CU56" s="82"/>
      <c r="CV56" s="11"/>
      <c r="CW56" s="11"/>
      <c r="CX56" s="11"/>
      <c r="CY56" s="11"/>
      <c r="CZ56" s="11"/>
      <c r="DA56" s="11"/>
      <c r="DB56" s="82"/>
      <c r="DC56" s="11"/>
      <c r="DD56" s="11"/>
      <c r="DE56" s="11"/>
      <c r="DF56" s="11"/>
      <c r="DG56" s="11"/>
      <c r="DH56" s="11"/>
      <c r="DI56" s="82"/>
      <c r="DJ56" s="11"/>
      <c r="DK56" s="11"/>
      <c r="DL56" s="11"/>
      <c r="DM56" s="11"/>
      <c r="DN56" s="11"/>
      <c r="DO56" s="11"/>
      <c r="DP56" s="11"/>
      <c r="DQ56" s="11"/>
      <c r="DR56" s="11"/>
      <c r="DS56" s="11"/>
      <c r="DT56" s="11"/>
      <c r="DU56" s="11"/>
      <c r="DV56" s="11"/>
      <c r="DW56" s="11"/>
      <c r="DX56" s="11"/>
      <c r="DY56" s="11"/>
      <c r="DZ56" s="11"/>
      <c r="EA56" s="11"/>
      <c r="EB56" s="11"/>
      <c r="EC56" s="11"/>
      <c r="ED56" s="11"/>
      <c r="EE56" s="11"/>
      <c r="EF56" s="11"/>
      <c r="EG56" s="11"/>
      <c r="EH56" s="11"/>
      <c r="EI56" s="11"/>
      <c r="EJ56" s="11"/>
      <c r="EK56" s="11"/>
      <c r="EL56" s="11"/>
      <c r="EM56" s="11"/>
      <c r="EN56" s="11"/>
      <c r="EO56" s="11"/>
      <c r="EP56" s="11"/>
      <c r="EQ56" s="11"/>
      <c r="ER56" s="11"/>
      <c r="ES56" s="11"/>
      <c r="ET56" s="11"/>
      <c r="EU56" s="11"/>
      <c r="EV56" s="11"/>
      <c r="EW56" s="11"/>
      <c r="EX56" s="11"/>
      <c r="EY56" s="11"/>
      <c r="EZ56" s="11"/>
      <c r="FA56" s="11"/>
      <c r="FB56" s="11"/>
      <c r="FC56" s="11"/>
      <c r="FD56" s="11"/>
      <c r="FE56" s="11"/>
      <c r="FF56" s="11"/>
      <c r="FG56" s="11"/>
      <c r="FH56" s="11"/>
      <c r="FI56" s="11"/>
      <c r="FJ56" s="11"/>
      <c r="FK56" s="11"/>
      <c r="FL56" s="11"/>
      <c r="FM56" s="11"/>
      <c r="FN56" s="11"/>
      <c r="FO56" s="11"/>
      <c r="FP56" s="11"/>
      <c r="FQ56" s="11"/>
      <c r="FR56" s="11"/>
    </row>
    <row r="57" spans="1:174" s="6" customFormat="1" ht="16.899999999999999" customHeight="1">
      <c r="A57" s="102"/>
      <c r="B57" s="61"/>
      <c r="C57" s="11"/>
      <c r="D57" s="11"/>
      <c r="E57" s="11"/>
      <c r="F57" s="11"/>
      <c r="G57" s="11"/>
      <c r="H57" s="82"/>
      <c r="I57" s="11"/>
      <c r="J57" s="11"/>
      <c r="K57" s="11"/>
      <c r="L57" s="11"/>
      <c r="M57" s="11"/>
      <c r="N57" s="11"/>
      <c r="O57" s="11"/>
      <c r="P57" s="11"/>
      <c r="Q57" s="11"/>
      <c r="R57" s="11"/>
      <c r="S57" s="11"/>
      <c r="T57" s="11"/>
      <c r="U57" s="11"/>
      <c r="V57" s="82"/>
      <c r="W57" s="11"/>
      <c r="X57" s="11"/>
      <c r="Y57" s="11"/>
      <c r="Z57" s="11"/>
      <c r="AA57" s="11"/>
      <c r="AB57" s="11"/>
      <c r="AC57" s="82"/>
      <c r="AD57" s="11"/>
      <c r="AE57" s="11"/>
      <c r="AF57" s="82"/>
      <c r="AG57" s="11"/>
      <c r="AH57" s="11"/>
      <c r="AI57" s="11"/>
      <c r="AJ57" s="11"/>
      <c r="AK57" s="11"/>
      <c r="AL57" s="82"/>
      <c r="AM57" s="11"/>
      <c r="AN57" s="11"/>
      <c r="AO57" s="11"/>
      <c r="AP57" s="11"/>
      <c r="AQ57" s="11"/>
      <c r="AR57" s="82"/>
      <c r="AS57" s="11"/>
      <c r="AT57" s="11"/>
      <c r="AU57" s="11"/>
      <c r="AV57" s="11"/>
      <c r="AW57" s="11"/>
      <c r="AX57" s="11"/>
      <c r="AY57" s="11"/>
      <c r="AZ57" s="11"/>
      <c r="BA57" s="11"/>
      <c r="BB57" s="11"/>
      <c r="BC57" s="11"/>
      <c r="BD57" s="11"/>
      <c r="BE57" s="82"/>
      <c r="BF57" s="11"/>
      <c r="BG57" s="11"/>
      <c r="BH57" s="11"/>
      <c r="BI57" s="11"/>
      <c r="BJ57" s="82"/>
      <c r="BK57" s="11"/>
      <c r="BL57" s="82"/>
      <c r="BM57" s="11"/>
      <c r="BN57" s="11"/>
      <c r="BO57" s="11"/>
      <c r="BP57" s="82"/>
      <c r="BQ57" s="11"/>
      <c r="BR57" s="11"/>
      <c r="BS57" s="11"/>
      <c r="BT57" s="11"/>
      <c r="BU57" s="11"/>
      <c r="BV57" s="82"/>
      <c r="BW57" s="11"/>
      <c r="BX57" s="11"/>
      <c r="BY57" s="11"/>
      <c r="BZ57" s="11"/>
      <c r="CA57" s="11"/>
      <c r="CB57" s="11"/>
      <c r="CC57" s="11"/>
      <c r="CD57" s="11"/>
      <c r="CE57" s="11"/>
      <c r="CF57" s="11"/>
      <c r="CG57" s="11"/>
      <c r="CH57" s="82"/>
      <c r="CI57" s="11"/>
      <c r="CJ57" s="11"/>
      <c r="CK57" s="11"/>
      <c r="CL57" s="11"/>
      <c r="CM57" s="11"/>
      <c r="CN57" s="82"/>
      <c r="CO57" s="11"/>
      <c r="CP57" s="11"/>
      <c r="CQ57" s="11"/>
      <c r="CR57" s="11"/>
      <c r="CS57" s="11"/>
      <c r="CT57" s="11"/>
      <c r="CU57" s="82"/>
      <c r="CV57" s="11"/>
      <c r="CW57" s="11"/>
      <c r="CX57" s="11"/>
      <c r="CY57" s="11"/>
      <c r="CZ57" s="11"/>
      <c r="DA57" s="11"/>
      <c r="DB57" s="82"/>
      <c r="DC57" s="11"/>
      <c r="DD57" s="11"/>
      <c r="DE57" s="11"/>
      <c r="DF57" s="11"/>
      <c r="DG57" s="11"/>
      <c r="DH57" s="11"/>
      <c r="DI57" s="82"/>
      <c r="DJ57" s="11"/>
      <c r="DK57" s="11"/>
      <c r="DL57" s="11"/>
      <c r="DM57" s="11"/>
      <c r="DN57" s="11"/>
      <c r="DO57" s="11"/>
      <c r="DP57" s="11"/>
      <c r="DQ57" s="11"/>
      <c r="DR57" s="11"/>
      <c r="DS57" s="11"/>
      <c r="DT57" s="11"/>
      <c r="DU57" s="11"/>
      <c r="DV57" s="11"/>
      <c r="DW57" s="11"/>
      <c r="DX57" s="11"/>
      <c r="DY57" s="11"/>
      <c r="DZ57" s="11"/>
      <c r="EA57" s="11"/>
      <c r="EB57" s="11"/>
      <c r="EC57" s="11"/>
      <c r="ED57" s="11"/>
      <c r="EE57" s="11"/>
      <c r="EF57" s="11"/>
      <c r="EG57" s="11"/>
      <c r="EH57" s="11"/>
      <c r="EI57" s="11"/>
      <c r="EJ57" s="11"/>
      <c r="EK57" s="11"/>
      <c r="EL57" s="11"/>
      <c r="EM57" s="11"/>
      <c r="EN57" s="11"/>
      <c r="EO57" s="11"/>
      <c r="EP57" s="11"/>
      <c r="EQ57" s="11"/>
      <c r="ER57" s="11"/>
      <c r="ES57" s="11"/>
      <c r="ET57" s="11"/>
      <c r="EU57" s="11"/>
      <c r="EV57" s="11"/>
      <c r="EW57" s="11"/>
      <c r="EX57" s="11"/>
      <c r="EY57" s="11"/>
      <c r="EZ57" s="11"/>
      <c r="FA57" s="11"/>
      <c r="FB57" s="11"/>
      <c r="FC57" s="11"/>
      <c r="FD57" s="11"/>
      <c r="FE57" s="11"/>
      <c r="FF57" s="11"/>
      <c r="FG57" s="11"/>
      <c r="FH57" s="11"/>
      <c r="FI57" s="11"/>
      <c r="FJ57" s="11"/>
      <c r="FK57" s="11"/>
      <c r="FL57" s="11"/>
      <c r="FM57" s="11"/>
      <c r="FN57" s="11"/>
      <c r="FO57" s="11"/>
      <c r="FP57" s="11"/>
      <c r="FQ57" s="11"/>
      <c r="FR57" s="11"/>
    </row>
    <row r="58" spans="1:174" s="6" customFormat="1" ht="16.899999999999999" customHeight="1">
      <c r="A58" s="102"/>
      <c r="B58" s="61"/>
      <c r="C58" s="11"/>
      <c r="D58" s="11"/>
      <c r="E58" s="11"/>
      <c r="F58" s="11"/>
      <c r="G58" s="11"/>
      <c r="H58" s="82"/>
      <c r="I58" s="11"/>
      <c r="J58" s="11"/>
      <c r="K58" s="11"/>
      <c r="L58" s="11"/>
      <c r="M58" s="11"/>
      <c r="N58" s="11"/>
      <c r="O58" s="11"/>
      <c r="P58" s="11"/>
      <c r="Q58" s="11"/>
      <c r="R58" s="11"/>
      <c r="S58" s="11"/>
      <c r="T58" s="11"/>
      <c r="U58" s="11"/>
      <c r="V58" s="82"/>
      <c r="W58" s="11"/>
      <c r="X58" s="11"/>
      <c r="Y58" s="11"/>
      <c r="Z58" s="11"/>
      <c r="AA58" s="11"/>
      <c r="AB58" s="11"/>
      <c r="AC58" s="82"/>
      <c r="AD58" s="11"/>
      <c r="AE58" s="11"/>
      <c r="AF58" s="82"/>
      <c r="AG58" s="11"/>
      <c r="AH58" s="11"/>
      <c r="AI58" s="11"/>
      <c r="AJ58" s="11"/>
      <c r="AK58" s="11"/>
      <c r="AL58" s="82"/>
      <c r="AM58" s="11"/>
      <c r="AN58" s="11"/>
      <c r="AO58" s="11"/>
      <c r="AP58" s="11"/>
      <c r="AQ58" s="11"/>
      <c r="AR58" s="82"/>
      <c r="AS58" s="11"/>
      <c r="AT58" s="11"/>
      <c r="AU58" s="11"/>
      <c r="AV58" s="11"/>
      <c r="AW58" s="11"/>
      <c r="AX58" s="11"/>
      <c r="AY58" s="11"/>
      <c r="AZ58" s="11"/>
      <c r="BA58" s="11"/>
      <c r="BB58" s="11"/>
      <c r="BC58" s="11"/>
      <c r="BD58" s="11"/>
      <c r="BE58" s="82"/>
      <c r="BF58" s="11"/>
      <c r="BG58" s="11"/>
      <c r="BH58" s="11"/>
      <c r="BI58" s="11"/>
      <c r="BJ58" s="82"/>
      <c r="BK58" s="11"/>
      <c r="BL58" s="82"/>
      <c r="BM58" s="11"/>
      <c r="BN58" s="11"/>
      <c r="BO58" s="11"/>
      <c r="BP58" s="82"/>
      <c r="BQ58" s="11"/>
      <c r="BR58" s="11"/>
      <c r="BS58" s="11"/>
      <c r="BT58" s="11"/>
      <c r="BU58" s="11"/>
      <c r="BV58" s="82"/>
      <c r="BW58" s="11"/>
      <c r="BX58" s="11"/>
      <c r="BY58" s="11"/>
      <c r="BZ58" s="11"/>
      <c r="CA58" s="11"/>
      <c r="CB58" s="11"/>
      <c r="CC58" s="11"/>
      <c r="CD58" s="11"/>
      <c r="CE58" s="11"/>
      <c r="CF58" s="11"/>
      <c r="CG58" s="11"/>
      <c r="CH58" s="82"/>
      <c r="CI58" s="11"/>
      <c r="CJ58" s="11"/>
      <c r="CK58" s="11"/>
      <c r="CL58" s="11"/>
      <c r="CM58" s="11"/>
      <c r="CN58" s="82"/>
      <c r="CO58" s="11"/>
      <c r="CP58" s="11"/>
      <c r="CQ58" s="11"/>
      <c r="CR58" s="11"/>
      <c r="CS58" s="11"/>
      <c r="CT58" s="11"/>
      <c r="CU58" s="82"/>
      <c r="CV58" s="11"/>
      <c r="CW58" s="11"/>
      <c r="CX58" s="11"/>
      <c r="CY58" s="11"/>
      <c r="CZ58" s="11"/>
      <c r="DA58" s="11"/>
      <c r="DB58" s="82"/>
      <c r="DC58" s="11"/>
      <c r="DD58" s="11"/>
      <c r="DE58" s="11"/>
      <c r="DF58" s="11"/>
      <c r="DG58" s="11"/>
      <c r="DH58" s="11"/>
      <c r="DI58" s="82"/>
      <c r="DJ58" s="11"/>
      <c r="DK58" s="11"/>
      <c r="DL58" s="11"/>
      <c r="DM58" s="11"/>
      <c r="DN58" s="11"/>
      <c r="DO58" s="11"/>
      <c r="DP58" s="11"/>
      <c r="DQ58" s="11"/>
      <c r="DR58" s="11"/>
      <c r="DS58" s="11"/>
      <c r="DT58" s="11"/>
      <c r="DU58" s="11"/>
      <c r="DV58" s="11"/>
      <c r="DW58" s="11"/>
      <c r="DX58" s="11"/>
      <c r="DY58" s="11"/>
      <c r="DZ58" s="11"/>
      <c r="EA58" s="11"/>
      <c r="EB58" s="11"/>
      <c r="EC58" s="11"/>
      <c r="ED58" s="11"/>
      <c r="EE58" s="11"/>
      <c r="EF58" s="11"/>
      <c r="EG58" s="11"/>
      <c r="EH58" s="11"/>
      <c r="EI58" s="11"/>
      <c r="EJ58" s="11"/>
      <c r="EK58" s="11"/>
      <c r="EL58" s="11"/>
      <c r="EM58" s="11"/>
      <c r="EN58" s="11"/>
      <c r="EO58" s="11"/>
      <c r="EP58" s="11"/>
      <c r="EQ58" s="11"/>
      <c r="ER58" s="11"/>
      <c r="ES58" s="11"/>
      <c r="ET58" s="11"/>
      <c r="EU58" s="11"/>
      <c r="EV58" s="11"/>
      <c r="EW58" s="11"/>
      <c r="EX58" s="11"/>
      <c r="EY58" s="11"/>
      <c r="EZ58" s="11"/>
      <c r="FA58" s="11"/>
      <c r="FB58" s="11"/>
      <c r="FC58" s="11"/>
      <c r="FD58" s="11"/>
      <c r="FE58" s="11"/>
      <c r="FF58" s="11"/>
      <c r="FG58" s="11"/>
      <c r="FH58" s="11"/>
      <c r="FI58" s="11"/>
      <c r="FJ58" s="11"/>
      <c r="FK58" s="11"/>
      <c r="FL58" s="11"/>
      <c r="FM58" s="11"/>
      <c r="FN58" s="11"/>
      <c r="FO58" s="11"/>
      <c r="FP58" s="11"/>
      <c r="FQ58" s="11"/>
      <c r="FR58" s="11"/>
    </row>
    <row r="59" spans="1:174" s="6" customFormat="1" ht="16.899999999999999" customHeight="1">
      <c r="A59" s="102"/>
      <c r="B59" s="61"/>
      <c r="C59" s="11"/>
      <c r="D59" s="11"/>
      <c r="E59" s="11"/>
      <c r="F59" s="11"/>
      <c r="G59" s="11"/>
      <c r="H59" s="82"/>
      <c r="I59" s="11"/>
      <c r="J59" s="11"/>
      <c r="K59" s="11"/>
      <c r="L59" s="11"/>
      <c r="M59" s="11"/>
      <c r="N59" s="11"/>
      <c r="O59" s="11"/>
      <c r="P59" s="11"/>
      <c r="Q59" s="11"/>
      <c r="R59" s="11"/>
      <c r="S59" s="11"/>
      <c r="T59" s="11"/>
      <c r="U59" s="11"/>
      <c r="V59" s="82"/>
      <c r="W59" s="11"/>
      <c r="X59" s="11"/>
      <c r="Y59" s="11"/>
      <c r="Z59" s="11"/>
      <c r="AA59" s="11"/>
      <c r="AB59" s="11"/>
      <c r="AC59" s="82"/>
      <c r="AD59" s="11"/>
      <c r="AE59" s="11"/>
      <c r="AF59" s="82"/>
      <c r="AG59" s="11"/>
      <c r="AH59" s="11"/>
      <c r="AI59" s="11"/>
      <c r="AJ59" s="11"/>
      <c r="AK59" s="11"/>
      <c r="AL59" s="82"/>
      <c r="AM59" s="11"/>
      <c r="AN59" s="11"/>
      <c r="AO59" s="11"/>
      <c r="AP59" s="11"/>
      <c r="AQ59" s="11"/>
      <c r="AR59" s="82"/>
      <c r="AS59" s="11"/>
      <c r="AT59" s="11"/>
      <c r="AU59" s="11"/>
      <c r="AV59" s="11"/>
      <c r="AW59" s="11"/>
      <c r="AX59" s="11"/>
      <c r="AY59" s="11"/>
      <c r="AZ59" s="11"/>
      <c r="BA59" s="11"/>
      <c r="BB59" s="11"/>
      <c r="BC59" s="11"/>
      <c r="BD59" s="11"/>
      <c r="BE59" s="82"/>
      <c r="BF59" s="11"/>
      <c r="BG59" s="11"/>
      <c r="BH59" s="11"/>
      <c r="BI59" s="11"/>
      <c r="BJ59" s="82"/>
      <c r="BK59" s="11"/>
      <c r="BL59" s="82"/>
      <c r="BM59" s="11"/>
      <c r="BN59" s="11"/>
      <c r="BO59" s="11"/>
      <c r="BP59" s="82"/>
      <c r="BQ59" s="11"/>
      <c r="BR59" s="11"/>
      <c r="BS59" s="11"/>
      <c r="BT59" s="11"/>
      <c r="BU59" s="11"/>
      <c r="BV59" s="82"/>
      <c r="BW59" s="11"/>
      <c r="BX59" s="11"/>
      <c r="BY59" s="11"/>
      <c r="BZ59" s="11"/>
      <c r="CA59" s="11"/>
      <c r="CB59" s="11"/>
      <c r="CC59" s="11"/>
      <c r="CD59" s="11"/>
      <c r="CE59" s="11"/>
      <c r="CF59" s="11"/>
      <c r="CG59" s="11"/>
      <c r="CH59" s="82"/>
      <c r="CI59" s="11"/>
      <c r="CJ59" s="11"/>
      <c r="CK59" s="11"/>
      <c r="CL59" s="11"/>
      <c r="CM59" s="11"/>
      <c r="CN59" s="82"/>
      <c r="CO59" s="11"/>
      <c r="CP59" s="11"/>
      <c r="CQ59" s="11"/>
      <c r="CR59" s="11"/>
      <c r="CS59" s="11"/>
      <c r="CT59" s="11"/>
      <c r="CU59" s="82"/>
      <c r="CV59" s="11"/>
      <c r="CW59" s="11"/>
      <c r="CX59" s="11"/>
      <c r="CY59" s="11"/>
      <c r="CZ59" s="11"/>
      <c r="DA59" s="11"/>
      <c r="DB59" s="82"/>
      <c r="DC59" s="11"/>
      <c r="DD59" s="11"/>
      <c r="DE59" s="11"/>
      <c r="DF59" s="11"/>
      <c r="DG59" s="11"/>
      <c r="DH59" s="11"/>
      <c r="DI59" s="82"/>
      <c r="DJ59" s="11"/>
      <c r="DK59" s="11"/>
      <c r="DL59" s="11"/>
      <c r="DM59" s="11"/>
      <c r="DN59" s="11"/>
      <c r="DO59" s="11"/>
      <c r="DP59" s="11"/>
      <c r="DQ59" s="11"/>
      <c r="DR59" s="11"/>
      <c r="DS59" s="11"/>
      <c r="DT59" s="11"/>
      <c r="DU59" s="11"/>
      <c r="DV59" s="11"/>
      <c r="DW59" s="11"/>
      <c r="DX59" s="11"/>
      <c r="DY59" s="11"/>
      <c r="DZ59" s="11"/>
      <c r="EA59" s="11"/>
      <c r="EB59" s="11"/>
      <c r="EC59" s="11"/>
      <c r="ED59" s="11"/>
      <c r="EE59" s="11"/>
      <c r="EF59" s="11"/>
      <c r="EG59" s="11"/>
      <c r="EH59" s="11"/>
      <c r="EI59" s="11"/>
      <c r="EJ59" s="11"/>
      <c r="EK59" s="11"/>
      <c r="EL59" s="11"/>
      <c r="EM59" s="11"/>
      <c r="EN59" s="11"/>
      <c r="EO59" s="11"/>
      <c r="EP59" s="11"/>
      <c r="EQ59" s="11"/>
      <c r="ER59" s="11"/>
      <c r="ES59" s="11"/>
      <c r="ET59" s="11"/>
      <c r="EU59" s="11"/>
      <c r="EV59" s="11"/>
      <c r="EW59" s="11"/>
      <c r="EX59" s="11"/>
      <c r="EY59" s="11"/>
      <c r="EZ59" s="11"/>
      <c r="FA59" s="11"/>
      <c r="FB59" s="11"/>
      <c r="FC59" s="11"/>
      <c r="FD59" s="11"/>
      <c r="FE59" s="11"/>
      <c r="FF59" s="11"/>
      <c r="FG59" s="11"/>
      <c r="FH59" s="11"/>
      <c r="FI59" s="11"/>
      <c r="FJ59" s="11"/>
      <c r="FK59" s="11"/>
      <c r="FL59" s="11"/>
      <c r="FM59" s="11"/>
      <c r="FN59" s="11"/>
      <c r="FO59" s="11"/>
      <c r="FP59" s="11"/>
      <c r="FQ59" s="11"/>
      <c r="FR59" s="11"/>
    </row>
    <row r="60" spans="1:174" s="6" customFormat="1" ht="16.899999999999999" customHeight="1">
      <c r="A60" s="102"/>
      <c r="B60" s="61"/>
      <c r="C60" s="11"/>
      <c r="D60" s="11"/>
      <c r="E60" s="11"/>
      <c r="F60" s="11"/>
      <c r="G60" s="11"/>
      <c r="H60" s="82"/>
      <c r="I60" s="11"/>
      <c r="J60" s="11"/>
      <c r="K60" s="11"/>
      <c r="L60" s="11"/>
      <c r="M60" s="11"/>
      <c r="N60" s="11"/>
      <c r="O60" s="11"/>
      <c r="P60" s="11"/>
      <c r="Q60" s="11"/>
      <c r="R60" s="11"/>
      <c r="S60" s="11"/>
      <c r="T60" s="11"/>
      <c r="U60" s="11"/>
      <c r="V60" s="82"/>
      <c r="W60" s="11"/>
      <c r="X60" s="11"/>
      <c r="Y60" s="11"/>
      <c r="Z60" s="11"/>
      <c r="AA60" s="11"/>
      <c r="AB60" s="11"/>
      <c r="AC60" s="82"/>
      <c r="AD60" s="11"/>
      <c r="AE60" s="11"/>
      <c r="AF60" s="82"/>
      <c r="AG60" s="11"/>
      <c r="AH60" s="11"/>
      <c r="AI60" s="11"/>
      <c r="AJ60" s="11"/>
      <c r="AK60" s="11"/>
      <c r="AL60" s="82"/>
      <c r="AM60" s="11"/>
      <c r="AN60" s="11"/>
      <c r="AO60" s="11"/>
      <c r="AP60" s="11"/>
      <c r="AQ60" s="11"/>
      <c r="AR60" s="82"/>
      <c r="AS60" s="11"/>
      <c r="AT60" s="11"/>
      <c r="AU60" s="11"/>
      <c r="AV60" s="11"/>
      <c r="AW60" s="11"/>
      <c r="AX60" s="11"/>
      <c r="AY60" s="11"/>
      <c r="AZ60" s="11"/>
      <c r="BA60" s="11"/>
      <c r="BB60" s="11"/>
      <c r="BC60" s="11"/>
      <c r="BD60" s="11"/>
      <c r="BE60" s="82"/>
      <c r="BF60" s="11"/>
      <c r="BG60" s="11"/>
      <c r="BH60" s="11"/>
      <c r="BI60" s="11"/>
      <c r="BJ60" s="82"/>
      <c r="BK60" s="11"/>
      <c r="BL60" s="82"/>
      <c r="BM60" s="11"/>
      <c r="BN60" s="11"/>
      <c r="BO60" s="11"/>
      <c r="BP60" s="82"/>
      <c r="BQ60" s="11"/>
      <c r="BR60" s="11"/>
      <c r="BS60" s="11"/>
      <c r="BT60" s="11"/>
      <c r="BU60" s="11"/>
      <c r="BV60" s="82"/>
      <c r="BW60" s="11"/>
      <c r="BX60" s="11"/>
      <c r="BY60" s="11"/>
      <c r="BZ60" s="11"/>
      <c r="CA60" s="11"/>
      <c r="CB60" s="11"/>
      <c r="CC60" s="11"/>
      <c r="CD60" s="11"/>
      <c r="CE60" s="11"/>
      <c r="CF60" s="11"/>
      <c r="CG60" s="11"/>
      <c r="CH60" s="82"/>
      <c r="CI60" s="11"/>
      <c r="CJ60" s="11"/>
      <c r="CK60" s="11"/>
      <c r="CL60" s="11"/>
      <c r="CM60" s="11"/>
      <c r="CN60" s="82"/>
      <c r="CO60" s="11"/>
      <c r="CP60" s="11"/>
      <c r="CQ60" s="11"/>
      <c r="CR60" s="11"/>
      <c r="CS60" s="11"/>
      <c r="CT60" s="11"/>
      <c r="CU60" s="82"/>
      <c r="CV60" s="11"/>
      <c r="CW60" s="11"/>
      <c r="CX60" s="11"/>
      <c r="CY60" s="11"/>
      <c r="CZ60" s="11"/>
      <c r="DA60" s="11"/>
      <c r="DB60" s="82"/>
      <c r="DC60" s="11"/>
      <c r="DD60" s="11"/>
      <c r="DE60" s="11"/>
      <c r="DF60" s="11"/>
      <c r="DG60" s="11"/>
      <c r="DH60" s="11"/>
      <c r="DI60" s="82"/>
      <c r="DJ60" s="11"/>
      <c r="DK60" s="11"/>
      <c r="DL60" s="11"/>
      <c r="DM60" s="11"/>
      <c r="DN60" s="11"/>
      <c r="DO60" s="11"/>
      <c r="DP60" s="11"/>
      <c r="DQ60" s="11"/>
      <c r="DR60" s="11"/>
      <c r="DS60" s="11"/>
      <c r="DT60" s="11"/>
      <c r="DU60" s="11"/>
      <c r="DV60" s="11"/>
      <c r="DW60" s="11"/>
      <c r="DX60" s="11"/>
      <c r="DY60" s="11"/>
      <c r="DZ60" s="11"/>
      <c r="EA60" s="11"/>
      <c r="EB60" s="11"/>
      <c r="EC60" s="11"/>
      <c r="ED60" s="11"/>
      <c r="EE60" s="11"/>
      <c r="EF60" s="11"/>
      <c r="EG60" s="11"/>
      <c r="EH60" s="11"/>
      <c r="EI60" s="11"/>
      <c r="EJ60" s="11"/>
      <c r="EK60" s="11"/>
      <c r="EL60" s="11"/>
      <c r="EM60" s="11"/>
      <c r="EN60" s="11"/>
      <c r="EO60" s="11"/>
      <c r="EP60" s="11"/>
      <c r="EQ60" s="11"/>
      <c r="ER60" s="11"/>
      <c r="ES60" s="11"/>
      <c r="ET60" s="11"/>
      <c r="EU60" s="11"/>
      <c r="EV60" s="11"/>
      <c r="EW60" s="11"/>
      <c r="EX60" s="11"/>
      <c r="EY60" s="11"/>
      <c r="EZ60" s="11"/>
      <c r="FA60" s="11"/>
      <c r="FB60" s="11"/>
      <c r="FC60" s="11"/>
      <c r="FD60" s="11"/>
      <c r="FE60" s="11"/>
      <c r="FF60" s="11"/>
      <c r="FG60" s="11"/>
      <c r="FH60" s="11"/>
      <c r="FI60" s="11"/>
      <c r="FJ60" s="11"/>
      <c r="FK60" s="11"/>
      <c r="FL60" s="11"/>
      <c r="FM60" s="11"/>
      <c r="FN60" s="11"/>
      <c r="FO60" s="11"/>
      <c r="FP60" s="11"/>
      <c r="FQ60" s="11"/>
      <c r="FR60" s="11"/>
    </row>
    <row r="61" spans="1:174" s="6" customFormat="1" ht="16.899999999999999" customHeight="1">
      <c r="A61" s="103"/>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c r="AY61" s="11"/>
      <c r="AZ61" s="11"/>
      <c r="BA61" s="11"/>
      <c r="BB61" s="11"/>
      <c r="BC61" s="11"/>
      <c r="BD61" s="11"/>
      <c r="BE61" s="11"/>
      <c r="BF61" s="11"/>
      <c r="BG61" s="11"/>
      <c r="BH61" s="11"/>
      <c r="BI61" s="11"/>
      <c r="BJ61" s="11"/>
      <c r="BK61" s="11"/>
      <c r="BL61" s="11"/>
      <c r="BM61" s="11"/>
      <c r="BN61" s="11"/>
      <c r="BO61" s="11"/>
      <c r="BP61" s="11"/>
      <c r="BQ61" s="11"/>
      <c r="BR61" s="11"/>
      <c r="BS61" s="11"/>
      <c r="BT61" s="11"/>
      <c r="BU61" s="11"/>
      <c r="BV61" s="11"/>
      <c r="BW61" s="11"/>
      <c r="BX61" s="11"/>
      <c r="BY61" s="11"/>
      <c r="BZ61" s="11"/>
      <c r="CA61" s="11"/>
      <c r="CB61" s="11"/>
      <c r="CC61" s="11"/>
      <c r="CD61" s="11"/>
      <c r="CE61" s="11"/>
      <c r="CF61" s="11"/>
      <c r="CG61" s="11"/>
      <c r="CH61" s="11"/>
      <c r="CI61" s="11"/>
      <c r="CJ61" s="11"/>
      <c r="CK61" s="11"/>
      <c r="CL61" s="11"/>
      <c r="CM61" s="11"/>
      <c r="CN61" s="11"/>
      <c r="CO61" s="11"/>
      <c r="CP61" s="11"/>
      <c r="CQ61" s="11"/>
      <c r="CR61" s="11"/>
      <c r="CS61" s="11"/>
      <c r="CT61" s="11"/>
      <c r="CU61" s="11"/>
      <c r="CV61" s="11"/>
      <c r="CW61" s="11"/>
      <c r="CX61" s="11"/>
      <c r="CY61" s="11"/>
      <c r="CZ61" s="11"/>
      <c r="DA61" s="11"/>
      <c r="DB61" s="11"/>
      <c r="DC61" s="11"/>
      <c r="DD61" s="11"/>
      <c r="DE61" s="11"/>
      <c r="DF61" s="11"/>
      <c r="DG61" s="11"/>
      <c r="DH61" s="11"/>
      <c r="DI61" s="11"/>
      <c r="DJ61" s="11"/>
      <c r="DK61" s="11"/>
      <c r="DL61" s="11"/>
      <c r="DM61" s="11"/>
      <c r="DN61" s="11"/>
      <c r="DO61" s="11"/>
      <c r="DP61" s="11"/>
      <c r="DQ61" s="11"/>
      <c r="DR61" s="11"/>
      <c r="DS61" s="11"/>
      <c r="DT61" s="11"/>
      <c r="DU61" s="11"/>
      <c r="DV61" s="11"/>
      <c r="DW61" s="11"/>
      <c r="DX61" s="11"/>
      <c r="DY61" s="11"/>
      <c r="DZ61" s="11"/>
      <c r="EA61" s="11"/>
      <c r="EB61" s="11"/>
      <c r="EC61" s="11"/>
      <c r="ED61" s="11"/>
      <c r="EE61" s="11"/>
      <c r="EF61" s="11"/>
      <c r="EG61" s="11"/>
      <c r="EH61" s="11"/>
      <c r="EI61" s="11"/>
      <c r="EJ61" s="11"/>
      <c r="EK61" s="11"/>
      <c r="EL61" s="11"/>
      <c r="EM61" s="11"/>
      <c r="EN61" s="11"/>
      <c r="EO61" s="11"/>
      <c r="EP61" s="11"/>
      <c r="EQ61" s="11"/>
      <c r="ER61" s="11"/>
      <c r="ES61" s="11"/>
      <c r="ET61" s="11"/>
      <c r="EU61" s="11"/>
      <c r="EV61" s="11"/>
      <c r="EW61" s="11"/>
      <c r="EX61" s="11"/>
      <c r="EY61" s="11"/>
      <c r="EZ61" s="11"/>
      <c r="FA61" s="11"/>
      <c r="FB61" s="11"/>
      <c r="FC61" s="11"/>
      <c r="FD61" s="11"/>
      <c r="FE61" s="11"/>
      <c r="FF61" s="11"/>
      <c r="FG61" s="11"/>
      <c r="FH61" s="11"/>
      <c r="FI61" s="11"/>
      <c r="FJ61" s="11"/>
      <c r="FK61" s="11"/>
      <c r="FL61" s="11"/>
      <c r="FM61" s="11"/>
      <c r="FN61" s="11"/>
      <c r="FO61" s="11"/>
      <c r="FP61" s="11"/>
      <c r="FQ61" s="11"/>
      <c r="FR61" s="11"/>
    </row>
  </sheetData>
  <mergeCells count="16">
    <mergeCell ref="AG4:AK4"/>
    <mergeCell ref="C4:G4"/>
    <mergeCell ref="I4:M4"/>
    <mergeCell ref="O4:S4"/>
    <mergeCell ref="U4:Y4"/>
    <mergeCell ref="AA4:AE4"/>
    <mergeCell ref="BW4:CA4"/>
    <mergeCell ref="CC4:CG4"/>
    <mergeCell ref="CI4:CM4"/>
    <mergeCell ref="CO4:CS4"/>
    <mergeCell ref="AM4:AQ4"/>
    <mergeCell ref="AS4:AW4"/>
    <mergeCell ref="AY4:BC4"/>
    <mergeCell ref="BE4:BI4"/>
    <mergeCell ref="BK4:BO4"/>
    <mergeCell ref="BQ4:BU4"/>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dimension ref="A1:Q318"/>
  <sheetViews>
    <sheetView zoomScale="50" zoomScaleNormal="50" workbookViewId="0">
      <pane xSplit="1" ySplit="4" topLeftCell="B5" activePane="bottomRight" state="frozen"/>
      <selection pane="topRight" activeCell="B1" sqref="B1"/>
      <selection pane="bottomLeft" activeCell="A5" sqref="A5"/>
      <selection pane="bottomRight" activeCell="A5" sqref="A5:Q5"/>
    </sheetView>
  </sheetViews>
  <sheetFormatPr defaultColWidth="9.140625" defaultRowHeight="16.899999999999999" customHeight="1"/>
  <cols>
    <col min="1" max="1" width="24.5703125" style="10" customWidth="1"/>
    <col min="2" max="17" width="17.140625" style="4" customWidth="1"/>
    <col min="18" max="256" width="9.140625" style="4"/>
    <col min="257" max="257" width="24.5703125" style="4" customWidth="1"/>
    <col min="258" max="273" width="17.5703125" style="4" customWidth="1"/>
    <col min="274" max="512" width="9.140625" style="4"/>
    <col min="513" max="513" width="24.5703125" style="4" customWidth="1"/>
    <col min="514" max="529" width="17.5703125" style="4" customWidth="1"/>
    <col min="530" max="768" width="9.140625" style="4"/>
    <col min="769" max="769" width="24.5703125" style="4" customWidth="1"/>
    <col min="770" max="785" width="17.5703125" style="4" customWidth="1"/>
    <col min="786" max="1024" width="9.140625" style="4"/>
    <col min="1025" max="1025" width="24.5703125" style="4" customWidth="1"/>
    <col min="1026" max="1041" width="17.5703125" style="4" customWidth="1"/>
    <col min="1042" max="1280" width="9.140625" style="4"/>
    <col min="1281" max="1281" width="24.5703125" style="4" customWidth="1"/>
    <col min="1282" max="1297" width="17.5703125" style="4" customWidth="1"/>
    <col min="1298" max="1536" width="9.140625" style="4"/>
    <col min="1537" max="1537" width="24.5703125" style="4" customWidth="1"/>
    <col min="1538" max="1553" width="17.5703125" style="4" customWidth="1"/>
    <col min="1554" max="1792" width="9.140625" style="4"/>
    <col min="1793" max="1793" width="24.5703125" style="4" customWidth="1"/>
    <col min="1794" max="1809" width="17.5703125" style="4" customWidth="1"/>
    <col min="1810" max="2048" width="9.140625" style="4"/>
    <col min="2049" max="2049" width="24.5703125" style="4" customWidth="1"/>
    <col min="2050" max="2065" width="17.5703125" style="4" customWidth="1"/>
    <col min="2066" max="2304" width="9.140625" style="4"/>
    <col min="2305" max="2305" width="24.5703125" style="4" customWidth="1"/>
    <col min="2306" max="2321" width="17.5703125" style="4" customWidth="1"/>
    <col min="2322" max="2560" width="9.140625" style="4"/>
    <col min="2561" max="2561" width="24.5703125" style="4" customWidth="1"/>
    <col min="2562" max="2577" width="17.5703125" style="4" customWidth="1"/>
    <col min="2578" max="2816" width="9.140625" style="4"/>
    <col min="2817" max="2817" width="24.5703125" style="4" customWidth="1"/>
    <col min="2818" max="2833" width="17.5703125" style="4" customWidth="1"/>
    <col min="2834" max="3072" width="9.140625" style="4"/>
    <col min="3073" max="3073" width="24.5703125" style="4" customWidth="1"/>
    <col min="3074" max="3089" width="17.5703125" style="4" customWidth="1"/>
    <col min="3090" max="3328" width="9.140625" style="4"/>
    <col min="3329" max="3329" width="24.5703125" style="4" customWidth="1"/>
    <col min="3330" max="3345" width="17.5703125" style="4" customWidth="1"/>
    <col min="3346" max="3584" width="9.140625" style="4"/>
    <col min="3585" max="3585" width="24.5703125" style="4" customWidth="1"/>
    <col min="3586" max="3601" width="17.5703125" style="4" customWidth="1"/>
    <col min="3602" max="3840" width="9.140625" style="4"/>
    <col min="3841" max="3841" width="24.5703125" style="4" customWidth="1"/>
    <col min="3842" max="3857" width="17.5703125" style="4" customWidth="1"/>
    <col min="3858" max="4096" width="9.140625" style="4"/>
    <col min="4097" max="4097" width="24.5703125" style="4" customWidth="1"/>
    <col min="4098" max="4113" width="17.5703125" style="4" customWidth="1"/>
    <col min="4114" max="4352" width="9.140625" style="4"/>
    <col min="4353" max="4353" width="24.5703125" style="4" customWidth="1"/>
    <col min="4354" max="4369" width="17.5703125" style="4" customWidth="1"/>
    <col min="4370" max="4608" width="9.140625" style="4"/>
    <col min="4609" max="4609" width="24.5703125" style="4" customWidth="1"/>
    <col min="4610" max="4625" width="17.5703125" style="4" customWidth="1"/>
    <col min="4626" max="4864" width="9.140625" style="4"/>
    <col min="4865" max="4865" width="24.5703125" style="4" customWidth="1"/>
    <col min="4866" max="4881" width="17.5703125" style="4" customWidth="1"/>
    <col min="4882" max="5120" width="9.140625" style="4"/>
    <col min="5121" max="5121" width="24.5703125" style="4" customWidth="1"/>
    <col min="5122" max="5137" width="17.5703125" style="4" customWidth="1"/>
    <col min="5138" max="5376" width="9.140625" style="4"/>
    <col min="5377" max="5377" width="24.5703125" style="4" customWidth="1"/>
    <col min="5378" max="5393" width="17.5703125" style="4" customWidth="1"/>
    <col min="5394" max="5632" width="9.140625" style="4"/>
    <col min="5633" max="5633" width="24.5703125" style="4" customWidth="1"/>
    <col min="5634" max="5649" width="17.5703125" style="4" customWidth="1"/>
    <col min="5650" max="5888" width="9.140625" style="4"/>
    <col min="5889" max="5889" width="24.5703125" style="4" customWidth="1"/>
    <col min="5890" max="5905" width="17.5703125" style="4" customWidth="1"/>
    <col min="5906" max="6144" width="9.140625" style="4"/>
    <col min="6145" max="6145" width="24.5703125" style="4" customWidth="1"/>
    <col min="6146" max="6161" width="17.5703125" style="4" customWidth="1"/>
    <col min="6162" max="6400" width="9.140625" style="4"/>
    <col min="6401" max="6401" width="24.5703125" style="4" customWidth="1"/>
    <col min="6402" max="6417" width="17.5703125" style="4" customWidth="1"/>
    <col min="6418" max="6656" width="9.140625" style="4"/>
    <col min="6657" max="6657" width="24.5703125" style="4" customWidth="1"/>
    <col min="6658" max="6673" width="17.5703125" style="4" customWidth="1"/>
    <col min="6674" max="6912" width="9.140625" style="4"/>
    <col min="6913" max="6913" width="24.5703125" style="4" customWidth="1"/>
    <col min="6914" max="6929" width="17.5703125" style="4" customWidth="1"/>
    <col min="6930" max="7168" width="9.140625" style="4"/>
    <col min="7169" max="7169" width="24.5703125" style="4" customWidth="1"/>
    <col min="7170" max="7185" width="17.5703125" style="4" customWidth="1"/>
    <col min="7186" max="7424" width="9.140625" style="4"/>
    <col min="7425" max="7425" width="24.5703125" style="4" customWidth="1"/>
    <col min="7426" max="7441" width="17.5703125" style="4" customWidth="1"/>
    <col min="7442" max="7680" width="9.140625" style="4"/>
    <col min="7681" max="7681" width="24.5703125" style="4" customWidth="1"/>
    <col min="7682" max="7697" width="17.5703125" style="4" customWidth="1"/>
    <col min="7698" max="7936" width="9.140625" style="4"/>
    <col min="7937" max="7937" width="24.5703125" style="4" customWidth="1"/>
    <col min="7938" max="7953" width="17.5703125" style="4" customWidth="1"/>
    <col min="7954" max="8192" width="9.140625" style="4"/>
    <col min="8193" max="8193" width="24.5703125" style="4" customWidth="1"/>
    <col min="8194" max="8209" width="17.5703125" style="4" customWidth="1"/>
    <col min="8210" max="8448" width="9.140625" style="4"/>
    <col min="8449" max="8449" width="24.5703125" style="4" customWidth="1"/>
    <col min="8450" max="8465" width="17.5703125" style="4" customWidth="1"/>
    <col min="8466" max="8704" width="9.140625" style="4"/>
    <col min="8705" max="8705" width="24.5703125" style="4" customWidth="1"/>
    <col min="8706" max="8721" width="17.5703125" style="4" customWidth="1"/>
    <col min="8722" max="8960" width="9.140625" style="4"/>
    <col min="8961" max="8961" width="24.5703125" style="4" customWidth="1"/>
    <col min="8962" max="8977" width="17.5703125" style="4" customWidth="1"/>
    <col min="8978" max="9216" width="9.140625" style="4"/>
    <col min="9217" max="9217" width="24.5703125" style="4" customWidth="1"/>
    <col min="9218" max="9233" width="17.5703125" style="4" customWidth="1"/>
    <col min="9234" max="9472" width="9.140625" style="4"/>
    <col min="9473" max="9473" width="24.5703125" style="4" customWidth="1"/>
    <col min="9474" max="9489" width="17.5703125" style="4" customWidth="1"/>
    <col min="9490" max="9728" width="9.140625" style="4"/>
    <col min="9729" max="9729" width="24.5703125" style="4" customWidth="1"/>
    <col min="9730" max="9745" width="17.5703125" style="4" customWidth="1"/>
    <col min="9746" max="9984" width="9.140625" style="4"/>
    <col min="9985" max="9985" width="24.5703125" style="4" customWidth="1"/>
    <col min="9986" max="10001" width="17.5703125" style="4" customWidth="1"/>
    <col min="10002" max="10240" width="9.140625" style="4"/>
    <col min="10241" max="10241" width="24.5703125" style="4" customWidth="1"/>
    <col min="10242" max="10257" width="17.5703125" style="4" customWidth="1"/>
    <col min="10258" max="10496" width="9.140625" style="4"/>
    <col min="10497" max="10497" width="24.5703125" style="4" customWidth="1"/>
    <col min="10498" max="10513" width="17.5703125" style="4" customWidth="1"/>
    <col min="10514" max="10752" width="9.140625" style="4"/>
    <col min="10753" max="10753" width="24.5703125" style="4" customWidth="1"/>
    <col min="10754" max="10769" width="17.5703125" style="4" customWidth="1"/>
    <col min="10770" max="11008" width="9.140625" style="4"/>
    <col min="11009" max="11009" width="24.5703125" style="4" customWidth="1"/>
    <col min="11010" max="11025" width="17.5703125" style="4" customWidth="1"/>
    <col min="11026" max="11264" width="9.140625" style="4"/>
    <col min="11265" max="11265" width="24.5703125" style="4" customWidth="1"/>
    <col min="11266" max="11281" width="17.5703125" style="4" customWidth="1"/>
    <col min="11282" max="11520" width="9.140625" style="4"/>
    <col min="11521" max="11521" width="24.5703125" style="4" customWidth="1"/>
    <col min="11522" max="11537" width="17.5703125" style="4" customWidth="1"/>
    <col min="11538" max="11776" width="9.140625" style="4"/>
    <col min="11777" max="11777" width="24.5703125" style="4" customWidth="1"/>
    <col min="11778" max="11793" width="17.5703125" style="4" customWidth="1"/>
    <col min="11794" max="12032" width="9.140625" style="4"/>
    <col min="12033" max="12033" width="24.5703125" style="4" customWidth="1"/>
    <col min="12034" max="12049" width="17.5703125" style="4" customWidth="1"/>
    <col min="12050" max="12288" width="9.140625" style="4"/>
    <col min="12289" max="12289" width="24.5703125" style="4" customWidth="1"/>
    <col min="12290" max="12305" width="17.5703125" style="4" customWidth="1"/>
    <col min="12306" max="12544" width="9.140625" style="4"/>
    <col min="12545" max="12545" width="24.5703125" style="4" customWidth="1"/>
    <col min="12546" max="12561" width="17.5703125" style="4" customWidth="1"/>
    <col min="12562" max="12800" width="9.140625" style="4"/>
    <col min="12801" max="12801" width="24.5703125" style="4" customWidth="1"/>
    <col min="12802" max="12817" width="17.5703125" style="4" customWidth="1"/>
    <col min="12818" max="13056" width="9.140625" style="4"/>
    <col min="13057" max="13057" width="24.5703125" style="4" customWidth="1"/>
    <col min="13058" max="13073" width="17.5703125" style="4" customWidth="1"/>
    <col min="13074" max="13312" width="9.140625" style="4"/>
    <col min="13313" max="13313" width="24.5703125" style="4" customWidth="1"/>
    <col min="13314" max="13329" width="17.5703125" style="4" customWidth="1"/>
    <col min="13330" max="13568" width="9.140625" style="4"/>
    <col min="13569" max="13569" width="24.5703125" style="4" customWidth="1"/>
    <col min="13570" max="13585" width="17.5703125" style="4" customWidth="1"/>
    <col min="13586" max="13824" width="9.140625" style="4"/>
    <col min="13825" max="13825" width="24.5703125" style="4" customWidth="1"/>
    <col min="13826" max="13841" width="17.5703125" style="4" customWidth="1"/>
    <col min="13842" max="14080" width="9.140625" style="4"/>
    <col min="14081" max="14081" width="24.5703125" style="4" customWidth="1"/>
    <col min="14082" max="14097" width="17.5703125" style="4" customWidth="1"/>
    <col min="14098" max="14336" width="9.140625" style="4"/>
    <col min="14337" max="14337" width="24.5703125" style="4" customWidth="1"/>
    <col min="14338" max="14353" width="17.5703125" style="4" customWidth="1"/>
    <col min="14354" max="14592" width="9.140625" style="4"/>
    <col min="14593" max="14593" width="24.5703125" style="4" customWidth="1"/>
    <col min="14594" max="14609" width="17.5703125" style="4" customWidth="1"/>
    <col min="14610" max="14848" width="9.140625" style="4"/>
    <col min="14849" max="14849" width="24.5703125" style="4" customWidth="1"/>
    <col min="14850" max="14865" width="17.5703125" style="4" customWidth="1"/>
    <col min="14866" max="15104" width="9.140625" style="4"/>
    <col min="15105" max="15105" width="24.5703125" style="4" customWidth="1"/>
    <col min="15106" max="15121" width="17.5703125" style="4" customWidth="1"/>
    <col min="15122" max="15360" width="9.140625" style="4"/>
    <col min="15361" max="15361" width="24.5703125" style="4" customWidth="1"/>
    <col min="15362" max="15377" width="17.5703125" style="4" customWidth="1"/>
    <col min="15378" max="15616" width="9.140625" style="4"/>
    <col min="15617" max="15617" width="24.5703125" style="4" customWidth="1"/>
    <col min="15618" max="15633" width="17.5703125" style="4" customWidth="1"/>
    <col min="15634" max="15872" width="9.140625" style="4"/>
    <col min="15873" max="15873" width="24.5703125" style="4" customWidth="1"/>
    <col min="15874" max="15889" width="17.5703125" style="4" customWidth="1"/>
    <col min="15890" max="16128" width="9.140625" style="4"/>
    <col min="16129" max="16129" width="24.5703125" style="4" customWidth="1"/>
    <col min="16130" max="16145" width="17.5703125" style="4" customWidth="1"/>
    <col min="16146" max="16384" width="9.140625" style="4"/>
  </cols>
  <sheetData>
    <row r="1" spans="1:17" ht="16.899999999999999" customHeight="1">
      <c r="A1" s="56"/>
      <c r="B1" s="52"/>
      <c r="C1" s="52"/>
      <c r="D1" s="52"/>
      <c r="E1" s="52"/>
      <c r="F1" s="52"/>
      <c r="G1" s="52"/>
      <c r="H1" s="52"/>
      <c r="I1" s="52"/>
      <c r="J1" s="52"/>
      <c r="K1" s="52"/>
      <c r="L1" s="52"/>
      <c r="M1" s="52"/>
      <c r="N1" s="52"/>
      <c r="O1" s="52"/>
      <c r="P1" s="52"/>
      <c r="Q1" s="52"/>
    </row>
    <row r="2" spans="1:17" ht="16.899999999999999" customHeight="1">
      <c r="A2" s="59" t="s">
        <v>175</v>
      </c>
      <c r="B2" s="52"/>
      <c r="C2" s="52"/>
      <c r="D2" s="52"/>
      <c r="E2" s="55"/>
      <c r="F2" s="52"/>
      <c r="G2" s="52"/>
      <c r="H2" s="52"/>
      <c r="I2" s="52"/>
      <c r="J2" s="52"/>
      <c r="K2" s="52"/>
      <c r="L2" s="52"/>
      <c r="M2" s="52"/>
      <c r="N2" s="52"/>
      <c r="O2" s="52"/>
      <c r="P2" s="52"/>
      <c r="Q2" s="52"/>
    </row>
    <row r="3" spans="1:17" ht="16.899999999999999" customHeight="1">
      <c r="A3" s="59"/>
      <c r="B3" s="52"/>
      <c r="C3" s="52"/>
      <c r="D3" s="52"/>
      <c r="E3" s="55"/>
      <c r="F3" s="52"/>
      <c r="G3" s="52"/>
      <c r="H3" s="52"/>
      <c r="I3" s="52"/>
      <c r="J3" s="52"/>
      <c r="K3" s="52"/>
      <c r="L3" s="52"/>
      <c r="M3" s="52"/>
      <c r="N3" s="52"/>
      <c r="O3" s="52"/>
      <c r="P3" s="52"/>
      <c r="Q3" s="52"/>
    </row>
    <row r="4" spans="1:17" ht="35.450000000000003" customHeight="1">
      <c r="A4" s="81" t="s">
        <v>172</v>
      </c>
      <c r="B4" s="79" t="str">
        <f>'Sorting 1'!C4</f>
        <v>Sample 1</v>
      </c>
      <c r="C4" s="78" t="str">
        <f>'Sorting 1'!I4</f>
        <v>Sample 2</v>
      </c>
      <c r="D4" s="78" t="str">
        <f>'Sorting 1'!O4</f>
        <v>Sample 3</v>
      </c>
      <c r="E4" s="78" t="str">
        <f>'Sorting 1'!U4</f>
        <v>Sample 4</v>
      </c>
      <c r="F4" s="78" t="str">
        <f>'Sorting 1'!AA4</f>
        <v>Sample 5</v>
      </c>
      <c r="G4" s="78" t="str">
        <f>'Sorting 1'!AG4</f>
        <v>Sample 6</v>
      </c>
      <c r="H4" s="78" t="str">
        <f>'Sorting 1'!AM4</f>
        <v>Sample 7</v>
      </c>
      <c r="I4" s="78" t="str">
        <f>'Sorting 1'!AS4</f>
        <v>Sample 8</v>
      </c>
      <c r="J4" s="78" t="str">
        <f>'Sorting 1'!AY4</f>
        <v>Sample 9</v>
      </c>
      <c r="K4" s="78" t="str">
        <f>'Sorting 1'!BE4</f>
        <v>Sample 10</v>
      </c>
      <c r="L4" s="78" t="str">
        <f>'Sorting 1'!BK4</f>
        <v>Sample 11</v>
      </c>
      <c r="M4" s="78" t="str">
        <f>'Sorting 1'!BQ4</f>
        <v>Sample 12</v>
      </c>
      <c r="N4" s="78" t="str">
        <f>'Sorting 1'!BW4</f>
        <v>Sample 13</v>
      </c>
      <c r="O4" s="78" t="str">
        <f>'Sorting 1'!CC4</f>
        <v>Sample 14</v>
      </c>
      <c r="P4" s="78" t="str">
        <f>'Sorting 1'!CI4</f>
        <v>Sample 15</v>
      </c>
      <c r="Q4" s="78" t="str">
        <f>'Sorting 1'!CO4</f>
        <v>Sample 16</v>
      </c>
    </row>
    <row r="5" spans="1:17" s="6" customFormat="1" ht="16.899999999999999" customHeight="1">
      <c r="A5" s="104" t="str">
        <f>'Sorting 1'!A6</f>
        <v>POS</v>
      </c>
      <c r="B5" s="11">
        <f>'Sorting 1'!F6</f>
        <v>0</v>
      </c>
      <c r="C5" s="11">
        <f>'Sorting 1'!L6</f>
        <v>0</v>
      </c>
      <c r="D5" s="11">
        <f>'Sorting 1'!R6</f>
        <v>0</v>
      </c>
      <c r="E5" s="11">
        <f>'Sorting 1'!X6</f>
        <v>0</v>
      </c>
      <c r="F5" s="11">
        <f>'Sorting 1'!AD6</f>
        <v>0</v>
      </c>
      <c r="G5" s="11">
        <f>'Sorting 1'!AJ6</f>
        <v>0</v>
      </c>
      <c r="H5" s="11">
        <f>'Sorting 1'!AP6</f>
        <v>0</v>
      </c>
      <c r="I5" s="11">
        <f>'Sorting 1'!AV6</f>
        <v>0</v>
      </c>
      <c r="J5" s="11">
        <f>'Sorting 1'!BB6</f>
        <v>0</v>
      </c>
      <c r="K5" s="11">
        <f>'Sorting 1'!BH6</f>
        <v>0</v>
      </c>
      <c r="L5" s="11">
        <f>'Sorting 1'!BN6</f>
        <v>0</v>
      </c>
      <c r="M5" s="11">
        <f>'Sorting 1'!BT6</f>
        <v>0</v>
      </c>
      <c r="N5" s="11">
        <f>'Sorting 1'!BZ6</f>
        <v>0</v>
      </c>
      <c r="O5" s="11">
        <f>'Sorting 1'!CF6</f>
        <v>0</v>
      </c>
      <c r="P5" s="11">
        <f>'Sorting 1'!CL6</f>
        <v>0</v>
      </c>
      <c r="Q5" s="11">
        <f>'Sorting 1'!CR6</f>
        <v>0</v>
      </c>
    </row>
    <row r="6" spans="1:17" ht="16.899999999999999" customHeight="1">
      <c r="A6" s="104" t="str">
        <f>'Sorting 1'!A7</f>
        <v>NEG</v>
      </c>
      <c r="B6" s="11">
        <f>'Sorting 1'!F7</f>
        <v>0</v>
      </c>
      <c r="C6" s="11">
        <f>'Sorting 1'!L7</f>
        <v>0</v>
      </c>
      <c r="D6" s="11">
        <f>'Sorting 1'!R7</f>
        <v>0</v>
      </c>
      <c r="E6" s="11">
        <f>'Sorting 1'!X7</f>
        <v>0</v>
      </c>
      <c r="F6" s="11">
        <f>'Sorting 1'!AD7</f>
        <v>0</v>
      </c>
      <c r="G6" s="11">
        <f>'Sorting 1'!AJ7</f>
        <v>0</v>
      </c>
      <c r="H6" s="11">
        <f>'Sorting 1'!AP7</f>
        <v>0</v>
      </c>
      <c r="I6" s="11">
        <f>'Sorting 1'!AV7</f>
        <v>0</v>
      </c>
      <c r="J6" s="11">
        <f>'Sorting 1'!BB7</f>
        <v>0</v>
      </c>
      <c r="K6" s="11">
        <f>'Sorting 1'!BH7</f>
        <v>0</v>
      </c>
      <c r="L6" s="11">
        <f>'Sorting 1'!BN7</f>
        <v>0</v>
      </c>
      <c r="M6" s="11">
        <f>'Sorting 1'!BT7</f>
        <v>0</v>
      </c>
      <c r="N6" s="11">
        <f>'Sorting 1'!BZ7</f>
        <v>0</v>
      </c>
      <c r="O6" s="11">
        <f>'Sorting 1'!CF7</f>
        <v>0</v>
      </c>
      <c r="P6" s="11">
        <f>'Sorting 1'!CL7</f>
        <v>0</v>
      </c>
      <c r="Q6" s="11">
        <f>'Sorting 1'!CR7</f>
        <v>0</v>
      </c>
    </row>
    <row r="7" spans="1:17" ht="16.899999999999999" customHeight="1">
      <c r="A7" s="104" t="str">
        <f>'Sorting 1'!A8</f>
        <v>CD27</v>
      </c>
      <c r="B7" s="11" t="e">
        <f>'Sorting 1'!F8</f>
        <v>#DIV/0!</v>
      </c>
      <c r="C7" s="11" t="e">
        <f>'Sorting 1'!L8</f>
        <v>#DIV/0!</v>
      </c>
      <c r="D7" s="11" t="e">
        <f>'Sorting 1'!R8</f>
        <v>#DIV/0!</v>
      </c>
      <c r="E7" s="11" t="e">
        <f>'Sorting 1'!X8</f>
        <v>#DIV/0!</v>
      </c>
      <c r="F7" s="11" t="e">
        <f>'Sorting 1'!AD8</f>
        <v>#DIV/0!</v>
      </c>
      <c r="G7" s="11" t="e">
        <f>'Sorting 1'!AJ8</f>
        <v>#DIV/0!</v>
      </c>
      <c r="H7" s="11" t="e">
        <f>'Sorting 1'!AP8</f>
        <v>#DIV/0!</v>
      </c>
      <c r="I7" s="11" t="e">
        <f>'Sorting 1'!AV8</f>
        <v>#DIV/0!</v>
      </c>
      <c r="J7" s="11" t="e">
        <f>'Sorting 1'!BB8</f>
        <v>#DIV/0!</v>
      </c>
      <c r="K7" s="11" t="e">
        <f>'Sorting 1'!BH8</f>
        <v>#DIV/0!</v>
      </c>
      <c r="L7" s="11" t="e">
        <f>'Sorting 1'!BN8</f>
        <v>#DIV/0!</v>
      </c>
      <c r="M7" s="11" t="e">
        <f>'Sorting 1'!BT8</f>
        <v>#DIV/0!</v>
      </c>
      <c r="N7" s="11" t="e">
        <f>'Sorting 1'!BZ8</f>
        <v>#DIV/0!</v>
      </c>
      <c r="O7" s="11" t="e">
        <f>'Sorting 1'!CF8</f>
        <v>#DIV/0!</v>
      </c>
      <c r="P7" s="11" t="e">
        <f>'Sorting 1'!CL8</f>
        <v>#DIV/0!</v>
      </c>
      <c r="Q7" s="11" t="e">
        <f>'Sorting 1'!CR8</f>
        <v>#DIV/0!</v>
      </c>
    </row>
    <row r="8" spans="1:17" ht="16.899999999999999" customHeight="1">
      <c r="A8" s="104" t="str">
        <f>'Sorting 1'!A9</f>
        <v xml:space="preserve">OX40 </v>
      </c>
      <c r="B8" s="11" t="e">
        <f>'Sorting 1'!F9</f>
        <v>#DIV/0!</v>
      </c>
      <c r="C8" s="11" t="e">
        <f>'Sorting 1'!L9</f>
        <v>#DIV/0!</v>
      </c>
      <c r="D8" s="11" t="e">
        <f>'Sorting 1'!R9</f>
        <v>#DIV/0!</v>
      </c>
      <c r="E8" s="11" t="e">
        <f>'Sorting 1'!X9</f>
        <v>#DIV/0!</v>
      </c>
      <c r="F8" s="11" t="e">
        <f>'Sorting 1'!AD9</f>
        <v>#DIV/0!</v>
      </c>
      <c r="G8" s="11" t="e">
        <f>'Sorting 1'!AJ9</f>
        <v>#DIV/0!</v>
      </c>
      <c r="H8" s="11" t="e">
        <f>'Sorting 1'!AP9</f>
        <v>#DIV/0!</v>
      </c>
      <c r="I8" s="11" t="e">
        <f>'Sorting 1'!AV9</f>
        <v>#DIV/0!</v>
      </c>
      <c r="J8" s="11" t="e">
        <f>'Sorting 1'!BB9</f>
        <v>#DIV/0!</v>
      </c>
      <c r="K8" s="11" t="e">
        <f>'Sorting 1'!BH9</f>
        <v>#DIV/0!</v>
      </c>
      <c r="L8" s="11" t="e">
        <f>'Sorting 1'!BN9</f>
        <v>#DIV/0!</v>
      </c>
      <c r="M8" s="11" t="e">
        <f>'Sorting 1'!BT9</f>
        <v>#DIV/0!</v>
      </c>
      <c r="N8" s="11" t="e">
        <f>'Sorting 1'!BZ9</f>
        <v>#DIV/0!</v>
      </c>
      <c r="O8" s="11" t="e">
        <f>'Sorting 1'!CF9</f>
        <v>#DIV/0!</v>
      </c>
      <c r="P8" s="11" t="e">
        <f>'Sorting 1'!CL9</f>
        <v>#DIV/0!</v>
      </c>
      <c r="Q8" s="11" t="e">
        <f>'Sorting 1'!CR9</f>
        <v>#DIV/0!</v>
      </c>
    </row>
    <row r="9" spans="1:17" ht="16.899999999999999" customHeight="1">
      <c r="A9" s="104" t="str">
        <f>'Sorting 1'!A10</f>
        <v>TNFRSF18</v>
      </c>
      <c r="B9" s="11" t="e">
        <f>'Sorting 1'!F10</f>
        <v>#DIV/0!</v>
      </c>
      <c r="C9" s="11" t="e">
        <f>'Sorting 1'!L10</f>
        <v>#DIV/0!</v>
      </c>
      <c r="D9" s="11" t="e">
        <f>'Sorting 1'!R10</f>
        <v>#DIV/0!</v>
      </c>
      <c r="E9" s="11" t="e">
        <f>'Sorting 1'!X10</f>
        <v>#DIV/0!</v>
      </c>
      <c r="F9" s="11" t="e">
        <f>'Sorting 1'!AD10</f>
        <v>#DIV/0!</v>
      </c>
      <c r="G9" s="11" t="e">
        <f>'Sorting 1'!AJ10</f>
        <v>#DIV/0!</v>
      </c>
      <c r="H9" s="11" t="e">
        <f>'Sorting 1'!AP10</f>
        <v>#DIV/0!</v>
      </c>
      <c r="I9" s="11" t="e">
        <f>'Sorting 1'!AV10</f>
        <v>#DIV/0!</v>
      </c>
      <c r="J9" s="11" t="e">
        <f>'Sorting 1'!BB10</f>
        <v>#DIV/0!</v>
      </c>
      <c r="K9" s="11" t="e">
        <f>'Sorting 1'!BH10</f>
        <v>#DIV/0!</v>
      </c>
      <c r="L9" s="11" t="e">
        <f>'Sorting 1'!BN10</f>
        <v>#DIV/0!</v>
      </c>
      <c r="M9" s="11" t="e">
        <f>'Sorting 1'!BT10</f>
        <v>#DIV/0!</v>
      </c>
      <c r="N9" s="11" t="e">
        <f>'Sorting 1'!BZ10</f>
        <v>#DIV/0!</v>
      </c>
      <c r="O9" s="11" t="e">
        <f>'Sorting 1'!CF10</f>
        <v>#DIV/0!</v>
      </c>
      <c r="P9" s="11" t="e">
        <f>'Sorting 1'!CL10</f>
        <v>#DIV/0!</v>
      </c>
      <c r="Q9" s="11" t="e">
        <f>'Sorting 1'!CR10</f>
        <v>#DIV/0!</v>
      </c>
    </row>
    <row r="10" spans="1:17" ht="16.899999999999999" customHeight="1">
      <c r="A10" s="104" t="str">
        <f>'Sorting 1'!A11</f>
        <v>CD28</v>
      </c>
      <c r="B10" s="11" t="e">
        <f>'Sorting 1'!F11</f>
        <v>#DIV/0!</v>
      </c>
      <c r="C10" s="11" t="e">
        <f>'Sorting 1'!L11</f>
        <v>#DIV/0!</v>
      </c>
      <c r="D10" s="11" t="e">
        <f>'Sorting 1'!R11</f>
        <v>#DIV/0!</v>
      </c>
      <c r="E10" s="11" t="e">
        <f>'Sorting 1'!X11</f>
        <v>#DIV/0!</v>
      </c>
      <c r="F10" s="11" t="e">
        <f>'Sorting 1'!AD11</f>
        <v>#DIV/0!</v>
      </c>
      <c r="G10" s="11" t="e">
        <f>'Sorting 1'!AJ11</f>
        <v>#DIV/0!</v>
      </c>
      <c r="H10" s="11" t="e">
        <f>'Sorting 1'!AP11</f>
        <v>#DIV/0!</v>
      </c>
      <c r="I10" s="11" t="e">
        <f>'Sorting 1'!AV11</f>
        <v>#DIV/0!</v>
      </c>
      <c r="J10" s="11" t="e">
        <f>'Sorting 1'!BB11</f>
        <v>#DIV/0!</v>
      </c>
      <c r="K10" s="11" t="e">
        <f>'Sorting 1'!BH11</f>
        <v>#DIV/0!</v>
      </c>
      <c r="L10" s="11" t="e">
        <f>'Sorting 1'!BN11</f>
        <v>#DIV/0!</v>
      </c>
      <c r="M10" s="11" t="e">
        <f>'Sorting 1'!BT11</f>
        <v>#DIV/0!</v>
      </c>
      <c r="N10" s="11" t="e">
        <f>'Sorting 1'!BZ11</f>
        <v>#DIV/0!</v>
      </c>
      <c r="O10" s="11" t="e">
        <f>'Sorting 1'!CF11</f>
        <v>#DIV/0!</v>
      </c>
      <c r="P10" s="11" t="e">
        <f>'Sorting 1'!CL11</f>
        <v>#DIV/0!</v>
      </c>
      <c r="Q10" s="11" t="e">
        <f>'Sorting 1'!CR11</f>
        <v>#DIV/0!</v>
      </c>
    </row>
    <row r="11" spans="1:17" ht="16.899999999999999" customHeight="1">
      <c r="A11" s="104" t="str">
        <f>'Sorting 1'!A12</f>
        <v>PD-1</v>
      </c>
      <c r="B11" s="11" t="e">
        <f>'Sorting 1'!F12</f>
        <v>#DIV/0!</v>
      </c>
      <c r="C11" s="11" t="e">
        <f>'Sorting 1'!L12</f>
        <v>#DIV/0!</v>
      </c>
      <c r="D11" s="11" t="e">
        <f>'Sorting 1'!R12</f>
        <v>#DIV/0!</v>
      </c>
      <c r="E11" s="11" t="e">
        <f>'Sorting 1'!X12</f>
        <v>#DIV/0!</v>
      </c>
      <c r="F11" s="11" t="e">
        <f>'Sorting 1'!AD12</f>
        <v>#DIV/0!</v>
      </c>
      <c r="G11" s="11" t="e">
        <f>'Sorting 1'!AJ12</f>
        <v>#DIV/0!</v>
      </c>
      <c r="H11" s="11" t="e">
        <f>'Sorting 1'!AP12</f>
        <v>#DIV/0!</v>
      </c>
      <c r="I11" s="11" t="e">
        <f>'Sorting 1'!AV12</f>
        <v>#DIV/0!</v>
      </c>
      <c r="J11" s="11" t="e">
        <f>'Sorting 1'!BB12</f>
        <v>#DIV/0!</v>
      </c>
      <c r="K11" s="11" t="e">
        <f>'Sorting 1'!BH12</f>
        <v>#DIV/0!</v>
      </c>
      <c r="L11" s="11" t="e">
        <f>'Sorting 1'!BN12</f>
        <v>#DIV/0!</v>
      </c>
      <c r="M11" s="11" t="e">
        <f>'Sorting 1'!BT12</f>
        <v>#DIV/0!</v>
      </c>
      <c r="N11" s="11" t="e">
        <f>'Sorting 1'!BZ12</f>
        <v>#DIV/0!</v>
      </c>
      <c r="O11" s="11" t="e">
        <f>'Sorting 1'!CF12</f>
        <v>#DIV/0!</v>
      </c>
      <c r="P11" s="11" t="e">
        <f>'Sorting 1'!CL12</f>
        <v>#DIV/0!</v>
      </c>
      <c r="Q11" s="11" t="e">
        <f>'Sorting 1'!CR12</f>
        <v>#DIV/0!</v>
      </c>
    </row>
    <row r="12" spans="1:17" ht="16.899999999999999" customHeight="1">
      <c r="A12" s="104" t="str">
        <f>'Sorting 1'!A13</f>
        <v>TNFSF11</v>
      </c>
      <c r="B12" s="11" t="e">
        <f>'Sorting 1'!F13</f>
        <v>#DIV/0!</v>
      </c>
      <c r="C12" s="11" t="e">
        <f>'Sorting 1'!L13</f>
        <v>#DIV/0!</v>
      </c>
      <c r="D12" s="11" t="e">
        <f>'Sorting 1'!R13</f>
        <v>#DIV/0!</v>
      </c>
      <c r="E12" s="11" t="e">
        <f>'Sorting 1'!X13</f>
        <v>#DIV/0!</v>
      </c>
      <c r="F12" s="11" t="e">
        <f>'Sorting 1'!AD13</f>
        <v>#DIV/0!</v>
      </c>
      <c r="G12" s="11" t="e">
        <f>'Sorting 1'!AJ13</f>
        <v>#DIV/0!</v>
      </c>
      <c r="H12" s="11" t="e">
        <f>'Sorting 1'!AP13</f>
        <v>#DIV/0!</v>
      </c>
      <c r="I12" s="11" t="e">
        <f>'Sorting 1'!AV13</f>
        <v>#DIV/0!</v>
      </c>
      <c r="J12" s="11" t="e">
        <f>'Sorting 1'!BB13</f>
        <v>#DIV/0!</v>
      </c>
      <c r="K12" s="11" t="e">
        <f>'Sorting 1'!BH13</f>
        <v>#DIV/0!</v>
      </c>
      <c r="L12" s="11" t="e">
        <f>'Sorting 1'!BN13</f>
        <v>#DIV/0!</v>
      </c>
      <c r="M12" s="11" t="e">
        <f>'Sorting 1'!BT13</f>
        <v>#DIV/0!</v>
      </c>
      <c r="N12" s="11" t="e">
        <f>'Sorting 1'!BZ13</f>
        <v>#DIV/0!</v>
      </c>
      <c r="O12" s="11" t="e">
        <f>'Sorting 1'!CF13</f>
        <v>#DIV/0!</v>
      </c>
      <c r="P12" s="11" t="e">
        <f>'Sorting 1'!CL13</f>
        <v>#DIV/0!</v>
      </c>
      <c r="Q12" s="11" t="e">
        <f>'Sorting 1'!CR13</f>
        <v>#DIV/0!</v>
      </c>
    </row>
    <row r="13" spans="1:17" ht="16.899999999999999" customHeight="1">
      <c r="A13" s="104" t="str">
        <f>'Sorting 1'!A14</f>
        <v xml:space="preserve">4-1BB </v>
      </c>
      <c r="B13" s="11" t="e">
        <f>'Sorting 1'!F14</f>
        <v>#DIV/0!</v>
      </c>
      <c r="C13" s="11" t="e">
        <f>'Sorting 1'!L14</f>
        <v>#DIV/0!</v>
      </c>
      <c r="D13" s="11" t="e">
        <f>'Sorting 1'!R14</f>
        <v>#DIV/0!</v>
      </c>
      <c r="E13" s="11" t="e">
        <f>'Sorting 1'!X14</f>
        <v>#DIV/0!</v>
      </c>
      <c r="F13" s="11" t="e">
        <f>'Sorting 1'!AD14</f>
        <v>#DIV/0!</v>
      </c>
      <c r="G13" s="11" t="e">
        <f>'Sorting 1'!AJ14</f>
        <v>#DIV/0!</v>
      </c>
      <c r="H13" s="11" t="e">
        <f>'Sorting 1'!AP14</f>
        <v>#DIV/0!</v>
      </c>
      <c r="I13" s="11" t="e">
        <f>'Sorting 1'!AV14</f>
        <v>#DIV/0!</v>
      </c>
      <c r="J13" s="11" t="e">
        <f>'Sorting 1'!BB14</f>
        <v>#DIV/0!</v>
      </c>
      <c r="K13" s="11" t="e">
        <f>'Sorting 1'!BH14</f>
        <v>#DIV/0!</v>
      </c>
      <c r="L13" s="11" t="e">
        <f>'Sorting 1'!BN14</f>
        <v>#DIV/0!</v>
      </c>
      <c r="M13" s="11" t="e">
        <f>'Sorting 1'!BT14</f>
        <v>#DIV/0!</v>
      </c>
      <c r="N13" s="11" t="e">
        <f>'Sorting 1'!BZ14</f>
        <v>#DIV/0!</v>
      </c>
      <c r="O13" s="11" t="e">
        <f>'Sorting 1'!CF14</f>
        <v>#DIV/0!</v>
      </c>
      <c r="P13" s="11" t="e">
        <f>'Sorting 1'!CL14</f>
        <v>#DIV/0!</v>
      </c>
      <c r="Q13" s="11" t="e">
        <f>'Sorting 1'!CR14</f>
        <v>#DIV/0!</v>
      </c>
    </row>
    <row r="14" spans="1:17" ht="16.899999999999999" customHeight="1">
      <c r="A14" s="104" t="str">
        <f>'Sorting 1'!A15</f>
        <v xml:space="preserve">CD40LG </v>
      </c>
      <c r="B14" s="11" t="e">
        <f>'Sorting 1'!F15</f>
        <v>#DIV/0!</v>
      </c>
      <c r="C14" s="11" t="e">
        <f>'Sorting 1'!L15</f>
        <v>#DIV/0!</v>
      </c>
      <c r="D14" s="11" t="e">
        <f>'Sorting 1'!R15</f>
        <v>#DIV/0!</v>
      </c>
      <c r="E14" s="11" t="e">
        <f>'Sorting 1'!X15</f>
        <v>#DIV/0!</v>
      </c>
      <c r="F14" s="11" t="e">
        <f>'Sorting 1'!AD15</f>
        <v>#DIV/0!</v>
      </c>
      <c r="G14" s="11" t="e">
        <f>'Sorting 1'!AJ15</f>
        <v>#DIV/0!</v>
      </c>
      <c r="H14" s="11" t="e">
        <f>'Sorting 1'!AP15</f>
        <v>#DIV/0!</v>
      </c>
      <c r="I14" s="11" t="e">
        <f>'Sorting 1'!AV15</f>
        <v>#DIV/0!</v>
      </c>
      <c r="J14" s="11" t="e">
        <f>'Sorting 1'!BB15</f>
        <v>#DIV/0!</v>
      </c>
      <c r="K14" s="11" t="e">
        <f>'Sorting 1'!BH15</f>
        <v>#DIV/0!</v>
      </c>
      <c r="L14" s="11" t="e">
        <f>'Sorting 1'!BN15</f>
        <v>#DIV/0!</v>
      </c>
      <c r="M14" s="11" t="e">
        <f>'Sorting 1'!BT15</f>
        <v>#DIV/0!</v>
      </c>
      <c r="N14" s="11" t="e">
        <f>'Sorting 1'!BZ15</f>
        <v>#DIV/0!</v>
      </c>
      <c r="O14" s="11" t="e">
        <f>'Sorting 1'!CF15</f>
        <v>#DIV/0!</v>
      </c>
      <c r="P14" s="11" t="e">
        <f>'Sorting 1'!CL15</f>
        <v>#DIV/0!</v>
      </c>
      <c r="Q14" s="11" t="e">
        <f>'Sorting 1'!CR15</f>
        <v>#DIV/0!</v>
      </c>
    </row>
    <row r="15" spans="1:17" ht="16.899999999999999" customHeight="1">
      <c r="A15" s="104" t="str">
        <f>'Sorting 1'!A16</f>
        <v>PD-L1</v>
      </c>
      <c r="B15" s="11" t="e">
        <f>'Sorting 1'!F16</f>
        <v>#DIV/0!</v>
      </c>
      <c r="C15" s="11" t="e">
        <f>'Sorting 1'!L16</f>
        <v>#DIV/0!</v>
      </c>
      <c r="D15" s="11" t="e">
        <f>'Sorting 1'!R16</f>
        <v>#DIV/0!</v>
      </c>
      <c r="E15" s="11" t="e">
        <f>'Sorting 1'!X16</f>
        <v>#DIV/0!</v>
      </c>
      <c r="F15" s="11" t="e">
        <f>'Sorting 1'!AD16</f>
        <v>#DIV/0!</v>
      </c>
      <c r="G15" s="11" t="e">
        <f>'Sorting 1'!AJ16</f>
        <v>#DIV/0!</v>
      </c>
      <c r="H15" s="11" t="e">
        <f>'Sorting 1'!AP16</f>
        <v>#DIV/0!</v>
      </c>
      <c r="I15" s="11" t="e">
        <f>'Sorting 1'!AV16</f>
        <v>#DIV/0!</v>
      </c>
      <c r="J15" s="11" t="e">
        <f>'Sorting 1'!BB16</f>
        <v>#DIV/0!</v>
      </c>
      <c r="K15" s="11" t="e">
        <f>'Sorting 1'!BH16</f>
        <v>#DIV/0!</v>
      </c>
      <c r="L15" s="11" t="e">
        <f>'Sorting 1'!BN16</f>
        <v>#DIV/0!</v>
      </c>
      <c r="M15" s="11" t="e">
        <f>'Sorting 1'!BT16</f>
        <v>#DIV/0!</v>
      </c>
      <c r="N15" s="11" t="e">
        <f>'Sorting 1'!BZ16</f>
        <v>#DIV/0!</v>
      </c>
      <c r="O15" s="11" t="e">
        <f>'Sorting 1'!CF16</f>
        <v>#DIV/0!</v>
      </c>
      <c r="P15" s="11" t="e">
        <f>'Sorting 1'!CL16</f>
        <v>#DIV/0!</v>
      </c>
      <c r="Q15" s="11" t="e">
        <f>'Sorting 1'!CR16</f>
        <v>#DIV/0!</v>
      </c>
    </row>
    <row r="16" spans="1:17" ht="16.899999999999999" customHeight="1">
      <c r="A16" s="104" t="str">
        <f>'Sorting 1'!A17</f>
        <v>TNR11</v>
      </c>
      <c r="B16" s="11" t="e">
        <f>'Sorting 1'!F17</f>
        <v>#DIV/0!</v>
      </c>
      <c r="C16" s="11" t="e">
        <f>'Sorting 1'!L17</f>
        <v>#DIV/0!</v>
      </c>
      <c r="D16" s="11" t="e">
        <f>'Sorting 1'!R17</f>
        <v>#DIV/0!</v>
      </c>
      <c r="E16" s="11" t="e">
        <f>'Sorting 1'!X17</f>
        <v>#DIV/0!</v>
      </c>
      <c r="F16" s="11" t="e">
        <f>'Sorting 1'!AD17</f>
        <v>#DIV/0!</v>
      </c>
      <c r="G16" s="11" t="e">
        <f>'Sorting 1'!AJ17</f>
        <v>#DIV/0!</v>
      </c>
      <c r="H16" s="11" t="e">
        <f>'Sorting 1'!AP17</f>
        <v>#DIV/0!</v>
      </c>
      <c r="I16" s="11" t="e">
        <f>'Sorting 1'!AV17</f>
        <v>#DIV/0!</v>
      </c>
      <c r="J16" s="11" t="e">
        <f>'Sorting 1'!BB17</f>
        <v>#DIV/0!</v>
      </c>
      <c r="K16" s="11" t="e">
        <f>'Sorting 1'!BH17</f>
        <v>#DIV/0!</v>
      </c>
      <c r="L16" s="11" t="e">
        <f>'Sorting 1'!BN17</f>
        <v>#DIV/0!</v>
      </c>
      <c r="M16" s="11" t="e">
        <f>'Sorting 1'!BT17</f>
        <v>#DIV/0!</v>
      </c>
      <c r="N16" s="11" t="e">
        <f>'Sorting 1'!BZ17</f>
        <v>#DIV/0!</v>
      </c>
      <c r="O16" s="11" t="e">
        <f>'Sorting 1'!CF17</f>
        <v>#DIV/0!</v>
      </c>
      <c r="P16" s="11" t="e">
        <f>'Sorting 1'!CL17</f>
        <v>#DIV/0!</v>
      </c>
      <c r="Q16" s="11" t="e">
        <f>'Sorting 1'!CR17</f>
        <v>#DIV/0!</v>
      </c>
    </row>
    <row r="17" spans="1:17" ht="16.899999999999999" customHeight="1">
      <c r="A17" s="104" t="str">
        <f>'Sorting 1'!A18</f>
        <v>AIF1</v>
      </c>
      <c r="B17" s="11" t="e">
        <f>'Sorting 1'!F18</f>
        <v>#DIV/0!</v>
      </c>
      <c r="C17" s="11" t="e">
        <f>'Sorting 1'!L18</f>
        <v>#DIV/0!</v>
      </c>
      <c r="D17" s="11" t="e">
        <f>'Sorting 1'!R18</f>
        <v>#DIV/0!</v>
      </c>
      <c r="E17" s="11" t="e">
        <f>'Sorting 1'!X18</f>
        <v>#DIV/0!</v>
      </c>
      <c r="F17" s="11" t="e">
        <f>'Sorting 1'!AD18</f>
        <v>#DIV/0!</v>
      </c>
      <c r="G17" s="11" t="e">
        <f>'Sorting 1'!AJ18</f>
        <v>#DIV/0!</v>
      </c>
      <c r="H17" s="11" t="e">
        <f>'Sorting 1'!AP18</f>
        <v>#DIV/0!</v>
      </c>
      <c r="I17" s="11" t="e">
        <f>'Sorting 1'!AV18</f>
        <v>#DIV/0!</v>
      </c>
      <c r="J17" s="11" t="e">
        <f>'Sorting 1'!BB18</f>
        <v>#DIV/0!</v>
      </c>
      <c r="K17" s="11" t="e">
        <f>'Sorting 1'!BH18</f>
        <v>#DIV/0!</v>
      </c>
      <c r="L17" s="11" t="e">
        <f>'Sorting 1'!BN18</f>
        <v>#DIV/0!</v>
      </c>
      <c r="M17" s="11" t="e">
        <f>'Sorting 1'!BT18</f>
        <v>#DIV/0!</v>
      </c>
      <c r="N17" s="11" t="e">
        <f>'Sorting 1'!BZ18</f>
        <v>#DIV/0!</v>
      </c>
      <c r="O17" s="11" t="e">
        <f>'Sorting 1'!CF18</f>
        <v>#DIV/0!</v>
      </c>
      <c r="P17" s="11" t="e">
        <f>'Sorting 1'!CL18</f>
        <v>#DIV/0!</v>
      </c>
      <c r="Q17" s="11" t="e">
        <f>'Sorting 1'!CR18</f>
        <v>#DIV/0!</v>
      </c>
    </row>
    <row r="18" spans="1:17" ht="16.899999999999999" customHeight="1">
      <c r="A18" s="104" t="str">
        <f>'Sorting 1'!A19</f>
        <v>CD47</v>
      </c>
      <c r="B18" s="11" t="e">
        <f>'Sorting 1'!F19</f>
        <v>#DIV/0!</v>
      </c>
      <c r="C18" s="11" t="e">
        <f>'Sorting 1'!L19</f>
        <v>#DIV/0!</v>
      </c>
      <c r="D18" s="11" t="e">
        <f>'Sorting 1'!R19</f>
        <v>#DIV/0!</v>
      </c>
      <c r="E18" s="11" t="e">
        <f>'Sorting 1'!X19</f>
        <v>#DIV/0!</v>
      </c>
      <c r="F18" s="11" t="e">
        <f>'Sorting 1'!AD19</f>
        <v>#DIV/0!</v>
      </c>
      <c r="G18" s="11" t="e">
        <f>'Sorting 1'!AJ19</f>
        <v>#DIV/0!</v>
      </c>
      <c r="H18" s="11" t="e">
        <f>'Sorting 1'!AP19</f>
        <v>#DIV/0!</v>
      </c>
      <c r="I18" s="11" t="e">
        <f>'Sorting 1'!AV19</f>
        <v>#DIV/0!</v>
      </c>
      <c r="J18" s="11" t="e">
        <f>'Sorting 1'!BB19</f>
        <v>#DIV/0!</v>
      </c>
      <c r="K18" s="11" t="e">
        <f>'Sorting 1'!BH19</f>
        <v>#DIV/0!</v>
      </c>
      <c r="L18" s="11" t="e">
        <f>'Sorting 1'!BN19</f>
        <v>#DIV/0!</v>
      </c>
      <c r="M18" s="11" t="e">
        <f>'Sorting 1'!BT19</f>
        <v>#DIV/0!</v>
      </c>
      <c r="N18" s="11" t="e">
        <f>'Sorting 1'!BZ19</f>
        <v>#DIV/0!</v>
      </c>
      <c r="O18" s="11" t="e">
        <f>'Sorting 1'!CF19</f>
        <v>#DIV/0!</v>
      </c>
      <c r="P18" s="11" t="e">
        <f>'Sorting 1'!CL19</f>
        <v>#DIV/0!</v>
      </c>
      <c r="Q18" s="11" t="e">
        <f>'Sorting 1'!CR19</f>
        <v>#DIV/0!</v>
      </c>
    </row>
    <row r="19" spans="1:17" ht="16.899999999999999" customHeight="1">
      <c r="A19" s="104" t="str">
        <f>'Sorting 1'!A20</f>
        <v>PD-L2</v>
      </c>
      <c r="B19" s="11" t="e">
        <f>'Sorting 1'!F20</f>
        <v>#DIV/0!</v>
      </c>
      <c r="C19" s="11" t="e">
        <f>'Sorting 1'!L20</f>
        <v>#DIV/0!</v>
      </c>
      <c r="D19" s="11" t="e">
        <f>'Sorting 1'!R20</f>
        <v>#DIV/0!</v>
      </c>
      <c r="E19" s="11" t="e">
        <f>'Sorting 1'!X20</f>
        <v>#DIV/0!</v>
      </c>
      <c r="F19" s="11" t="e">
        <f>'Sorting 1'!AD20</f>
        <v>#DIV/0!</v>
      </c>
      <c r="G19" s="11" t="e">
        <f>'Sorting 1'!AJ20</f>
        <v>#DIV/0!</v>
      </c>
      <c r="H19" s="11" t="e">
        <f>'Sorting 1'!AP20</f>
        <v>#DIV/0!</v>
      </c>
      <c r="I19" s="11" t="e">
        <f>'Sorting 1'!AV20</f>
        <v>#DIV/0!</v>
      </c>
      <c r="J19" s="11" t="e">
        <f>'Sorting 1'!BB20</f>
        <v>#DIV/0!</v>
      </c>
      <c r="K19" s="11" t="e">
        <f>'Sorting 1'!BH20</f>
        <v>#DIV/0!</v>
      </c>
      <c r="L19" s="11" t="e">
        <f>'Sorting 1'!BN20</f>
        <v>#DIV/0!</v>
      </c>
      <c r="M19" s="11" t="e">
        <f>'Sorting 1'!BT20</f>
        <v>#DIV/0!</v>
      </c>
      <c r="N19" s="11" t="e">
        <f>'Sorting 1'!BZ20</f>
        <v>#DIV/0!</v>
      </c>
      <c r="O19" s="11" t="e">
        <f>'Sorting 1'!CF20</f>
        <v>#DIV/0!</v>
      </c>
      <c r="P19" s="11" t="e">
        <f>'Sorting 1'!CL20</f>
        <v>#DIV/0!</v>
      </c>
      <c r="Q19" s="11" t="e">
        <f>'Sorting 1'!CR20</f>
        <v>#DIV/0!</v>
      </c>
    </row>
    <row r="20" spans="1:17" ht="16.899999999999999" customHeight="1">
      <c r="A20" s="104" t="str">
        <f>'Sorting 1'!A21</f>
        <v>TNR5</v>
      </c>
      <c r="B20" s="11" t="e">
        <f>'Sorting 1'!F21</f>
        <v>#DIV/0!</v>
      </c>
      <c r="C20" s="11" t="e">
        <f>'Sorting 1'!L21</f>
        <v>#DIV/0!</v>
      </c>
      <c r="D20" s="11" t="e">
        <f>'Sorting 1'!R21</f>
        <v>#DIV/0!</v>
      </c>
      <c r="E20" s="11" t="e">
        <f>'Sorting 1'!X21</f>
        <v>#DIV/0!</v>
      </c>
      <c r="F20" s="11" t="e">
        <f>'Sorting 1'!AD21</f>
        <v>#DIV/0!</v>
      </c>
      <c r="G20" s="11" t="e">
        <f>'Sorting 1'!AJ21</f>
        <v>#DIV/0!</v>
      </c>
      <c r="H20" s="11" t="e">
        <f>'Sorting 1'!AP21</f>
        <v>#DIV/0!</v>
      </c>
      <c r="I20" s="11" t="e">
        <f>'Sorting 1'!AV21</f>
        <v>#DIV/0!</v>
      </c>
      <c r="J20" s="11" t="e">
        <f>'Sorting 1'!BB21</f>
        <v>#DIV/0!</v>
      </c>
      <c r="K20" s="11" t="e">
        <f>'Sorting 1'!BH21</f>
        <v>#DIV/0!</v>
      </c>
      <c r="L20" s="11" t="e">
        <f>'Sorting 1'!BN21</f>
        <v>#DIV/0!</v>
      </c>
      <c r="M20" s="11" t="e">
        <f>'Sorting 1'!BT21</f>
        <v>#DIV/0!</v>
      </c>
      <c r="N20" s="11" t="e">
        <f>'Sorting 1'!BZ21</f>
        <v>#DIV/0!</v>
      </c>
      <c r="O20" s="11" t="e">
        <f>'Sorting 1'!CF21</f>
        <v>#DIV/0!</v>
      </c>
      <c r="P20" s="11" t="e">
        <f>'Sorting 1'!CL21</f>
        <v>#DIV/0!</v>
      </c>
      <c r="Q20" s="11" t="e">
        <f>'Sorting 1'!CR21</f>
        <v>#DIV/0!</v>
      </c>
    </row>
    <row r="21" spans="1:17" ht="16.899999999999999" customHeight="1">
      <c r="A21" s="104" t="str">
        <f>'Sorting 1'!A22</f>
        <v xml:space="preserve">B7-1 </v>
      </c>
      <c r="B21" s="11" t="e">
        <f>'Sorting 1'!F22</f>
        <v>#DIV/0!</v>
      </c>
      <c r="C21" s="11" t="e">
        <f>'Sorting 1'!L22</f>
        <v>#DIV/0!</v>
      </c>
      <c r="D21" s="11" t="e">
        <f>'Sorting 1'!R22</f>
        <v>#DIV/0!</v>
      </c>
      <c r="E21" s="11" t="e">
        <f>'Sorting 1'!X22</f>
        <v>#DIV/0!</v>
      </c>
      <c r="F21" s="11" t="e">
        <f>'Sorting 1'!AD22</f>
        <v>#DIV/0!</v>
      </c>
      <c r="G21" s="11" t="e">
        <f>'Sorting 1'!AJ22</f>
        <v>#DIV/0!</v>
      </c>
      <c r="H21" s="11" t="e">
        <f>'Sorting 1'!AP22</f>
        <v>#DIV/0!</v>
      </c>
      <c r="I21" s="11" t="e">
        <f>'Sorting 1'!AV22</f>
        <v>#DIV/0!</v>
      </c>
      <c r="J21" s="11" t="e">
        <f>'Sorting 1'!BB22</f>
        <v>#DIV/0!</v>
      </c>
      <c r="K21" s="11" t="e">
        <f>'Sorting 1'!BH22</f>
        <v>#DIV/0!</v>
      </c>
      <c r="L21" s="11" t="e">
        <f>'Sorting 1'!BN22</f>
        <v>#DIV/0!</v>
      </c>
      <c r="M21" s="11" t="e">
        <f>'Sorting 1'!BT22</f>
        <v>#DIV/0!</v>
      </c>
      <c r="N21" s="11" t="e">
        <f>'Sorting 1'!BZ22</f>
        <v>#DIV/0!</v>
      </c>
      <c r="O21" s="11" t="e">
        <f>'Sorting 1'!CF22</f>
        <v>#DIV/0!</v>
      </c>
      <c r="P21" s="11" t="e">
        <f>'Sorting 1'!CL22</f>
        <v>#DIV/0!</v>
      </c>
      <c r="Q21" s="11" t="e">
        <f>'Sorting 1'!CR22</f>
        <v>#DIV/0!</v>
      </c>
    </row>
    <row r="22" spans="1:17" ht="16.899999999999999" customHeight="1">
      <c r="A22" s="104" t="str">
        <f>'Sorting 1'!A23</f>
        <v>CTLA-4</v>
      </c>
      <c r="B22" s="11" t="e">
        <f>'Sorting 1'!F23</f>
        <v>#DIV/0!</v>
      </c>
      <c r="C22" s="11" t="e">
        <f>'Sorting 1'!L23</f>
        <v>#DIV/0!</v>
      </c>
      <c r="D22" s="11" t="e">
        <f>'Sorting 1'!R23</f>
        <v>#DIV/0!</v>
      </c>
      <c r="E22" s="11" t="e">
        <f>'Sorting 1'!X23</f>
        <v>#DIV/0!</v>
      </c>
      <c r="F22" s="11" t="e">
        <f>'Sorting 1'!AD23</f>
        <v>#DIV/0!</v>
      </c>
      <c r="G22" s="11" t="e">
        <f>'Sorting 1'!AJ23</f>
        <v>#DIV/0!</v>
      </c>
      <c r="H22" s="11" t="e">
        <f>'Sorting 1'!AP23</f>
        <v>#DIV/0!</v>
      </c>
      <c r="I22" s="11" t="e">
        <f>'Sorting 1'!AV23</f>
        <v>#DIV/0!</v>
      </c>
      <c r="J22" s="11" t="e">
        <f>'Sorting 1'!BB23</f>
        <v>#DIV/0!</v>
      </c>
      <c r="K22" s="11" t="e">
        <f>'Sorting 1'!BH23</f>
        <v>#DIV/0!</v>
      </c>
      <c r="L22" s="11" t="e">
        <f>'Sorting 1'!BN23</f>
        <v>#DIV/0!</v>
      </c>
      <c r="M22" s="11" t="e">
        <f>'Sorting 1'!BT23</f>
        <v>#DIV/0!</v>
      </c>
      <c r="N22" s="11" t="e">
        <f>'Sorting 1'!BZ23</f>
        <v>#DIV/0!</v>
      </c>
      <c r="O22" s="11" t="e">
        <f>'Sorting 1'!CF23</f>
        <v>#DIV/0!</v>
      </c>
      <c r="P22" s="11" t="e">
        <f>'Sorting 1'!CL23</f>
        <v>#DIV/0!</v>
      </c>
      <c r="Q22" s="11" t="e">
        <f>'Sorting 1'!CR23</f>
        <v>#DIV/0!</v>
      </c>
    </row>
    <row r="23" spans="1:17" ht="16.899999999999999" customHeight="1">
      <c r="A23" s="104" t="str">
        <f>'Sorting 1'!A24</f>
        <v>TIGIT</v>
      </c>
      <c r="B23" s="11" t="e">
        <f>'Sorting 1'!F24</f>
        <v>#DIV/0!</v>
      </c>
      <c r="C23" s="11" t="e">
        <f>'Sorting 1'!L24</f>
        <v>#DIV/0!</v>
      </c>
      <c r="D23" s="11" t="e">
        <f>'Sorting 1'!R24</f>
        <v>#DIV/0!</v>
      </c>
      <c r="E23" s="11" t="e">
        <f>'Sorting 1'!X24</f>
        <v>#DIV/0!</v>
      </c>
      <c r="F23" s="11" t="e">
        <f>'Sorting 1'!AD24</f>
        <v>#DIV/0!</v>
      </c>
      <c r="G23" s="11" t="e">
        <f>'Sorting 1'!AJ24</f>
        <v>#DIV/0!</v>
      </c>
      <c r="H23" s="11" t="e">
        <f>'Sorting 1'!AP24</f>
        <v>#DIV/0!</v>
      </c>
      <c r="I23" s="11" t="e">
        <f>'Sorting 1'!AV24</f>
        <v>#DIV/0!</v>
      </c>
      <c r="J23" s="11" t="e">
        <f>'Sorting 1'!BB24</f>
        <v>#DIV/0!</v>
      </c>
      <c r="K23" s="11" t="e">
        <f>'Sorting 1'!BH24</f>
        <v>#DIV/0!</v>
      </c>
      <c r="L23" s="11" t="e">
        <f>'Sorting 1'!BN24</f>
        <v>#DIV/0!</v>
      </c>
      <c r="M23" s="11" t="e">
        <f>'Sorting 1'!BT24</f>
        <v>#DIV/0!</v>
      </c>
      <c r="N23" s="11" t="e">
        <f>'Sorting 1'!BZ24</f>
        <v>#DIV/0!</v>
      </c>
      <c r="O23" s="11" t="e">
        <f>'Sorting 1'!CF24</f>
        <v>#DIV/0!</v>
      </c>
      <c r="P23" s="11" t="e">
        <f>'Sorting 1'!CL24</f>
        <v>#DIV/0!</v>
      </c>
      <c r="Q23" s="11" t="e">
        <f>'Sorting 1'!CR24</f>
        <v>#DIV/0!</v>
      </c>
    </row>
    <row r="24" spans="1:17" ht="16.899999999999999" customHeight="1">
      <c r="A24" s="104" t="str">
        <f>'Sorting 1'!A25</f>
        <v>TNR6</v>
      </c>
      <c r="B24" s="11" t="e">
        <f>'Sorting 1'!F25</f>
        <v>#DIV/0!</v>
      </c>
      <c r="C24" s="11" t="e">
        <f>'Sorting 1'!L25</f>
        <v>#DIV/0!</v>
      </c>
      <c r="D24" s="11" t="e">
        <f>'Sorting 1'!R25</f>
        <v>#DIV/0!</v>
      </c>
      <c r="E24" s="11" t="e">
        <f>'Sorting 1'!X25</f>
        <v>#DIV/0!</v>
      </c>
      <c r="F24" s="11" t="e">
        <f>'Sorting 1'!AD25</f>
        <v>#DIV/0!</v>
      </c>
      <c r="G24" s="11" t="e">
        <f>'Sorting 1'!AJ25</f>
        <v>#DIV/0!</v>
      </c>
      <c r="H24" s="11" t="e">
        <f>'Sorting 1'!AP25</f>
        <v>#DIV/0!</v>
      </c>
      <c r="I24" s="11" t="e">
        <f>'Sorting 1'!AV25</f>
        <v>#DIV/0!</v>
      </c>
      <c r="J24" s="11" t="e">
        <f>'Sorting 1'!BB25</f>
        <v>#DIV/0!</v>
      </c>
      <c r="K24" s="11" t="e">
        <f>'Sorting 1'!BH25</f>
        <v>#DIV/0!</v>
      </c>
      <c r="L24" s="11" t="e">
        <f>'Sorting 1'!BN25</f>
        <v>#DIV/0!</v>
      </c>
      <c r="M24" s="11" t="e">
        <f>'Sorting 1'!BT25</f>
        <v>#DIV/0!</v>
      </c>
      <c r="N24" s="11" t="e">
        <f>'Sorting 1'!BZ25</f>
        <v>#DIV/0!</v>
      </c>
      <c r="O24" s="11" t="e">
        <f>'Sorting 1'!CF25</f>
        <v>#DIV/0!</v>
      </c>
      <c r="P24" s="11" t="e">
        <f>'Sorting 1'!CL25</f>
        <v>#DIV/0!</v>
      </c>
      <c r="Q24" s="11" t="e">
        <f>'Sorting 1'!CR25</f>
        <v>#DIV/0!</v>
      </c>
    </row>
    <row r="25" spans="1:17" ht="16.899999999999999" customHeight="1">
      <c r="A25" s="104" t="str">
        <f>'Sorting 1'!A26</f>
        <v xml:space="preserve">B7-2 </v>
      </c>
      <c r="B25" s="11" t="e">
        <f>'Sorting 1'!F26</f>
        <v>#DIV/0!</v>
      </c>
      <c r="C25" s="11" t="e">
        <f>'Sorting 1'!L26</f>
        <v>#DIV/0!</v>
      </c>
      <c r="D25" s="11" t="e">
        <f>'Sorting 1'!R26</f>
        <v>#DIV/0!</v>
      </c>
      <c r="E25" s="11" t="e">
        <f>'Sorting 1'!X26</f>
        <v>#DIV/0!</v>
      </c>
      <c r="F25" s="11" t="e">
        <f>'Sorting 1'!AD26</f>
        <v>#DIV/0!</v>
      </c>
      <c r="G25" s="11" t="e">
        <f>'Sorting 1'!AJ26</f>
        <v>#DIV/0!</v>
      </c>
      <c r="H25" s="11" t="e">
        <f>'Sorting 1'!AP26</f>
        <v>#DIV/0!</v>
      </c>
      <c r="I25" s="11" t="e">
        <f>'Sorting 1'!AV26</f>
        <v>#DIV/0!</v>
      </c>
      <c r="J25" s="11" t="e">
        <f>'Sorting 1'!BB26</f>
        <v>#DIV/0!</v>
      </c>
      <c r="K25" s="11" t="e">
        <f>'Sorting 1'!BH26</f>
        <v>#DIV/0!</v>
      </c>
      <c r="L25" s="11" t="e">
        <f>'Sorting 1'!BN26</f>
        <v>#DIV/0!</v>
      </c>
      <c r="M25" s="11" t="e">
        <f>'Sorting 1'!BT26</f>
        <v>#DIV/0!</v>
      </c>
      <c r="N25" s="11" t="e">
        <f>'Sorting 1'!BZ26</f>
        <v>#DIV/0!</v>
      </c>
      <c r="O25" s="11" t="e">
        <f>'Sorting 1'!CF26</f>
        <v>#DIV/0!</v>
      </c>
      <c r="P25" s="11" t="e">
        <f>'Sorting 1'!CL26</f>
        <v>#DIV/0!</v>
      </c>
      <c r="Q25" s="11" t="e">
        <f>'Sorting 1'!CR26</f>
        <v>#DIV/0!</v>
      </c>
    </row>
    <row r="26" spans="1:17" ht="16.899999999999999" customHeight="1">
      <c r="A26" s="104" t="str">
        <f>'Sorting 1'!A27</f>
        <v>ICOS</v>
      </c>
      <c r="B26" s="11" t="e">
        <f>'Sorting 1'!F27</f>
        <v>#DIV/0!</v>
      </c>
      <c r="C26" s="11" t="e">
        <f>'Sorting 1'!L27</f>
        <v>#DIV/0!</v>
      </c>
      <c r="D26" s="11" t="e">
        <f>'Sorting 1'!R27</f>
        <v>#DIV/0!</v>
      </c>
      <c r="E26" s="11" t="e">
        <f>'Sorting 1'!X27</f>
        <v>#DIV/0!</v>
      </c>
      <c r="F26" s="11" t="e">
        <f>'Sorting 1'!AD27</f>
        <v>#DIV/0!</v>
      </c>
      <c r="G26" s="11" t="e">
        <f>'Sorting 1'!AJ27</f>
        <v>#DIV/0!</v>
      </c>
      <c r="H26" s="11" t="e">
        <f>'Sorting 1'!AP27</f>
        <v>#DIV/0!</v>
      </c>
      <c r="I26" s="11" t="e">
        <f>'Sorting 1'!AV27</f>
        <v>#DIV/0!</v>
      </c>
      <c r="J26" s="11" t="e">
        <f>'Sorting 1'!BB27</f>
        <v>#DIV/0!</v>
      </c>
      <c r="K26" s="11" t="e">
        <f>'Sorting 1'!BH27</f>
        <v>#DIV/0!</v>
      </c>
      <c r="L26" s="11" t="e">
        <f>'Sorting 1'!BN27</f>
        <v>#DIV/0!</v>
      </c>
      <c r="M26" s="11" t="e">
        <f>'Sorting 1'!BT27</f>
        <v>#DIV/0!</v>
      </c>
      <c r="N26" s="11" t="e">
        <f>'Sorting 1'!BZ27</f>
        <v>#DIV/0!</v>
      </c>
      <c r="O26" s="11" t="e">
        <f>'Sorting 1'!CF27</f>
        <v>#DIV/0!</v>
      </c>
      <c r="P26" s="11" t="e">
        <f>'Sorting 1'!CL27</f>
        <v>#DIV/0!</v>
      </c>
      <c r="Q26" s="11" t="e">
        <f>'Sorting 1'!CR27</f>
        <v>#DIV/0!</v>
      </c>
    </row>
    <row r="27" spans="1:17" ht="16.899999999999999" customHeight="1">
      <c r="A27" s="104" t="str">
        <f>'Sorting 1'!A28</f>
        <v>TIM-3</v>
      </c>
      <c r="B27" s="11" t="e">
        <f>'Sorting 1'!F28</f>
        <v>#DIV/0!</v>
      </c>
      <c r="C27" s="11" t="e">
        <f>'Sorting 1'!L28</f>
        <v>#DIV/0!</v>
      </c>
      <c r="D27" s="11" t="e">
        <f>'Sorting 1'!R28</f>
        <v>#DIV/0!</v>
      </c>
      <c r="E27" s="11" t="e">
        <f>'Sorting 1'!X28</f>
        <v>#DIV/0!</v>
      </c>
      <c r="F27" s="11" t="e">
        <f>'Sorting 1'!AD28</f>
        <v>#DIV/0!</v>
      </c>
      <c r="G27" s="11" t="e">
        <f>'Sorting 1'!AJ28</f>
        <v>#DIV/0!</v>
      </c>
      <c r="H27" s="11" t="e">
        <f>'Sorting 1'!AP28</f>
        <v>#DIV/0!</v>
      </c>
      <c r="I27" s="11" t="e">
        <f>'Sorting 1'!AV28</f>
        <v>#DIV/0!</v>
      </c>
      <c r="J27" s="11" t="e">
        <f>'Sorting 1'!BB28</f>
        <v>#DIV/0!</v>
      </c>
      <c r="K27" s="11" t="e">
        <f>'Sorting 1'!BH28</f>
        <v>#DIV/0!</v>
      </c>
      <c r="L27" s="11" t="e">
        <f>'Sorting 1'!BN28</f>
        <v>#DIV/0!</v>
      </c>
      <c r="M27" s="11" t="e">
        <f>'Sorting 1'!BT28</f>
        <v>#DIV/0!</v>
      </c>
      <c r="N27" s="11" t="e">
        <f>'Sorting 1'!BZ28</f>
        <v>#DIV/0!</v>
      </c>
      <c r="O27" s="11" t="e">
        <f>'Sorting 1'!CF28</f>
        <v>#DIV/0!</v>
      </c>
      <c r="P27" s="11" t="e">
        <f>'Sorting 1'!CL28</f>
        <v>#DIV/0!</v>
      </c>
      <c r="Q27" s="11" t="e">
        <f>'Sorting 1'!CR28</f>
        <v>#DIV/0!</v>
      </c>
    </row>
    <row r="28" spans="1:17" ht="16.899999999999999" customHeight="1">
      <c r="A28" s="104" t="str">
        <f>'Sorting 1'!A29</f>
        <v>TREM-2</v>
      </c>
      <c r="B28" s="11" t="e">
        <f>'Sorting 1'!F29</f>
        <v>#DIV/0!</v>
      </c>
      <c r="C28" s="11" t="e">
        <f>'Sorting 1'!L29</f>
        <v>#DIV/0!</v>
      </c>
      <c r="D28" s="11" t="e">
        <f>'Sorting 1'!R29</f>
        <v>#DIV/0!</v>
      </c>
      <c r="E28" s="11" t="e">
        <f>'Sorting 1'!X29</f>
        <v>#DIV/0!</v>
      </c>
      <c r="F28" s="11" t="e">
        <f>'Sorting 1'!AD29</f>
        <v>#DIV/0!</v>
      </c>
      <c r="G28" s="11" t="e">
        <f>'Sorting 1'!AJ29</f>
        <v>#DIV/0!</v>
      </c>
      <c r="H28" s="11" t="e">
        <f>'Sorting 1'!AP29</f>
        <v>#DIV/0!</v>
      </c>
      <c r="I28" s="11" t="e">
        <f>'Sorting 1'!AV29</f>
        <v>#DIV/0!</v>
      </c>
      <c r="J28" s="11" t="e">
        <f>'Sorting 1'!BB29</f>
        <v>#DIV/0!</v>
      </c>
      <c r="K28" s="11" t="e">
        <f>'Sorting 1'!BH29</f>
        <v>#DIV/0!</v>
      </c>
      <c r="L28" s="11" t="e">
        <f>'Sorting 1'!BN29</f>
        <v>#DIV/0!</v>
      </c>
      <c r="M28" s="11" t="e">
        <f>'Sorting 1'!BT29</f>
        <v>#DIV/0!</v>
      </c>
      <c r="N28" s="11" t="e">
        <f>'Sorting 1'!BZ29</f>
        <v>#DIV/0!</v>
      </c>
      <c r="O28" s="11" t="e">
        <f>'Sorting 1'!CF29</f>
        <v>#DIV/0!</v>
      </c>
      <c r="P28" s="11" t="e">
        <f>'Sorting 1'!CL29</f>
        <v>#DIV/0!</v>
      </c>
      <c r="Q28" s="11" t="e">
        <f>'Sorting 1'!CR29</f>
        <v>#DIV/0!</v>
      </c>
    </row>
    <row r="29" spans="1:17" ht="16.899999999999999" customHeight="1">
      <c r="A29" s="104" t="str">
        <f>'Sorting 1'!A30</f>
        <v>B7-H3</v>
      </c>
      <c r="B29" s="11" t="e">
        <f>'Sorting 1'!F30</f>
        <v>#DIV/0!</v>
      </c>
      <c r="C29" s="11" t="e">
        <f>'Sorting 1'!L30</f>
        <v>#DIV/0!</v>
      </c>
      <c r="D29" s="11" t="e">
        <f>'Sorting 1'!R30</f>
        <v>#DIV/0!</v>
      </c>
      <c r="E29" s="11" t="e">
        <f>'Sorting 1'!X30</f>
        <v>#DIV/0!</v>
      </c>
      <c r="F29" s="11" t="e">
        <f>'Sorting 1'!AD30</f>
        <v>#DIV/0!</v>
      </c>
      <c r="G29" s="11" t="e">
        <f>'Sorting 1'!AJ30</f>
        <v>#DIV/0!</v>
      </c>
      <c r="H29" s="11" t="e">
        <f>'Sorting 1'!AP30</f>
        <v>#DIV/0!</v>
      </c>
      <c r="I29" s="11" t="e">
        <f>'Sorting 1'!AV30</f>
        <v>#DIV/0!</v>
      </c>
      <c r="J29" s="11" t="e">
        <f>'Sorting 1'!BB30</f>
        <v>#DIV/0!</v>
      </c>
      <c r="K29" s="11" t="e">
        <f>'Sorting 1'!BH30</f>
        <v>#DIV/0!</v>
      </c>
      <c r="L29" s="11" t="e">
        <f>'Sorting 1'!BN30</f>
        <v>#DIV/0!</v>
      </c>
      <c r="M29" s="11" t="e">
        <f>'Sorting 1'!BT30</f>
        <v>#DIV/0!</v>
      </c>
      <c r="N29" s="11" t="e">
        <f>'Sorting 1'!BZ30</f>
        <v>#DIV/0!</v>
      </c>
      <c r="O29" s="11" t="e">
        <f>'Sorting 1'!CF30</f>
        <v>#DIV/0!</v>
      </c>
      <c r="P29" s="11" t="e">
        <f>'Sorting 1'!CL30</f>
        <v>#DIV/0!</v>
      </c>
      <c r="Q29" s="11" t="e">
        <f>'Sorting 1'!CR30</f>
        <v>#DIV/0!</v>
      </c>
    </row>
    <row r="30" spans="1:17" ht="16.899999999999999" customHeight="1">
      <c r="A30" s="104" t="str">
        <f>'Sorting 1'!A31</f>
        <v>IDO1</v>
      </c>
      <c r="B30" s="11" t="e">
        <f>'Sorting 1'!F31</f>
        <v>#DIV/0!</v>
      </c>
      <c r="C30" s="11" t="e">
        <f>'Sorting 1'!L31</f>
        <v>#DIV/0!</v>
      </c>
      <c r="D30" s="11" t="e">
        <f>'Sorting 1'!R31</f>
        <v>#DIV/0!</v>
      </c>
      <c r="E30" s="11" t="e">
        <f>'Sorting 1'!X31</f>
        <v>#DIV/0!</v>
      </c>
      <c r="F30" s="11" t="e">
        <f>'Sorting 1'!AD31</f>
        <v>#DIV/0!</v>
      </c>
      <c r="G30" s="11" t="e">
        <f>'Sorting 1'!AJ31</f>
        <v>#DIV/0!</v>
      </c>
      <c r="H30" s="11" t="e">
        <f>'Sorting 1'!AP31</f>
        <v>#DIV/0!</v>
      </c>
      <c r="I30" s="11" t="e">
        <f>'Sorting 1'!AV31</f>
        <v>#DIV/0!</v>
      </c>
      <c r="J30" s="11" t="e">
        <f>'Sorting 1'!BB31</f>
        <v>#DIV/0!</v>
      </c>
      <c r="K30" s="11" t="e">
        <f>'Sorting 1'!BH31</f>
        <v>#DIV/0!</v>
      </c>
      <c r="L30" s="11" t="e">
        <f>'Sorting 1'!BN31</f>
        <v>#DIV/0!</v>
      </c>
      <c r="M30" s="11" t="e">
        <f>'Sorting 1'!BT31</f>
        <v>#DIV/0!</v>
      </c>
      <c r="N30" s="11" t="e">
        <f>'Sorting 1'!BZ31</f>
        <v>#DIV/0!</v>
      </c>
      <c r="O30" s="11" t="e">
        <f>'Sorting 1'!CF31</f>
        <v>#DIV/0!</v>
      </c>
      <c r="P30" s="11" t="e">
        <f>'Sorting 1'!CL31</f>
        <v>#DIV/0!</v>
      </c>
      <c r="Q30" s="11" t="e">
        <f>'Sorting 1'!CR31</f>
        <v>#DIV/0!</v>
      </c>
    </row>
    <row r="31" spans="1:17" ht="16.899999999999999" customHeight="1">
      <c r="A31" s="104" t="str">
        <f>'Sorting 1'!A32</f>
        <v>TLR4</v>
      </c>
      <c r="B31" s="11" t="e">
        <f>'Sorting 1'!F32</f>
        <v>#DIV/0!</v>
      </c>
      <c r="C31" s="11" t="e">
        <f>'Sorting 1'!L32</f>
        <v>#DIV/0!</v>
      </c>
      <c r="D31" s="11" t="e">
        <f>'Sorting 1'!R32</f>
        <v>#DIV/0!</v>
      </c>
      <c r="E31" s="11" t="e">
        <f>'Sorting 1'!X32</f>
        <v>#DIV/0!</v>
      </c>
      <c r="F31" s="11" t="e">
        <f>'Sorting 1'!AD32</f>
        <v>#DIV/0!</v>
      </c>
      <c r="G31" s="11" t="e">
        <f>'Sorting 1'!AJ32</f>
        <v>#DIV/0!</v>
      </c>
      <c r="H31" s="11" t="e">
        <f>'Sorting 1'!AP32</f>
        <v>#DIV/0!</v>
      </c>
      <c r="I31" s="11" t="e">
        <f>'Sorting 1'!AV32</f>
        <v>#DIV/0!</v>
      </c>
      <c r="J31" s="11" t="e">
        <f>'Sorting 1'!BB32</f>
        <v>#DIV/0!</v>
      </c>
      <c r="K31" s="11" t="e">
        <f>'Sorting 1'!BH32</f>
        <v>#DIV/0!</v>
      </c>
      <c r="L31" s="11" t="e">
        <f>'Sorting 1'!BN32</f>
        <v>#DIV/0!</v>
      </c>
      <c r="M31" s="11" t="e">
        <f>'Sorting 1'!BT32</f>
        <v>#DIV/0!</v>
      </c>
      <c r="N31" s="11" t="e">
        <f>'Sorting 1'!BZ32</f>
        <v>#DIV/0!</v>
      </c>
      <c r="O31" s="11" t="e">
        <f>'Sorting 1'!CF32</f>
        <v>#DIV/0!</v>
      </c>
      <c r="P31" s="11" t="e">
        <f>'Sorting 1'!CL32</f>
        <v>#DIV/0!</v>
      </c>
      <c r="Q31" s="11" t="e">
        <f>'Sorting 1'!CR32</f>
        <v>#DIV/0!</v>
      </c>
    </row>
    <row r="32" spans="1:17" ht="16.899999999999999" customHeight="1">
      <c r="A32" s="104" t="str">
        <f>'Sorting 1'!A33</f>
        <v>Human IgG</v>
      </c>
      <c r="B32" s="11" t="e">
        <f>'Sorting 1'!F33</f>
        <v>#DIV/0!</v>
      </c>
      <c r="C32" s="11" t="e">
        <f>'Sorting 1'!L33</f>
        <v>#DIV/0!</v>
      </c>
      <c r="D32" s="11" t="e">
        <f>'Sorting 1'!R33</f>
        <v>#DIV/0!</v>
      </c>
      <c r="E32" s="11" t="e">
        <f>'Sorting 1'!X33</f>
        <v>#DIV/0!</v>
      </c>
      <c r="F32" s="11" t="e">
        <f>'Sorting 1'!AD33</f>
        <v>#DIV/0!</v>
      </c>
      <c r="G32" s="11" t="e">
        <f>'Sorting 1'!AJ33</f>
        <v>#DIV/0!</v>
      </c>
      <c r="H32" s="11" t="e">
        <f>'Sorting 1'!AP33</f>
        <v>#DIV/0!</v>
      </c>
      <c r="I32" s="11" t="e">
        <f>'Sorting 1'!AV33</f>
        <v>#DIV/0!</v>
      </c>
      <c r="J32" s="11" t="e">
        <f>'Sorting 1'!BB33</f>
        <v>#DIV/0!</v>
      </c>
      <c r="K32" s="11" t="e">
        <f>'Sorting 1'!BH33</f>
        <v>#DIV/0!</v>
      </c>
      <c r="L32" s="11" t="e">
        <f>'Sorting 1'!BN33</f>
        <v>#DIV/0!</v>
      </c>
      <c r="M32" s="11" t="e">
        <f>'Sorting 1'!BT33</f>
        <v>#DIV/0!</v>
      </c>
      <c r="N32" s="11" t="e">
        <f>'Sorting 1'!BZ33</f>
        <v>#DIV/0!</v>
      </c>
      <c r="O32" s="11" t="e">
        <f>'Sorting 1'!CF33</f>
        <v>#DIV/0!</v>
      </c>
      <c r="P32" s="11" t="e">
        <f>'Sorting 1'!CL33</f>
        <v>#DIV/0!</v>
      </c>
      <c r="Q32" s="11" t="e">
        <f>'Sorting 1'!CR33</f>
        <v>#DIV/0!</v>
      </c>
    </row>
    <row r="33" spans="1:17" ht="16.899999999999999" customHeight="1">
      <c r="A33" s="104" t="str">
        <f>'Sorting 1'!A34</f>
        <v>B7-H4</v>
      </c>
      <c r="B33" s="11" t="e">
        <f>'Sorting 1'!F34</f>
        <v>#DIV/0!</v>
      </c>
      <c r="C33" s="11" t="e">
        <f>'Sorting 1'!L34</f>
        <v>#DIV/0!</v>
      </c>
      <c r="D33" s="11" t="e">
        <f>'Sorting 1'!R34</f>
        <v>#DIV/0!</v>
      </c>
      <c r="E33" s="11" t="e">
        <f>'Sorting 1'!X34</f>
        <v>#DIV/0!</v>
      </c>
      <c r="F33" s="11" t="e">
        <f>'Sorting 1'!AD34</f>
        <v>#DIV/0!</v>
      </c>
      <c r="G33" s="11" t="e">
        <f>'Sorting 1'!AJ34</f>
        <v>#DIV/0!</v>
      </c>
      <c r="H33" s="11" t="e">
        <f>'Sorting 1'!AP34</f>
        <v>#DIV/0!</v>
      </c>
      <c r="I33" s="11" t="e">
        <f>'Sorting 1'!AV34</f>
        <v>#DIV/0!</v>
      </c>
      <c r="J33" s="11" t="e">
        <f>'Sorting 1'!BB34</f>
        <v>#DIV/0!</v>
      </c>
      <c r="K33" s="11" t="e">
        <f>'Sorting 1'!BH34</f>
        <v>#DIV/0!</v>
      </c>
      <c r="L33" s="11" t="e">
        <f>'Sorting 1'!BN34</f>
        <v>#DIV/0!</v>
      </c>
      <c r="M33" s="11" t="e">
        <f>'Sorting 1'!BT34</f>
        <v>#DIV/0!</v>
      </c>
      <c r="N33" s="11" t="e">
        <f>'Sorting 1'!BZ34</f>
        <v>#DIV/0!</v>
      </c>
      <c r="O33" s="11" t="e">
        <f>'Sorting 1'!CF34</f>
        <v>#DIV/0!</v>
      </c>
      <c r="P33" s="11" t="e">
        <f>'Sorting 1'!CL34</f>
        <v>#DIV/0!</v>
      </c>
      <c r="Q33" s="11" t="e">
        <f>'Sorting 1'!CR34</f>
        <v>#DIV/0!</v>
      </c>
    </row>
    <row r="34" spans="1:17" ht="16.899999999999999" customHeight="1">
      <c r="A34" s="104" t="str">
        <f>'Sorting 1'!A35</f>
        <v>LAG-3</v>
      </c>
      <c r="B34" s="11" t="e">
        <f>'Sorting 1'!F35</f>
        <v>#DIV/0!</v>
      </c>
      <c r="C34" s="11" t="e">
        <f>'Sorting 1'!L35</f>
        <v>#DIV/0!</v>
      </c>
      <c r="D34" s="11" t="e">
        <f>'Sorting 1'!R35</f>
        <v>#DIV/0!</v>
      </c>
      <c r="E34" s="11" t="e">
        <f>'Sorting 1'!X35</f>
        <v>#DIV/0!</v>
      </c>
      <c r="F34" s="11" t="e">
        <f>'Sorting 1'!AD35</f>
        <v>#DIV/0!</v>
      </c>
      <c r="G34" s="11" t="e">
        <f>'Sorting 1'!AJ35</f>
        <v>#DIV/0!</v>
      </c>
      <c r="H34" s="11" t="e">
        <f>'Sorting 1'!AP35</f>
        <v>#DIV/0!</v>
      </c>
      <c r="I34" s="11" t="e">
        <f>'Sorting 1'!AV35</f>
        <v>#DIV/0!</v>
      </c>
      <c r="J34" s="11" t="e">
        <f>'Sorting 1'!BB35</f>
        <v>#DIV/0!</v>
      </c>
      <c r="K34" s="11" t="e">
        <f>'Sorting 1'!BH35</f>
        <v>#DIV/0!</v>
      </c>
      <c r="L34" s="11" t="e">
        <f>'Sorting 1'!BN35</f>
        <v>#DIV/0!</v>
      </c>
      <c r="M34" s="11" t="e">
        <f>'Sorting 1'!BT35</f>
        <v>#DIV/0!</v>
      </c>
      <c r="N34" s="11" t="e">
        <f>'Sorting 1'!BZ35</f>
        <v>#DIV/0!</v>
      </c>
      <c r="O34" s="11" t="e">
        <f>'Sorting 1'!CF35</f>
        <v>#DIV/0!</v>
      </c>
      <c r="P34" s="11" t="e">
        <f>'Sorting 1'!CL35</f>
        <v>#DIV/0!</v>
      </c>
      <c r="Q34" s="11" t="e">
        <f>'Sorting 1'!CR35</f>
        <v>#DIV/0!</v>
      </c>
    </row>
    <row r="35" spans="1:17" ht="16.899999999999999" customHeight="1">
      <c r="A35" s="104" t="str">
        <f>'Sorting 1'!A36</f>
        <v>TNF-alpha</v>
      </c>
      <c r="B35" s="11" t="e">
        <f>'Sorting 1'!F36</f>
        <v>#DIV/0!</v>
      </c>
      <c r="C35" s="11" t="e">
        <f>'Sorting 1'!L36</f>
        <v>#DIV/0!</v>
      </c>
      <c r="D35" s="11" t="e">
        <f>'Sorting 1'!R36</f>
        <v>#DIV/0!</v>
      </c>
      <c r="E35" s="11" t="e">
        <f>'Sorting 1'!X36</f>
        <v>#DIV/0!</v>
      </c>
      <c r="F35" s="11" t="e">
        <f>'Sorting 1'!AD36</f>
        <v>#DIV/0!</v>
      </c>
      <c r="G35" s="11" t="e">
        <f>'Sorting 1'!AJ36</f>
        <v>#DIV/0!</v>
      </c>
      <c r="H35" s="11" t="e">
        <f>'Sorting 1'!AP36</f>
        <v>#DIV/0!</v>
      </c>
      <c r="I35" s="11" t="e">
        <f>'Sorting 1'!AV36</f>
        <v>#DIV/0!</v>
      </c>
      <c r="J35" s="11" t="e">
        <f>'Sorting 1'!BB36</f>
        <v>#DIV/0!</v>
      </c>
      <c r="K35" s="11" t="e">
        <f>'Sorting 1'!BH36</f>
        <v>#DIV/0!</v>
      </c>
      <c r="L35" s="11" t="e">
        <f>'Sorting 1'!BN36</f>
        <v>#DIV/0!</v>
      </c>
      <c r="M35" s="11" t="e">
        <f>'Sorting 1'!BT36</f>
        <v>#DIV/0!</v>
      </c>
      <c r="N35" s="11" t="e">
        <f>'Sorting 1'!BZ36</f>
        <v>#DIV/0!</v>
      </c>
      <c r="O35" s="11" t="e">
        <f>'Sorting 1'!CF36</f>
        <v>#DIV/0!</v>
      </c>
      <c r="P35" s="11" t="e">
        <f>'Sorting 1'!CL36</f>
        <v>#DIV/0!</v>
      </c>
      <c r="Q35" s="11" t="e">
        <f>'Sorting 1'!CR36</f>
        <v>#DIV/0!</v>
      </c>
    </row>
    <row r="36" spans="1:17" ht="16.899999999999999" customHeight="1">
      <c r="A36" s="104" t="str">
        <f>'Sorting 1'!A37</f>
        <v>Mouse IgG</v>
      </c>
      <c r="B36" s="11" t="e">
        <f>'Sorting 1'!F37</f>
        <v>#DIV/0!</v>
      </c>
      <c r="C36" s="11" t="e">
        <f>'Sorting 1'!L37</f>
        <v>#DIV/0!</v>
      </c>
      <c r="D36" s="11" t="e">
        <f>'Sorting 1'!R37</f>
        <v>#DIV/0!</v>
      </c>
      <c r="E36" s="11" t="e">
        <f>'Sorting 1'!X37</f>
        <v>#DIV/0!</v>
      </c>
      <c r="F36" s="11" t="e">
        <f>'Sorting 1'!AD37</f>
        <v>#DIV/0!</v>
      </c>
      <c r="G36" s="11" t="e">
        <f>'Sorting 1'!AJ37</f>
        <v>#DIV/0!</v>
      </c>
      <c r="H36" s="11" t="e">
        <f>'Sorting 1'!AP37</f>
        <v>#DIV/0!</v>
      </c>
      <c r="I36" s="11" t="e">
        <f>'Sorting 1'!AV37</f>
        <v>#DIV/0!</v>
      </c>
      <c r="J36" s="11" t="e">
        <f>'Sorting 1'!BB37</f>
        <v>#DIV/0!</v>
      </c>
      <c r="K36" s="11" t="e">
        <f>'Sorting 1'!BH37</f>
        <v>#DIV/0!</v>
      </c>
      <c r="L36" s="11" t="e">
        <f>'Sorting 1'!BN37</f>
        <v>#DIV/0!</v>
      </c>
      <c r="M36" s="11" t="e">
        <f>'Sorting 1'!BT37</f>
        <v>#DIV/0!</v>
      </c>
      <c r="N36" s="11" t="e">
        <f>'Sorting 1'!BZ37</f>
        <v>#DIV/0!</v>
      </c>
      <c r="O36" s="11" t="e">
        <f>'Sorting 1'!CF37</f>
        <v>#DIV/0!</v>
      </c>
      <c r="P36" s="11" t="e">
        <f>'Sorting 1'!CL37</f>
        <v>#DIV/0!</v>
      </c>
      <c r="Q36" s="11" t="e">
        <f>'Sorting 1'!CR37</f>
        <v>#DIV/0!</v>
      </c>
    </row>
    <row r="37" spans="1:17" ht="16.899999999999999" customHeight="1">
      <c r="A37" s="104" t="str">
        <f>'Sorting 1'!A38</f>
        <v>B7-H5</v>
      </c>
      <c r="B37" s="11" t="e">
        <f>'Sorting 1'!F38</f>
        <v>#DIV/0!</v>
      </c>
      <c r="C37" s="11" t="e">
        <f>'Sorting 1'!L38</f>
        <v>#DIV/0!</v>
      </c>
      <c r="D37" s="11" t="e">
        <f>'Sorting 1'!R38</f>
        <v>#DIV/0!</v>
      </c>
      <c r="E37" s="11" t="e">
        <f>'Sorting 1'!X38</f>
        <v>#DIV/0!</v>
      </c>
      <c r="F37" s="11" t="e">
        <f>'Sorting 1'!AD38</f>
        <v>#DIV/0!</v>
      </c>
      <c r="G37" s="11" t="e">
        <f>'Sorting 1'!AJ38</f>
        <v>#DIV/0!</v>
      </c>
      <c r="H37" s="11" t="e">
        <f>'Sorting 1'!AP38</f>
        <v>#DIV/0!</v>
      </c>
      <c r="I37" s="11" t="e">
        <f>'Sorting 1'!AV38</f>
        <v>#DIV/0!</v>
      </c>
      <c r="J37" s="11" t="e">
        <f>'Sorting 1'!BB38</f>
        <v>#DIV/0!</v>
      </c>
      <c r="K37" s="11" t="e">
        <f>'Sorting 1'!BH38</f>
        <v>#DIV/0!</v>
      </c>
      <c r="L37" s="11" t="e">
        <f>'Sorting 1'!BN38</f>
        <v>#DIV/0!</v>
      </c>
      <c r="M37" s="11" t="e">
        <f>'Sorting 1'!BT38</f>
        <v>#DIV/0!</v>
      </c>
      <c r="N37" s="11" t="e">
        <f>'Sorting 1'!BZ38</f>
        <v>#DIV/0!</v>
      </c>
      <c r="O37" s="11" t="e">
        <f>'Sorting 1'!CF38</f>
        <v>#DIV/0!</v>
      </c>
      <c r="P37" s="11" t="e">
        <f>'Sorting 1'!CL38</f>
        <v>#DIV/0!</v>
      </c>
      <c r="Q37" s="11" t="e">
        <f>'Sorting 1'!CR38</f>
        <v>#DIV/0!</v>
      </c>
    </row>
    <row r="38" spans="1:17" ht="16.899999999999999" customHeight="1">
      <c r="A38" s="104" t="str">
        <f>'Sorting 1'!A39</f>
        <v>NECTIN1</v>
      </c>
      <c r="B38" s="11" t="e">
        <f>'Sorting 1'!F39</f>
        <v>#DIV/0!</v>
      </c>
      <c r="C38" s="11" t="e">
        <f>'Sorting 1'!L39</f>
        <v>#DIV/0!</v>
      </c>
      <c r="D38" s="11" t="e">
        <f>'Sorting 1'!R39</f>
        <v>#DIV/0!</v>
      </c>
      <c r="E38" s="11" t="e">
        <f>'Sorting 1'!X39</f>
        <v>#DIV/0!</v>
      </c>
      <c r="F38" s="11" t="e">
        <f>'Sorting 1'!AD39</f>
        <v>#DIV/0!</v>
      </c>
      <c r="G38" s="11" t="e">
        <f>'Sorting 1'!AJ39</f>
        <v>#DIV/0!</v>
      </c>
      <c r="H38" s="11" t="e">
        <f>'Sorting 1'!AP39</f>
        <v>#DIV/0!</v>
      </c>
      <c r="I38" s="11" t="e">
        <f>'Sorting 1'!AV39</f>
        <v>#DIV/0!</v>
      </c>
      <c r="J38" s="11" t="e">
        <f>'Sorting 1'!BB39</f>
        <v>#DIV/0!</v>
      </c>
      <c r="K38" s="11" t="e">
        <f>'Sorting 1'!BH39</f>
        <v>#DIV/0!</v>
      </c>
      <c r="L38" s="11" t="e">
        <f>'Sorting 1'!BN39</f>
        <v>#DIV/0!</v>
      </c>
      <c r="M38" s="11" t="e">
        <f>'Sorting 1'!BT39</f>
        <v>#DIV/0!</v>
      </c>
      <c r="N38" s="11" t="e">
        <f>'Sorting 1'!BZ39</f>
        <v>#DIV/0!</v>
      </c>
      <c r="O38" s="11" t="e">
        <f>'Sorting 1'!CF39</f>
        <v>#DIV/0!</v>
      </c>
      <c r="P38" s="11" t="e">
        <f>'Sorting 1'!CL39</f>
        <v>#DIV/0!</v>
      </c>
      <c r="Q38" s="11" t="e">
        <f>'Sorting 1'!CR39</f>
        <v>#DIV/0!</v>
      </c>
    </row>
    <row r="39" spans="1:17" ht="16.899999999999999" customHeight="1">
      <c r="A39" s="104" t="str">
        <f>'Sorting 1'!A40</f>
        <v>TNFL6</v>
      </c>
      <c r="B39" s="11" t="e">
        <f>'Sorting 1'!F40</f>
        <v>#DIV/0!</v>
      </c>
      <c r="C39" s="11" t="e">
        <f>'Sorting 1'!L40</f>
        <v>#DIV/0!</v>
      </c>
      <c r="D39" s="11" t="e">
        <f>'Sorting 1'!R40</f>
        <v>#DIV/0!</v>
      </c>
      <c r="E39" s="11" t="e">
        <f>'Sorting 1'!X40</f>
        <v>#DIV/0!</v>
      </c>
      <c r="F39" s="11" t="e">
        <f>'Sorting 1'!AD40</f>
        <v>#DIV/0!</v>
      </c>
      <c r="G39" s="11" t="e">
        <f>'Sorting 1'!AJ40</f>
        <v>#DIV/0!</v>
      </c>
      <c r="H39" s="11" t="e">
        <f>'Sorting 1'!AP40</f>
        <v>#DIV/0!</v>
      </c>
      <c r="I39" s="11" t="e">
        <f>'Sorting 1'!AV40</f>
        <v>#DIV/0!</v>
      </c>
      <c r="J39" s="11" t="e">
        <f>'Sorting 1'!BB40</f>
        <v>#DIV/0!</v>
      </c>
      <c r="K39" s="11" t="e">
        <f>'Sorting 1'!BH40</f>
        <v>#DIV/0!</v>
      </c>
      <c r="L39" s="11" t="e">
        <f>'Sorting 1'!BN40</f>
        <v>#DIV/0!</v>
      </c>
      <c r="M39" s="11" t="e">
        <f>'Sorting 1'!BT40</f>
        <v>#DIV/0!</v>
      </c>
      <c r="N39" s="11" t="e">
        <f>'Sorting 1'!BZ40</f>
        <v>#DIV/0!</v>
      </c>
      <c r="O39" s="11" t="e">
        <f>'Sorting 1'!CF40</f>
        <v>#DIV/0!</v>
      </c>
      <c r="P39" s="11" t="e">
        <f>'Sorting 1'!CL40</f>
        <v>#DIV/0!</v>
      </c>
      <c r="Q39" s="11" t="e">
        <f>'Sorting 1'!CR40</f>
        <v>#DIV/0!</v>
      </c>
    </row>
    <row r="40" spans="1:17" ht="16.899999999999999" customHeight="1">
      <c r="A40" s="104" t="str">
        <f>'Sorting 1'!A41</f>
        <v>Rabbit IgG</v>
      </c>
      <c r="B40" s="11" t="e">
        <f>'Sorting 1'!F41</f>
        <v>#DIV/0!</v>
      </c>
      <c r="C40" s="11" t="e">
        <f>'Sorting 1'!L41</f>
        <v>#DIV/0!</v>
      </c>
      <c r="D40" s="11" t="e">
        <f>'Sorting 1'!R41</f>
        <v>#DIV/0!</v>
      </c>
      <c r="E40" s="11" t="e">
        <f>'Sorting 1'!X41</f>
        <v>#DIV/0!</v>
      </c>
      <c r="F40" s="11" t="e">
        <f>'Sorting 1'!AD41</f>
        <v>#DIV/0!</v>
      </c>
      <c r="G40" s="11" t="e">
        <f>'Sorting 1'!AJ41</f>
        <v>#DIV/0!</v>
      </c>
      <c r="H40" s="11" t="e">
        <f>'Sorting 1'!AP41</f>
        <v>#DIV/0!</v>
      </c>
      <c r="I40" s="11" t="e">
        <f>'Sorting 1'!AV41</f>
        <v>#DIV/0!</v>
      </c>
      <c r="J40" s="11" t="e">
        <f>'Sorting 1'!BB41</f>
        <v>#DIV/0!</v>
      </c>
      <c r="K40" s="11" t="e">
        <f>'Sorting 1'!BH41</f>
        <v>#DIV/0!</v>
      </c>
      <c r="L40" s="11" t="e">
        <f>'Sorting 1'!BN41</f>
        <v>#DIV/0!</v>
      </c>
      <c r="M40" s="11" t="e">
        <f>'Sorting 1'!BT41</f>
        <v>#DIV/0!</v>
      </c>
      <c r="N40" s="11" t="e">
        <f>'Sorting 1'!BZ41</f>
        <v>#DIV/0!</v>
      </c>
      <c r="O40" s="11" t="e">
        <f>'Sorting 1'!CF41</f>
        <v>#DIV/0!</v>
      </c>
      <c r="P40" s="11" t="e">
        <f>'Sorting 1'!CL41</f>
        <v>#DIV/0!</v>
      </c>
      <c r="Q40" s="11" t="e">
        <f>'Sorting 1'!CR41</f>
        <v>#DIV/0!</v>
      </c>
    </row>
    <row r="41" spans="1:17" ht="16.899999999999999" customHeight="1">
      <c r="A41" s="104" t="str">
        <f>'Sorting 1'!A42</f>
        <v xml:space="preserve">Basigin </v>
      </c>
      <c r="B41" s="11" t="e">
        <f>'Sorting 1'!F42</f>
        <v>#DIV/0!</v>
      </c>
      <c r="C41" s="11" t="e">
        <f>'Sorting 1'!L42</f>
        <v>#DIV/0!</v>
      </c>
      <c r="D41" s="11" t="e">
        <f>'Sorting 1'!R42</f>
        <v>#DIV/0!</v>
      </c>
      <c r="E41" s="11" t="e">
        <f>'Sorting 1'!X42</f>
        <v>#DIV/0!</v>
      </c>
      <c r="F41" s="11" t="e">
        <f>'Sorting 1'!AD42</f>
        <v>#DIV/0!</v>
      </c>
      <c r="G41" s="11" t="e">
        <f>'Sorting 1'!AJ42</f>
        <v>#DIV/0!</v>
      </c>
      <c r="H41" s="11" t="e">
        <f>'Sorting 1'!AP42</f>
        <v>#DIV/0!</v>
      </c>
      <c r="I41" s="11" t="e">
        <f>'Sorting 1'!AV42</f>
        <v>#DIV/0!</v>
      </c>
      <c r="J41" s="11" t="e">
        <f>'Sorting 1'!BB42</f>
        <v>#DIV/0!</v>
      </c>
      <c r="K41" s="11" t="e">
        <f>'Sorting 1'!BH42</f>
        <v>#DIV/0!</v>
      </c>
      <c r="L41" s="11" t="e">
        <f>'Sorting 1'!BN42</f>
        <v>#DIV/0!</v>
      </c>
      <c r="M41" s="11" t="e">
        <f>'Sorting 1'!BT42</f>
        <v>#DIV/0!</v>
      </c>
      <c r="N41" s="11" t="e">
        <f>'Sorting 1'!BZ42</f>
        <v>#DIV/0!</v>
      </c>
      <c r="O41" s="11" t="e">
        <f>'Sorting 1'!CF42</f>
        <v>#DIV/0!</v>
      </c>
      <c r="P41" s="11" t="e">
        <f>'Sorting 1'!CL42</f>
        <v>#DIV/0!</v>
      </c>
      <c r="Q41" s="11" t="e">
        <f>'Sorting 1'!CR42</f>
        <v>#DIV/0!</v>
      </c>
    </row>
    <row r="42" spans="1:17" ht="16.899999999999999" customHeight="1">
      <c r="A42" s="104" t="str">
        <f>'Sorting 1'!A43</f>
        <v>NECTIN2</v>
      </c>
      <c r="B42" s="11" t="e">
        <f>'Sorting 1'!F43</f>
        <v>#DIV/0!</v>
      </c>
      <c r="C42" s="11" t="e">
        <f>'Sorting 1'!L43</f>
        <v>#DIV/0!</v>
      </c>
      <c r="D42" s="11" t="e">
        <f>'Sorting 1'!R43</f>
        <v>#DIV/0!</v>
      </c>
      <c r="E42" s="11" t="e">
        <f>'Sorting 1'!X43</f>
        <v>#DIV/0!</v>
      </c>
      <c r="F42" s="11" t="e">
        <f>'Sorting 1'!AD43</f>
        <v>#DIV/0!</v>
      </c>
      <c r="G42" s="11" t="e">
        <f>'Sorting 1'!AJ43</f>
        <v>#DIV/0!</v>
      </c>
      <c r="H42" s="11" t="e">
        <f>'Sorting 1'!AP43</f>
        <v>#DIV/0!</v>
      </c>
      <c r="I42" s="11" t="e">
        <f>'Sorting 1'!AV43</f>
        <v>#DIV/0!</v>
      </c>
      <c r="J42" s="11" t="e">
        <f>'Sorting 1'!BB43</f>
        <v>#DIV/0!</v>
      </c>
      <c r="K42" s="11" t="e">
        <f>'Sorting 1'!BH43</f>
        <v>#DIV/0!</v>
      </c>
      <c r="L42" s="11" t="e">
        <f>'Sorting 1'!BN43</f>
        <v>#DIV/0!</v>
      </c>
      <c r="M42" s="11" t="e">
        <f>'Sorting 1'!BT43</f>
        <v>#DIV/0!</v>
      </c>
      <c r="N42" s="11" t="e">
        <f>'Sorting 1'!BZ43</f>
        <v>#DIV/0!</v>
      </c>
      <c r="O42" s="11" t="e">
        <f>'Sorting 1'!CF43</f>
        <v>#DIV/0!</v>
      </c>
      <c r="P42" s="11" t="e">
        <f>'Sorting 1'!CL43</f>
        <v>#DIV/0!</v>
      </c>
      <c r="Q42" s="11" t="e">
        <f>'Sorting 1'!CR43</f>
        <v>#DIV/0!</v>
      </c>
    </row>
    <row r="43" spans="1:17" ht="16.899999999999999" customHeight="1">
      <c r="A43" s="104" t="str">
        <f>'Sorting 1'!A44</f>
        <v>TNF-R1</v>
      </c>
      <c r="B43" s="11" t="e">
        <f>'Sorting 1'!F44</f>
        <v>#DIV/0!</v>
      </c>
      <c r="C43" s="11" t="e">
        <f>'Sorting 1'!L44</f>
        <v>#DIV/0!</v>
      </c>
      <c r="D43" s="11" t="e">
        <f>'Sorting 1'!R44</f>
        <v>#DIV/0!</v>
      </c>
      <c r="E43" s="11" t="e">
        <f>'Sorting 1'!X44</f>
        <v>#DIV/0!</v>
      </c>
      <c r="F43" s="11" t="e">
        <f>'Sorting 1'!AD44</f>
        <v>#DIV/0!</v>
      </c>
      <c r="G43" s="11" t="e">
        <f>'Sorting 1'!AJ44</f>
        <v>#DIV/0!</v>
      </c>
      <c r="H43" s="11" t="e">
        <f>'Sorting 1'!AP44</f>
        <v>#DIV/0!</v>
      </c>
      <c r="I43" s="11" t="e">
        <f>'Sorting 1'!AV44</f>
        <v>#DIV/0!</v>
      </c>
      <c r="J43" s="11" t="e">
        <f>'Sorting 1'!BB44</f>
        <v>#DIV/0!</v>
      </c>
      <c r="K43" s="11" t="e">
        <f>'Sorting 1'!BH44</f>
        <v>#DIV/0!</v>
      </c>
      <c r="L43" s="11" t="e">
        <f>'Sorting 1'!BN44</f>
        <v>#DIV/0!</v>
      </c>
      <c r="M43" s="11" t="e">
        <f>'Sorting 1'!BT44</f>
        <v>#DIV/0!</v>
      </c>
      <c r="N43" s="11" t="e">
        <f>'Sorting 1'!BZ44</f>
        <v>#DIV/0!</v>
      </c>
      <c r="O43" s="11" t="e">
        <f>'Sorting 1'!CF44</f>
        <v>#DIV/0!</v>
      </c>
      <c r="P43" s="11" t="e">
        <f>'Sorting 1'!CL44</f>
        <v>#DIV/0!</v>
      </c>
      <c r="Q43" s="11" t="e">
        <f>'Sorting 1'!CR44</f>
        <v>#DIV/0!</v>
      </c>
    </row>
    <row r="44" spans="1:17" ht="16.899999999999999" customHeight="1">
      <c r="A44" s="104" t="str">
        <f>'Sorting 1'!A45</f>
        <v>CD19</v>
      </c>
      <c r="B44" s="11" t="e">
        <f>'Sorting 1'!F45</f>
        <v>#DIV/0!</v>
      </c>
      <c r="C44" s="11" t="e">
        <f>'Sorting 1'!L45</f>
        <v>#DIV/0!</v>
      </c>
      <c r="D44" s="11" t="e">
        <f>'Sorting 1'!R45</f>
        <v>#DIV/0!</v>
      </c>
      <c r="E44" s="11" t="e">
        <f>'Sorting 1'!X45</f>
        <v>#DIV/0!</v>
      </c>
      <c r="F44" s="11" t="e">
        <f>'Sorting 1'!AD45</f>
        <v>#DIV/0!</v>
      </c>
      <c r="G44" s="11" t="e">
        <f>'Sorting 1'!AJ45</f>
        <v>#DIV/0!</v>
      </c>
      <c r="H44" s="11" t="e">
        <f>'Sorting 1'!AP45</f>
        <v>#DIV/0!</v>
      </c>
      <c r="I44" s="11" t="e">
        <f>'Sorting 1'!AV45</f>
        <v>#DIV/0!</v>
      </c>
      <c r="J44" s="11" t="e">
        <f>'Sorting 1'!BB45</f>
        <v>#DIV/0!</v>
      </c>
      <c r="K44" s="11" t="e">
        <f>'Sorting 1'!BH45</f>
        <v>#DIV/0!</v>
      </c>
      <c r="L44" s="11" t="e">
        <f>'Sorting 1'!BN45</f>
        <v>#DIV/0!</v>
      </c>
      <c r="M44" s="11" t="e">
        <f>'Sorting 1'!BT45</f>
        <v>#DIV/0!</v>
      </c>
      <c r="N44" s="11" t="e">
        <f>'Sorting 1'!BZ45</f>
        <v>#DIV/0!</v>
      </c>
      <c r="O44" s="11" t="e">
        <f>'Sorting 1'!CF45</f>
        <v>#DIV/0!</v>
      </c>
      <c r="P44" s="11" t="e">
        <f>'Sorting 1'!CL45</f>
        <v>#DIV/0!</v>
      </c>
      <c r="Q44" s="11" t="e">
        <f>'Sorting 1'!CR45</f>
        <v>#DIV/0!</v>
      </c>
    </row>
    <row r="45" spans="1:17" ht="16.899999999999999" customHeight="1">
      <c r="A45" s="104" t="str">
        <f>'Sorting 1'!A46</f>
        <v>NECTIN3</v>
      </c>
      <c r="B45" s="11" t="e">
        <f>'Sorting 1'!F46</f>
        <v>#DIV/0!</v>
      </c>
      <c r="C45" s="11" t="e">
        <f>'Sorting 1'!L46</f>
        <v>#DIV/0!</v>
      </c>
      <c r="D45" s="11" t="e">
        <f>'Sorting 1'!R46</f>
        <v>#DIV/0!</v>
      </c>
      <c r="E45" s="11" t="e">
        <f>'Sorting 1'!X46</f>
        <v>#DIV/0!</v>
      </c>
      <c r="F45" s="11" t="e">
        <f>'Sorting 1'!AD46</f>
        <v>#DIV/0!</v>
      </c>
      <c r="G45" s="11" t="e">
        <f>'Sorting 1'!AJ46</f>
        <v>#DIV/0!</v>
      </c>
      <c r="H45" s="11" t="e">
        <f>'Sorting 1'!AP46</f>
        <v>#DIV/0!</v>
      </c>
      <c r="I45" s="11" t="e">
        <f>'Sorting 1'!AV46</f>
        <v>#DIV/0!</v>
      </c>
      <c r="J45" s="11" t="e">
        <f>'Sorting 1'!BB46</f>
        <v>#DIV/0!</v>
      </c>
      <c r="K45" s="11" t="e">
        <f>'Sorting 1'!BH46</f>
        <v>#DIV/0!</v>
      </c>
      <c r="L45" s="11" t="e">
        <f>'Sorting 1'!BN46</f>
        <v>#DIV/0!</v>
      </c>
      <c r="M45" s="11" t="e">
        <f>'Sorting 1'!BT46</f>
        <v>#DIV/0!</v>
      </c>
      <c r="N45" s="11" t="e">
        <f>'Sorting 1'!BZ46</f>
        <v>#DIV/0!</v>
      </c>
      <c r="O45" s="11" t="e">
        <f>'Sorting 1'!CF46</f>
        <v>#DIV/0!</v>
      </c>
      <c r="P45" s="11" t="e">
        <f>'Sorting 1'!CL46</f>
        <v>#DIV/0!</v>
      </c>
      <c r="Q45" s="11" t="e">
        <f>'Sorting 1'!CR46</f>
        <v>#DIV/0!</v>
      </c>
    </row>
    <row r="46" spans="1:17" ht="16.899999999999999" customHeight="1">
      <c r="A46" s="104" t="str">
        <f>'Sorting 1'!A47</f>
        <v>TNF-R2</v>
      </c>
      <c r="B46" s="11" t="e">
        <f>'Sorting 1'!F47</f>
        <v>#DIV/0!</v>
      </c>
      <c r="C46" s="11" t="e">
        <f>'Sorting 1'!L47</f>
        <v>#DIV/0!</v>
      </c>
      <c r="D46" s="11" t="e">
        <f>'Sorting 1'!R47</f>
        <v>#DIV/0!</v>
      </c>
      <c r="E46" s="11" t="e">
        <f>'Sorting 1'!X47</f>
        <v>#DIV/0!</v>
      </c>
      <c r="F46" s="11" t="e">
        <f>'Sorting 1'!AD47</f>
        <v>#DIV/0!</v>
      </c>
      <c r="G46" s="11" t="e">
        <f>'Sorting 1'!AJ47</f>
        <v>#DIV/0!</v>
      </c>
      <c r="H46" s="11" t="e">
        <f>'Sorting 1'!AP47</f>
        <v>#DIV/0!</v>
      </c>
      <c r="I46" s="11" t="e">
        <f>'Sorting 1'!AV47</f>
        <v>#DIV/0!</v>
      </c>
      <c r="J46" s="11" t="e">
        <f>'Sorting 1'!BB47</f>
        <v>#DIV/0!</v>
      </c>
      <c r="K46" s="11" t="e">
        <f>'Sorting 1'!BH47</f>
        <v>#DIV/0!</v>
      </c>
      <c r="L46" s="11" t="e">
        <f>'Sorting 1'!BN47</f>
        <v>#DIV/0!</v>
      </c>
      <c r="M46" s="11" t="e">
        <f>'Sorting 1'!BT47</f>
        <v>#DIV/0!</v>
      </c>
      <c r="N46" s="11" t="e">
        <f>'Sorting 1'!BZ47</f>
        <v>#DIV/0!</v>
      </c>
      <c r="O46" s="11" t="e">
        <f>'Sorting 1'!CF47</f>
        <v>#DIV/0!</v>
      </c>
      <c r="P46" s="11" t="e">
        <f>'Sorting 1'!CL47</f>
        <v>#DIV/0!</v>
      </c>
      <c r="Q46" s="11" t="e">
        <f>'Sorting 1'!CR47</f>
        <v>#DIV/0!</v>
      </c>
    </row>
    <row r="47" spans="1:17" ht="16.899999999999999" customHeight="1">
      <c r="A47" s="104"/>
      <c r="B47" s="11"/>
      <c r="C47" s="11"/>
      <c r="D47" s="11"/>
      <c r="E47" s="11"/>
      <c r="F47" s="11"/>
      <c r="G47" s="11"/>
      <c r="H47" s="11"/>
      <c r="I47" s="11"/>
      <c r="J47" s="11"/>
      <c r="K47" s="11"/>
      <c r="L47" s="11"/>
      <c r="M47" s="11"/>
      <c r="N47" s="11"/>
      <c r="O47" s="11"/>
      <c r="P47" s="11"/>
      <c r="Q47" s="11"/>
    </row>
    <row r="48" spans="1:17" ht="16.899999999999999" customHeight="1">
      <c r="A48" s="104"/>
      <c r="B48" s="11"/>
      <c r="C48" s="11"/>
      <c r="D48" s="11"/>
      <c r="E48" s="11"/>
      <c r="F48" s="11"/>
      <c r="G48" s="11"/>
      <c r="H48" s="11"/>
      <c r="I48" s="11"/>
      <c r="J48" s="11"/>
      <c r="K48" s="11"/>
      <c r="L48" s="11"/>
      <c r="M48" s="11"/>
      <c r="N48" s="11"/>
      <c r="O48" s="11"/>
      <c r="P48" s="11"/>
      <c r="Q48" s="11"/>
    </row>
    <row r="49" spans="1:17" ht="16.899999999999999" customHeight="1">
      <c r="A49" s="104"/>
      <c r="B49" s="11"/>
      <c r="C49" s="11"/>
      <c r="D49" s="11"/>
      <c r="E49" s="11"/>
      <c r="F49" s="11"/>
      <c r="G49" s="11"/>
      <c r="H49" s="11"/>
      <c r="I49" s="11"/>
      <c r="J49" s="11"/>
      <c r="K49" s="11"/>
      <c r="L49" s="11"/>
      <c r="M49" s="11"/>
      <c r="N49" s="11"/>
      <c r="O49" s="11"/>
      <c r="P49" s="11"/>
      <c r="Q49" s="11"/>
    </row>
    <row r="50" spans="1:17" ht="16.899999999999999" customHeight="1">
      <c r="A50" s="104"/>
      <c r="B50" s="11"/>
      <c r="C50" s="11"/>
      <c r="D50" s="11"/>
      <c r="E50" s="11"/>
      <c r="F50" s="11"/>
      <c r="G50" s="11"/>
      <c r="H50" s="11"/>
      <c r="I50" s="11"/>
      <c r="J50" s="11"/>
      <c r="K50" s="11"/>
      <c r="L50" s="11"/>
      <c r="M50" s="11"/>
      <c r="N50" s="11"/>
      <c r="O50" s="11"/>
      <c r="P50" s="11"/>
      <c r="Q50" s="11"/>
    </row>
    <row r="51" spans="1:17" ht="16.899999999999999" customHeight="1">
      <c r="A51" s="104"/>
      <c r="B51" s="11"/>
      <c r="C51" s="11"/>
      <c r="D51" s="11"/>
      <c r="E51" s="11"/>
      <c r="F51" s="11"/>
      <c r="G51" s="11"/>
      <c r="H51" s="11"/>
      <c r="I51" s="11"/>
      <c r="J51" s="11"/>
      <c r="K51" s="11"/>
      <c r="L51" s="11"/>
      <c r="M51" s="11"/>
      <c r="N51" s="11"/>
      <c r="O51" s="11"/>
      <c r="P51" s="11"/>
      <c r="Q51" s="11"/>
    </row>
    <row r="52" spans="1:17" ht="16.899999999999999" customHeight="1">
      <c r="A52" s="104"/>
      <c r="B52" s="11"/>
      <c r="C52" s="11"/>
      <c r="D52" s="11"/>
      <c r="E52" s="11"/>
      <c r="F52" s="11"/>
      <c r="G52" s="11"/>
      <c r="H52" s="11"/>
      <c r="I52" s="11"/>
      <c r="J52" s="11"/>
      <c r="K52" s="11"/>
      <c r="L52" s="11"/>
      <c r="M52" s="11"/>
      <c r="N52" s="11"/>
      <c r="O52" s="11"/>
      <c r="P52" s="11"/>
      <c r="Q52" s="11"/>
    </row>
    <row r="53" spans="1:17" ht="16.899999999999999" customHeight="1">
      <c r="A53" s="104"/>
      <c r="B53" s="11"/>
      <c r="C53" s="11"/>
      <c r="D53" s="11"/>
      <c r="E53" s="11"/>
      <c r="F53" s="11"/>
      <c r="G53" s="11"/>
      <c r="H53" s="11"/>
      <c r="I53" s="11"/>
      <c r="J53" s="11"/>
      <c r="K53" s="11"/>
      <c r="L53" s="11"/>
      <c r="M53" s="11"/>
      <c r="N53" s="11"/>
      <c r="O53" s="11"/>
      <c r="P53" s="11"/>
      <c r="Q53" s="11"/>
    </row>
    <row r="54" spans="1:17" ht="16.899999999999999" customHeight="1">
      <c r="A54" s="104"/>
      <c r="B54" s="11"/>
      <c r="C54" s="11"/>
      <c r="D54" s="11"/>
      <c r="E54" s="11"/>
      <c r="F54" s="11"/>
      <c r="G54" s="11"/>
      <c r="H54" s="11"/>
      <c r="I54" s="11"/>
      <c r="J54" s="11"/>
      <c r="K54" s="11"/>
      <c r="L54" s="11"/>
      <c r="M54" s="11"/>
      <c r="N54" s="11"/>
      <c r="O54" s="11"/>
      <c r="P54" s="11"/>
      <c r="Q54" s="11"/>
    </row>
    <row r="55" spans="1:17" ht="16.899999999999999" customHeight="1">
      <c r="A55" s="104"/>
      <c r="B55" s="11"/>
      <c r="C55" s="11"/>
      <c r="D55" s="11"/>
      <c r="E55" s="11"/>
      <c r="F55" s="11"/>
      <c r="G55" s="11"/>
      <c r="H55" s="11"/>
      <c r="I55" s="11"/>
      <c r="J55" s="11"/>
      <c r="K55" s="11"/>
      <c r="L55" s="11"/>
      <c r="M55" s="11"/>
      <c r="N55" s="11"/>
      <c r="O55" s="11"/>
      <c r="P55" s="11"/>
      <c r="Q55" s="11"/>
    </row>
    <row r="56" spans="1:17" ht="16.899999999999999" customHeight="1">
      <c r="A56" s="104"/>
      <c r="B56" s="11"/>
      <c r="C56" s="11"/>
      <c r="D56" s="11"/>
      <c r="E56" s="11"/>
      <c r="F56" s="11"/>
      <c r="G56" s="11"/>
      <c r="H56" s="11"/>
      <c r="I56" s="11"/>
      <c r="J56" s="11"/>
      <c r="K56" s="11"/>
      <c r="L56" s="11"/>
      <c r="M56" s="11"/>
      <c r="N56" s="11"/>
      <c r="O56" s="11"/>
      <c r="P56" s="11"/>
      <c r="Q56" s="11"/>
    </row>
    <row r="57" spans="1:17" ht="16.899999999999999" customHeight="1">
      <c r="A57" s="104"/>
      <c r="B57" s="11"/>
      <c r="C57" s="11"/>
      <c r="D57" s="11"/>
      <c r="E57" s="11"/>
      <c r="F57" s="11"/>
      <c r="G57" s="11"/>
      <c r="H57" s="11"/>
      <c r="I57" s="11"/>
      <c r="J57" s="11"/>
      <c r="K57" s="11"/>
      <c r="L57" s="11"/>
      <c r="M57" s="11"/>
      <c r="N57" s="11"/>
      <c r="O57" s="11"/>
      <c r="P57" s="11"/>
      <c r="Q57" s="11"/>
    </row>
    <row r="58" spans="1:17" ht="16.899999999999999" customHeight="1">
      <c r="A58" s="104"/>
      <c r="B58" s="11"/>
      <c r="C58" s="11"/>
      <c r="D58" s="11"/>
      <c r="E58" s="11"/>
      <c r="F58" s="11"/>
      <c r="G58" s="11"/>
      <c r="H58" s="11"/>
      <c r="I58" s="11"/>
      <c r="J58" s="11"/>
      <c r="K58" s="11"/>
      <c r="L58" s="11"/>
      <c r="M58" s="11"/>
      <c r="N58" s="11"/>
      <c r="O58" s="11"/>
      <c r="P58" s="11"/>
      <c r="Q58" s="11"/>
    </row>
    <row r="59" spans="1:17" ht="16.899999999999999" customHeight="1">
      <c r="A59" s="104"/>
      <c r="B59" s="11"/>
      <c r="C59" s="11"/>
      <c r="D59" s="11"/>
      <c r="E59" s="11"/>
      <c r="F59" s="11"/>
      <c r="G59" s="11"/>
      <c r="H59" s="11"/>
      <c r="I59" s="11"/>
      <c r="J59" s="11"/>
      <c r="K59" s="11"/>
      <c r="L59" s="11"/>
      <c r="M59" s="11"/>
      <c r="N59" s="11"/>
      <c r="O59" s="11"/>
      <c r="P59" s="11"/>
      <c r="Q59" s="11"/>
    </row>
    <row r="60" spans="1:17" ht="16.899999999999999" customHeight="1">
      <c r="A60" s="104"/>
      <c r="B60" s="11"/>
      <c r="C60" s="11"/>
      <c r="D60" s="11"/>
      <c r="E60" s="11"/>
      <c r="F60" s="11"/>
      <c r="G60" s="11"/>
      <c r="H60" s="11"/>
      <c r="I60" s="11"/>
      <c r="J60" s="11"/>
      <c r="K60" s="11"/>
      <c r="L60" s="11"/>
      <c r="M60" s="11"/>
      <c r="N60" s="11"/>
      <c r="O60" s="11"/>
      <c r="P60" s="11"/>
      <c r="Q60" s="11"/>
    </row>
    <row r="61" spans="1:17" ht="16.899999999999999" customHeight="1">
      <c r="A61" s="104"/>
      <c r="B61" s="11"/>
      <c r="C61" s="11"/>
      <c r="D61" s="11"/>
      <c r="E61" s="11"/>
      <c r="F61" s="11"/>
      <c r="G61" s="11"/>
      <c r="H61" s="11"/>
      <c r="I61" s="11"/>
      <c r="J61" s="11"/>
      <c r="K61" s="11"/>
      <c r="L61" s="11"/>
      <c r="M61" s="11"/>
      <c r="N61" s="11"/>
      <c r="O61" s="11"/>
      <c r="P61" s="11"/>
      <c r="Q61" s="11"/>
    </row>
    <row r="62" spans="1:17" ht="16.899999999999999" customHeight="1">
      <c r="A62" s="104"/>
      <c r="B62" s="11"/>
      <c r="C62" s="11"/>
      <c r="D62" s="11"/>
      <c r="E62" s="11"/>
      <c r="F62" s="11"/>
      <c r="G62" s="11"/>
      <c r="H62" s="11"/>
      <c r="I62" s="11"/>
      <c r="J62" s="11"/>
      <c r="K62" s="11"/>
      <c r="L62" s="11"/>
      <c r="M62" s="11"/>
      <c r="N62" s="11"/>
      <c r="O62" s="11"/>
      <c r="P62" s="11"/>
      <c r="Q62" s="11"/>
    </row>
    <row r="63" spans="1:17" ht="16.899999999999999" customHeight="1">
      <c r="A63" s="104"/>
      <c r="B63" s="11"/>
      <c r="C63" s="11"/>
      <c r="D63" s="11"/>
      <c r="E63" s="11"/>
      <c r="F63" s="11"/>
      <c r="G63" s="11"/>
      <c r="H63" s="11"/>
      <c r="I63" s="11"/>
      <c r="J63" s="11"/>
      <c r="K63" s="11"/>
      <c r="L63" s="11"/>
      <c r="M63" s="11"/>
      <c r="N63" s="11"/>
      <c r="O63" s="11"/>
      <c r="P63" s="11"/>
      <c r="Q63" s="11"/>
    </row>
    <row r="64" spans="1:17" ht="16.899999999999999" customHeight="1">
      <c r="A64" s="104"/>
      <c r="B64" s="11"/>
      <c r="C64" s="11"/>
      <c r="D64" s="11"/>
      <c r="E64" s="11"/>
      <c r="F64" s="11"/>
      <c r="G64" s="11"/>
      <c r="H64" s="11"/>
      <c r="I64" s="11"/>
      <c r="J64" s="11"/>
      <c r="K64" s="11"/>
      <c r="L64" s="11"/>
      <c r="M64" s="11"/>
      <c r="N64" s="11"/>
      <c r="O64" s="11"/>
      <c r="P64" s="11"/>
      <c r="Q64" s="11"/>
    </row>
    <row r="65" spans="1:17" ht="16.899999999999999" customHeight="1">
      <c r="A65" s="104"/>
      <c r="B65" s="11"/>
      <c r="C65" s="11"/>
      <c r="D65" s="11"/>
      <c r="E65" s="11"/>
      <c r="F65" s="11"/>
      <c r="G65" s="11"/>
      <c r="H65" s="11"/>
      <c r="I65" s="11"/>
      <c r="J65" s="11"/>
      <c r="K65" s="11"/>
      <c r="L65" s="11"/>
      <c r="M65" s="11"/>
      <c r="N65" s="11"/>
      <c r="O65" s="11"/>
      <c r="P65" s="11"/>
      <c r="Q65" s="11"/>
    </row>
    <row r="66" spans="1:17" ht="16.899999999999999" customHeight="1">
      <c r="A66" s="104"/>
      <c r="B66" s="11"/>
      <c r="C66" s="11"/>
      <c r="D66" s="11"/>
      <c r="E66" s="11"/>
      <c r="F66" s="11"/>
      <c r="G66" s="11"/>
      <c r="H66" s="11"/>
      <c r="I66" s="11"/>
      <c r="J66" s="11"/>
      <c r="K66" s="11"/>
      <c r="L66" s="11"/>
      <c r="M66" s="11"/>
      <c r="N66" s="11"/>
      <c r="O66" s="11"/>
      <c r="P66" s="11"/>
      <c r="Q66" s="11"/>
    </row>
    <row r="67" spans="1:17" ht="16.899999999999999" customHeight="1">
      <c r="A67" s="104"/>
      <c r="B67" s="11"/>
      <c r="C67" s="11"/>
      <c r="D67" s="11"/>
      <c r="E67" s="11"/>
      <c r="F67" s="11"/>
      <c r="G67" s="11"/>
      <c r="H67" s="11"/>
      <c r="I67" s="11"/>
      <c r="J67" s="11"/>
      <c r="K67" s="11"/>
      <c r="L67" s="11"/>
      <c r="M67" s="11"/>
      <c r="N67" s="11"/>
      <c r="O67" s="11"/>
      <c r="P67" s="11"/>
      <c r="Q67" s="11"/>
    </row>
    <row r="68" spans="1:17" ht="16.899999999999999" customHeight="1">
      <c r="A68" s="104"/>
      <c r="B68" s="11"/>
      <c r="C68" s="11"/>
      <c r="D68" s="11"/>
      <c r="E68" s="11"/>
      <c r="F68" s="11"/>
      <c r="G68" s="11"/>
      <c r="H68" s="11"/>
      <c r="I68" s="11"/>
      <c r="J68" s="11"/>
      <c r="K68" s="11"/>
      <c r="L68" s="11"/>
      <c r="M68" s="11"/>
      <c r="N68" s="11"/>
      <c r="O68" s="11"/>
      <c r="P68" s="11"/>
      <c r="Q68" s="11"/>
    </row>
    <row r="69" spans="1:17" ht="16.899999999999999" customHeight="1">
      <c r="A69" s="104"/>
      <c r="B69" s="11"/>
      <c r="C69" s="11"/>
      <c r="D69" s="11"/>
      <c r="E69" s="11"/>
      <c r="F69" s="11"/>
      <c r="G69" s="11"/>
      <c r="H69" s="11"/>
      <c r="I69" s="11"/>
      <c r="J69" s="11"/>
      <c r="K69" s="11"/>
      <c r="L69" s="11"/>
      <c r="M69" s="11"/>
      <c r="N69" s="11"/>
      <c r="O69" s="11"/>
      <c r="P69" s="11"/>
      <c r="Q69" s="11"/>
    </row>
    <row r="70" spans="1:17" ht="16.899999999999999" customHeight="1">
      <c r="A70" s="104"/>
      <c r="B70" s="11"/>
      <c r="C70" s="11"/>
      <c r="D70" s="11"/>
      <c r="E70" s="11"/>
      <c r="F70" s="11"/>
      <c r="G70" s="11"/>
      <c r="H70" s="11"/>
      <c r="I70" s="11"/>
      <c r="J70" s="11"/>
      <c r="K70" s="11"/>
      <c r="L70" s="11"/>
      <c r="M70" s="11"/>
      <c r="N70" s="11"/>
      <c r="O70" s="11"/>
      <c r="P70" s="11"/>
      <c r="Q70" s="11"/>
    </row>
    <row r="71" spans="1:17" ht="16.899999999999999" customHeight="1">
      <c r="A71" s="104"/>
      <c r="B71" s="11"/>
      <c r="C71" s="11"/>
      <c r="D71" s="11"/>
      <c r="E71" s="11"/>
      <c r="F71" s="11"/>
      <c r="G71" s="11"/>
      <c r="H71" s="11"/>
      <c r="I71" s="11"/>
      <c r="J71" s="11"/>
      <c r="K71" s="11"/>
      <c r="L71" s="11"/>
      <c r="M71" s="11"/>
      <c r="N71" s="11"/>
      <c r="O71" s="11"/>
      <c r="P71" s="11"/>
      <c r="Q71" s="11"/>
    </row>
    <row r="72" spans="1:17" ht="16.899999999999999" customHeight="1">
      <c r="A72" s="104"/>
      <c r="B72" s="11"/>
      <c r="C72" s="11"/>
      <c r="D72" s="11"/>
      <c r="E72" s="11"/>
      <c r="F72" s="11"/>
      <c r="G72" s="11"/>
      <c r="H72" s="11"/>
      <c r="I72" s="11"/>
      <c r="J72" s="11"/>
      <c r="K72" s="11"/>
      <c r="L72" s="11"/>
      <c r="M72" s="11"/>
      <c r="N72" s="11"/>
      <c r="O72" s="11"/>
      <c r="P72" s="11"/>
      <c r="Q72" s="11"/>
    </row>
    <row r="73" spans="1:17" ht="16.899999999999999" customHeight="1">
      <c r="A73" s="104"/>
      <c r="B73" s="11"/>
      <c r="C73" s="11"/>
      <c r="D73" s="11"/>
      <c r="E73" s="11"/>
      <c r="F73" s="11"/>
      <c r="G73" s="11"/>
      <c r="H73" s="11"/>
      <c r="I73" s="11"/>
      <c r="J73" s="11"/>
      <c r="K73" s="11"/>
      <c r="L73" s="11"/>
      <c r="M73" s="11"/>
      <c r="N73" s="11"/>
      <c r="O73" s="11"/>
      <c r="P73" s="11"/>
      <c r="Q73" s="11"/>
    </row>
    <row r="74" spans="1:17" ht="16.899999999999999" customHeight="1">
      <c r="A74" s="104"/>
      <c r="B74" s="11"/>
      <c r="C74" s="11"/>
      <c r="D74" s="11"/>
      <c r="E74" s="11"/>
      <c r="F74" s="11"/>
      <c r="G74" s="11"/>
      <c r="H74" s="11"/>
      <c r="I74" s="11"/>
      <c r="J74" s="11"/>
      <c r="K74" s="11"/>
      <c r="L74" s="11"/>
      <c r="M74" s="11"/>
      <c r="N74" s="11"/>
      <c r="O74" s="11"/>
      <c r="P74" s="11"/>
      <c r="Q74" s="11"/>
    </row>
    <row r="75" spans="1:17" ht="16.899999999999999" customHeight="1">
      <c r="A75" s="104"/>
      <c r="B75" s="11"/>
      <c r="C75" s="11"/>
      <c r="D75" s="11"/>
      <c r="E75" s="11"/>
      <c r="F75" s="11"/>
      <c r="G75" s="11"/>
      <c r="H75" s="11"/>
      <c r="I75" s="11"/>
      <c r="J75" s="11"/>
      <c r="K75" s="11"/>
      <c r="L75" s="11"/>
      <c r="M75" s="11"/>
      <c r="N75" s="11"/>
      <c r="O75" s="11"/>
      <c r="P75" s="11"/>
      <c r="Q75" s="11"/>
    </row>
    <row r="76" spans="1:17" ht="16.899999999999999" customHeight="1">
      <c r="A76" s="104"/>
      <c r="B76" s="11"/>
      <c r="C76" s="11"/>
      <c r="D76" s="11"/>
      <c r="E76" s="11"/>
      <c r="F76" s="11"/>
      <c r="G76" s="11"/>
      <c r="H76" s="11"/>
      <c r="I76" s="11"/>
      <c r="J76" s="11"/>
      <c r="K76" s="11"/>
      <c r="L76" s="11"/>
      <c r="M76" s="11"/>
      <c r="N76" s="11"/>
      <c r="O76" s="11"/>
      <c r="P76" s="11"/>
      <c r="Q76" s="11"/>
    </row>
    <row r="77" spans="1:17" ht="16.899999999999999" customHeight="1">
      <c r="A77" s="104"/>
      <c r="B77" s="11"/>
      <c r="C77" s="11"/>
      <c r="D77" s="11"/>
      <c r="E77" s="11"/>
      <c r="F77" s="11"/>
      <c r="G77" s="11"/>
      <c r="H77" s="11"/>
      <c r="I77" s="11"/>
      <c r="J77" s="11"/>
      <c r="K77" s="11"/>
      <c r="L77" s="11"/>
      <c r="M77" s="11"/>
      <c r="N77" s="11"/>
      <c r="O77" s="11"/>
      <c r="P77" s="11"/>
      <c r="Q77" s="11"/>
    </row>
    <row r="78" spans="1:17" ht="16.899999999999999" customHeight="1">
      <c r="A78" s="104"/>
      <c r="B78" s="11"/>
      <c r="C78" s="11"/>
      <c r="D78" s="11"/>
      <c r="E78" s="11"/>
      <c r="F78" s="11"/>
      <c r="G78" s="11"/>
      <c r="H78" s="11"/>
      <c r="I78" s="11"/>
      <c r="J78" s="11"/>
      <c r="K78" s="11"/>
      <c r="L78" s="11"/>
      <c r="M78" s="11"/>
      <c r="N78" s="11"/>
      <c r="O78" s="11"/>
      <c r="P78" s="11"/>
      <c r="Q78" s="11"/>
    </row>
    <row r="79" spans="1:17" ht="16.899999999999999" customHeight="1">
      <c r="A79" s="104"/>
      <c r="B79" s="11"/>
      <c r="C79" s="11"/>
      <c r="D79" s="11"/>
      <c r="E79" s="11"/>
      <c r="F79" s="11"/>
      <c r="G79" s="11"/>
      <c r="H79" s="11"/>
      <c r="I79" s="11"/>
      <c r="J79" s="11"/>
      <c r="K79" s="11"/>
      <c r="L79" s="11"/>
      <c r="M79" s="11"/>
      <c r="N79" s="11"/>
      <c r="O79" s="11"/>
      <c r="P79" s="11"/>
      <c r="Q79" s="11"/>
    </row>
    <row r="80" spans="1:17" ht="16.899999999999999" customHeight="1">
      <c r="A80" s="104"/>
      <c r="B80" s="11"/>
      <c r="C80" s="11"/>
      <c r="D80" s="11"/>
      <c r="E80" s="11"/>
      <c r="F80" s="11"/>
      <c r="G80" s="11"/>
      <c r="H80" s="11"/>
      <c r="I80" s="11"/>
      <c r="J80" s="11"/>
      <c r="K80" s="11"/>
      <c r="L80" s="11"/>
      <c r="M80" s="11"/>
      <c r="N80" s="11"/>
      <c r="O80" s="11"/>
      <c r="P80" s="11"/>
      <c r="Q80" s="11"/>
    </row>
    <row r="81" spans="1:17" ht="16.899999999999999" customHeight="1">
      <c r="A81" s="104"/>
      <c r="B81" s="11"/>
      <c r="C81" s="11"/>
      <c r="D81" s="11"/>
      <c r="E81" s="11"/>
      <c r="F81" s="11"/>
      <c r="G81" s="11"/>
      <c r="H81" s="11"/>
      <c r="I81" s="11"/>
      <c r="J81" s="11"/>
      <c r="K81" s="11"/>
      <c r="L81" s="11"/>
      <c r="M81" s="11"/>
      <c r="N81" s="11"/>
      <c r="O81" s="11"/>
      <c r="P81" s="11"/>
      <c r="Q81" s="11"/>
    </row>
    <row r="82" spans="1:17" ht="16.899999999999999" customHeight="1">
      <c r="A82" s="104"/>
      <c r="B82" s="11"/>
      <c r="C82" s="11"/>
      <c r="D82" s="11"/>
      <c r="E82" s="11"/>
      <c r="F82" s="11"/>
      <c r="G82" s="11"/>
      <c r="H82" s="11"/>
      <c r="I82" s="11"/>
      <c r="J82" s="11"/>
      <c r="K82" s="11"/>
      <c r="L82" s="11"/>
      <c r="M82" s="11"/>
      <c r="N82" s="11"/>
      <c r="O82" s="11"/>
      <c r="P82" s="11"/>
      <c r="Q82" s="11"/>
    </row>
    <row r="83" spans="1:17" ht="16.899999999999999" customHeight="1">
      <c r="A83" s="104"/>
      <c r="B83" s="11"/>
      <c r="C83" s="11"/>
      <c r="D83" s="11"/>
      <c r="E83" s="11"/>
      <c r="F83" s="11"/>
      <c r="G83" s="11"/>
      <c r="H83" s="11"/>
      <c r="I83" s="11"/>
      <c r="J83" s="11"/>
      <c r="K83" s="11"/>
      <c r="L83" s="11"/>
      <c r="M83" s="11"/>
      <c r="N83" s="11"/>
      <c r="O83" s="11"/>
      <c r="P83" s="11"/>
      <c r="Q83" s="11"/>
    </row>
    <row r="84" spans="1:17" ht="16.899999999999999" customHeight="1">
      <c r="A84" s="104"/>
      <c r="B84" s="11"/>
      <c r="C84" s="11"/>
      <c r="D84" s="11"/>
      <c r="E84" s="11"/>
      <c r="F84" s="11"/>
      <c r="G84" s="11"/>
      <c r="H84" s="11"/>
      <c r="I84" s="11"/>
      <c r="J84" s="11"/>
      <c r="K84" s="11"/>
      <c r="L84" s="11"/>
      <c r="M84" s="11"/>
      <c r="N84" s="11"/>
      <c r="O84" s="11"/>
      <c r="P84" s="11"/>
      <c r="Q84" s="11"/>
    </row>
    <row r="85" spans="1:17" ht="16.899999999999999" customHeight="1">
      <c r="A85" s="104"/>
      <c r="B85" s="11"/>
      <c r="C85" s="11"/>
      <c r="D85" s="11"/>
      <c r="E85" s="11"/>
      <c r="F85" s="11"/>
      <c r="G85" s="11"/>
      <c r="H85" s="11"/>
      <c r="I85" s="11"/>
      <c r="J85" s="11"/>
      <c r="K85" s="11"/>
      <c r="L85" s="11"/>
      <c r="M85" s="11"/>
      <c r="N85" s="11"/>
      <c r="O85" s="11"/>
      <c r="P85" s="11"/>
      <c r="Q85" s="11"/>
    </row>
    <row r="86" spans="1:17" ht="16.899999999999999" customHeight="1">
      <c r="A86" s="104"/>
      <c r="B86" s="11"/>
      <c r="C86" s="11"/>
      <c r="D86" s="11"/>
      <c r="E86" s="11"/>
      <c r="F86" s="11"/>
      <c r="G86" s="11"/>
      <c r="H86" s="11"/>
      <c r="I86" s="11"/>
      <c r="J86" s="11"/>
      <c r="K86" s="11"/>
      <c r="L86" s="11"/>
      <c r="M86" s="11"/>
      <c r="N86" s="11"/>
      <c r="O86" s="11"/>
      <c r="P86" s="11"/>
      <c r="Q86" s="11"/>
    </row>
    <row r="87" spans="1:17" ht="16.899999999999999" customHeight="1">
      <c r="A87" s="104"/>
      <c r="B87" s="11"/>
      <c r="C87" s="11"/>
      <c r="D87" s="11"/>
      <c r="E87" s="11"/>
      <c r="F87" s="11"/>
      <c r="G87" s="11"/>
      <c r="H87" s="11"/>
      <c r="I87" s="11"/>
      <c r="J87" s="11"/>
      <c r="K87" s="11"/>
      <c r="L87" s="11"/>
      <c r="M87" s="11"/>
      <c r="N87" s="11"/>
      <c r="O87" s="11"/>
      <c r="P87" s="11"/>
      <c r="Q87" s="11"/>
    </row>
    <row r="88" spans="1:17" ht="16.899999999999999" customHeight="1">
      <c r="A88" s="104"/>
      <c r="B88" s="11"/>
      <c r="C88" s="11"/>
      <c r="D88" s="11"/>
      <c r="E88" s="11"/>
      <c r="F88" s="11"/>
      <c r="G88" s="11"/>
      <c r="H88" s="11"/>
      <c r="I88" s="11"/>
      <c r="J88" s="11"/>
      <c r="K88" s="11"/>
      <c r="L88" s="11"/>
      <c r="M88" s="11"/>
      <c r="N88" s="11"/>
      <c r="O88" s="11"/>
      <c r="P88" s="11"/>
      <c r="Q88" s="11"/>
    </row>
    <row r="89" spans="1:17" ht="16.899999999999999" customHeight="1">
      <c r="A89" s="104"/>
      <c r="B89" s="11"/>
      <c r="C89" s="11"/>
      <c r="D89" s="11"/>
      <c r="E89" s="11"/>
      <c r="F89" s="11"/>
      <c r="G89" s="11"/>
      <c r="H89" s="11"/>
      <c r="I89" s="11"/>
      <c r="J89" s="11"/>
      <c r="K89" s="11"/>
      <c r="L89" s="11"/>
      <c r="M89" s="11"/>
      <c r="N89" s="11"/>
      <c r="O89" s="11"/>
      <c r="P89" s="11"/>
      <c r="Q89" s="11"/>
    </row>
    <row r="90" spans="1:17" ht="16.899999999999999" customHeight="1">
      <c r="A90" s="104"/>
      <c r="B90" s="11"/>
      <c r="C90" s="11"/>
      <c r="D90" s="11"/>
      <c r="E90" s="11"/>
      <c r="F90" s="11"/>
      <c r="G90" s="11"/>
      <c r="H90" s="11"/>
      <c r="I90" s="11"/>
      <c r="J90" s="11"/>
      <c r="K90" s="11"/>
      <c r="L90" s="11"/>
      <c r="M90" s="11"/>
      <c r="N90" s="11"/>
      <c r="O90" s="11"/>
      <c r="P90" s="11"/>
      <c r="Q90" s="11"/>
    </row>
    <row r="91" spans="1:17" ht="16.899999999999999" customHeight="1">
      <c r="A91" s="104"/>
      <c r="B91" s="11"/>
      <c r="C91" s="11"/>
      <c r="D91" s="11"/>
      <c r="E91" s="11"/>
      <c r="F91" s="11"/>
      <c r="G91" s="11"/>
      <c r="H91" s="11"/>
      <c r="I91" s="11"/>
      <c r="J91" s="11"/>
      <c r="K91" s="11"/>
      <c r="L91" s="11"/>
      <c r="M91" s="11"/>
      <c r="N91" s="11"/>
      <c r="O91" s="11"/>
      <c r="P91" s="11"/>
      <c r="Q91" s="11"/>
    </row>
    <row r="92" spans="1:17" ht="16.899999999999999" customHeight="1">
      <c r="A92" s="104"/>
      <c r="B92" s="11"/>
      <c r="C92" s="11"/>
      <c r="D92" s="11"/>
      <c r="E92" s="11"/>
      <c r="F92" s="11"/>
      <c r="G92" s="11"/>
      <c r="H92" s="11"/>
      <c r="I92" s="11"/>
      <c r="J92" s="11"/>
      <c r="K92" s="11"/>
      <c r="L92" s="11"/>
      <c r="M92" s="11"/>
      <c r="N92" s="11"/>
      <c r="O92" s="11"/>
      <c r="P92" s="11"/>
      <c r="Q92" s="11"/>
    </row>
    <row r="93" spans="1:17" ht="16.899999999999999" customHeight="1">
      <c r="A93" s="104"/>
      <c r="B93" s="11"/>
      <c r="C93" s="11"/>
      <c r="D93" s="11"/>
      <c r="E93" s="11"/>
      <c r="F93" s="11"/>
      <c r="G93" s="11"/>
      <c r="H93" s="11"/>
      <c r="I93" s="11"/>
      <c r="J93" s="11"/>
      <c r="K93" s="11"/>
      <c r="L93" s="11"/>
      <c r="M93" s="11"/>
      <c r="N93" s="11"/>
      <c r="O93" s="11"/>
      <c r="P93" s="11"/>
      <c r="Q93" s="11"/>
    </row>
    <row r="94" spans="1:17" ht="16.899999999999999" customHeight="1">
      <c r="A94" s="104"/>
      <c r="B94" s="11"/>
      <c r="C94" s="11"/>
      <c r="D94" s="11"/>
      <c r="E94" s="11"/>
      <c r="F94" s="11"/>
      <c r="G94" s="11"/>
      <c r="H94" s="11"/>
      <c r="I94" s="11"/>
      <c r="J94" s="11"/>
      <c r="K94" s="11"/>
      <c r="L94" s="11"/>
      <c r="M94" s="11"/>
      <c r="N94" s="11"/>
      <c r="O94" s="11"/>
      <c r="P94" s="11"/>
      <c r="Q94" s="11"/>
    </row>
    <row r="95" spans="1:17" ht="16.899999999999999" customHeight="1">
      <c r="A95" s="104"/>
      <c r="B95" s="11"/>
      <c r="C95" s="11"/>
      <c r="D95" s="11"/>
      <c r="E95" s="11"/>
      <c r="F95" s="11"/>
      <c r="G95" s="11"/>
      <c r="H95" s="11"/>
      <c r="I95" s="11"/>
      <c r="J95" s="11"/>
      <c r="K95" s="11"/>
      <c r="L95" s="11"/>
      <c r="M95" s="11"/>
      <c r="N95" s="11"/>
      <c r="O95" s="11"/>
      <c r="P95" s="11"/>
      <c r="Q95" s="11"/>
    </row>
    <row r="96" spans="1:17" ht="16.899999999999999" customHeight="1">
      <c r="A96" s="104"/>
      <c r="B96" s="11"/>
      <c r="C96" s="11"/>
      <c r="D96" s="11"/>
      <c r="E96" s="11"/>
      <c r="F96" s="11"/>
      <c r="G96" s="11"/>
      <c r="H96" s="11"/>
      <c r="I96" s="11"/>
      <c r="J96" s="11"/>
      <c r="K96" s="11"/>
      <c r="L96" s="11"/>
      <c r="M96" s="11"/>
      <c r="N96" s="11"/>
      <c r="O96" s="11"/>
      <c r="P96" s="11"/>
      <c r="Q96" s="11"/>
    </row>
    <row r="97" spans="1:17" ht="16.899999999999999" customHeight="1">
      <c r="A97" s="104"/>
      <c r="B97" s="11"/>
      <c r="C97" s="11"/>
      <c r="D97" s="11"/>
      <c r="E97" s="11"/>
      <c r="F97" s="11"/>
      <c r="G97" s="11"/>
      <c r="H97" s="11"/>
      <c r="I97" s="11"/>
      <c r="J97" s="11"/>
      <c r="K97" s="11"/>
      <c r="L97" s="11"/>
      <c r="M97" s="11"/>
      <c r="N97" s="11"/>
      <c r="O97" s="11"/>
      <c r="P97" s="11"/>
      <c r="Q97" s="11"/>
    </row>
    <row r="98" spans="1:17" ht="16.899999999999999" customHeight="1">
      <c r="A98" s="104"/>
      <c r="B98" s="11"/>
      <c r="C98" s="11"/>
      <c r="D98" s="11"/>
      <c r="E98" s="11"/>
      <c r="F98" s="11"/>
      <c r="G98" s="11"/>
      <c r="H98" s="11"/>
      <c r="I98" s="11"/>
      <c r="J98" s="11"/>
      <c r="K98" s="11"/>
      <c r="L98" s="11"/>
      <c r="M98" s="11"/>
      <c r="N98" s="11"/>
      <c r="O98" s="11"/>
      <c r="P98" s="11"/>
      <c r="Q98" s="11"/>
    </row>
    <row r="99" spans="1:17" ht="16.899999999999999" customHeight="1">
      <c r="A99" s="104"/>
      <c r="B99" s="11"/>
      <c r="C99" s="11"/>
      <c r="D99" s="11"/>
      <c r="E99" s="11"/>
      <c r="F99" s="11"/>
      <c r="G99" s="11"/>
      <c r="H99" s="11"/>
      <c r="I99" s="11"/>
      <c r="J99" s="11"/>
      <c r="K99" s="11"/>
      <c r="L99" s="11"/>
      <c r="M99" s="11"/>
      <c r="N99" s="11"/>
      <c r="O99" s="11"/>
      <c r="P99" s="11"/>
      <c r="Q99" s="11"/>
    </row>
    <row r="100" spans="1:17" ht="16.899999999999999" customHeight="1">
      <c r="A100" s="104"/>
      <c r="B100" s="11"/>
      <c r="C100" s="11"/>
      <c r="D100" s="11"/>
      <c r="E100" s="11"/>
      <c r="F100" s="11"/>
      <c r="G100" s="11"/>
      <c r="H100" s="11"/>
      <c r="I100" s="11"/>
      <c r="J100" s="11"/>
      <c r="K100" s="11"/>
      <c r="L100" s="11"/>
      <c r="M100" s="11"/>
      <c r="N100" s="11"/>
      <c r="O100" s="11"/>
      <c r="P100" s="11"/>
      <c r="Q100" s="11"/>
    </row>
    <row r="101" spans="1:17" ht="16.899999999999999" customHeight="1">
      <c r="A101" s="104"/>
      <c r="B101" s="11"/>
      <c r="C101" s="11"/>
      <c r="D101" s="11"/>
      <c r="E101" s="11"/>
      <c r="F101" s="11"/>
      <c r="G101" s="11"/>
      <c r="H101" s="11"/>
      <c r="I101" s="11"/>
      <c r="J101" s="11"/>
      <c r="K101" s="11"/>
      <c r="L101" s="11"/>
      <c r="M101" s="11"/>
      <c r="N101" s="11"/>
      <c r="O101" s="11"/>
      <c r="P101" s="11"/>
      <c r="Q101" s="11"/>
    </row>
    <row r="102" spans="1:17" ht="16.899999999999999" customHeight="1">
      <c r="A102" s="104"/>
      <c r="B102" s="11"/>
      <c r="C102" s="11"/>
      <c r="D102" s="11"/>
      <c r="E102" s="11"/>
      <c r="F102" s="11"/>
      <c r="G102" s="11"/>
      <c r="H102" s="11"/>
      <c r="I102" s="11"/>
      <c r="J102" s="11"/>
      <c r="K102" s="11"/>
      <c r="L102" s="11"/>
      <c r="M102" s="11"/>
      <c r="N102" s="11"/>
      <c r="O102" s="11"/>
      <c r="P102" s="11"/>
      <c r="Q102" s="11"/>
    </row>
    <row r="103" spans="1:17" ht="16.899999999999999" customHeight="1">
      <c r="A103" s="104"/>
      <c r="B103" s="11"/>
      <c r="C103" s="11"/>
      <c r="D103" s="11"/>
      <c r="E103" s="11"/>
      <c r="F103" s="11"/>
      <c r="G103" s="11"/>
      <c r="H103" s="11"/>
      <c r="I103" s="11"/>
      <c r="J103" s="11"/>
      <c r="K103" s="11"/>
      <c r="L103" s="11"/>
      <c r="M103" s="11"/>
      <c r="N103" s="11"/>
      <c r="O103" s="11"/>
      <c r="P103" s="11"/>
      <c r="Q103" s="11"/>
    </row>
    <row r="104" spans="1:17" ht="16.899999999999999" customHeight="1">
      <c r="A104" s="104"/>
      <c r="B104" s="11"/>
      <c r="C104" s="11"/>
      <c r="D104" s="11"/>
      <c r="E104" s="11"/>
      <c r="F104" s="11"/>
      <c r="G104" s="11"/>
      <c r="H104" s="11"/>
      <c r="I104" s="11"/>
      <c r="J104" s="11"/>
      <c r="K104" s="11"/>
      <c r="L104" s="11"/>
      <c r="M104" s="11"/>
      <c r="N104" s="11"/>
      <c r="O104" s="11"/>
      <c r="P104" s="11"/>
      <c r="Q104" s="11"/>
    </row>
    <row r="105" spans="1:17" ht="16.899999999999999" customHeight="1">
      <c r="A105" s="104"/>
      <c r="B105" s="11"/>
      <c r="C105" s="11"/>
      <c r="D105" s="11"/>
      <c r="E105" s="11"/>
      <c r="F105" s="11"/>
      <c r="G105" s="11"/>
      <c r="H105" s="11"/>
      <c r="I105" s="11"/>
      <c r="J105" s="11"/>
      <c r="K105" s="11"/>
      <c r="L105" s="11"/>
      <c r="M105" s="11"/>
      <c r="N105" s="11"/>
      <c r="O105" s="11"/>
      <c r="P105" s="11"/>
      <c r="Q105" s="11"/>
    </row>
    <row r="106" spans="1:17" ht="16.899999999999999" customHeight="1">
      <c r="A106" s="104"/>
      <c r="B106" s="11"/>
      <c r="C106" s="11"/>
      <c r="D106" s="11"/>
      <c r="E106" s="11"/>
      <c r="F106" s="11"/>
      <c r="G106" s="11"/>
      <c r="H106" s="11"/>
      <c r="I106" s="11"/>
      <c r="J106" s="11"/>
      <c r="K106" s="11"/>
      <c r="L106" s="11"/>
      <c r="M106" s="11"/>
      <c r="N106" s="11"/>
      <c r="O106" s="11"/>
      <c r="P106" s="11"/>
      <c r="Q106" s="11"/>
    </row>
    <row r="107" spans="1:17" ht="16.899999999999999" customHeight="1">
      <c r="A107" s="104"/>
      <c r="B107" s="11"/>
      <c r="C107" s="11"/>
      <c r="D107" s="11"/>
      <c r="E107" s="11"/>
      <c r="F107" s="11"/>
      <c r="G107" s="11"/>
      <c r="H107" s="11"/>
      <c r="I107" s="11"/>
      <c r="J107" s="11"/>
      <c r="K107" s="11"/>
      <c r="L107" s="11"/>
      <c r="M107" s="11"/>
      <c r="N107" s="11"/>
      <c r="O107" s="11"/>
      <c r="P107" s="11"/>
      <c r="Q107" s="11"/>
    </row>
    <row r="108" spans="1:17" ht="16.899999999999999" customHeight="1">
      <c r="A108" s="104"/>
      <c r="B108" s="11"/>
      <c r="C108" s="11"/>
      <c r="D108" s="11"/>
      <c r="E108" s="11"/>
      <c r="F108" s="11"/>
      <c r="G108" s="11"/>
      <c r="H108" s="11"/>
      <c r="I108" s="11"/>
      <c r="J108" s="11"/>
      <c r="K108" s="11"/>
      <c r="L108" s="11"/>
      <c r="M108" s="11"/>
      <c r="N108" s="11"/>
      <c r="O108" s="11"/>
      <c r="P108" s="11"/>
      <c r="Q108" s="11"/>
    </row>
    <row r="109" spans="1:17" ht="16.899999999999999" customHeight="1">
      <c r="A109" s="104"/>
      <c r="B109" s="11"/>
      <c r="C109" s="11"/>
      <c r="D109" s="11"/>
      <c r="E109" s="11"/>
      <c r="F109" s="11"/>
      <c r="G109" s="11"/>
      <c r="H109" s="11"/>
      <c r="I109" s="11"/>
      <c r="J109" s="11"/>
      <c r="K109" s="11"/>
      <c r="L109" s="11"/>
      <c r="M109" s="11"/>
      <c r="N109" s="11"/>
      <c r="O109" s="11"/>
      <c r="P109" s="11"/>
      <c r="Q109" s="11"/>
    </row>
    <row r="110" spans="1:17" ht="16.899999999999999" customHeight="1">
      <c r="A110" s="104"/>
      <c r="B110" s="11"/>
      <c r="C110" s="11"/>
      <c r="D110" s="11"/>
      <c r="E110" s="11"/>
      <c r="F110" s="11"/>
      <c r="G110" s="11"/>
      <c r="H110" s="11"/>
      <c r="I110" s="11"/>
      <c r="J110" s="11"/>
      <c r="K110" s="11"/>
      <c r="L110" s="11"/>
      <c r="M110" s="11"/>
      <c r="N110" s="11"/>
      <c r="O110" s="11"/>
      <c r="P110" s="11"/>
      <c r="Q110" s="11"/>
    </row>
    <row r="111" spans="1:17" ht="16.899999999999999" customHeight="1">
      <c r="A111" s="104"/>
      <c r="B111" s="11"/>
      <c r="C111" s="11"/>
      <c r="D111" s="11"/>
      <c r="E111" s="11"/>
      <c r="F111" s="11"/>
      <c r="G111" s="11"/>
      <c r="H111" s="11"/>
      <c r="I111" s="11"/>
      <c r="J111" s="11"/>
      <c r="K111" s="11"/>
      <c r="L111" s="11"/>
      <c r="M111" s="11"/>
      <c r="N111" s="11"/>
      <c r="O111" s="11"/>
      <c r="P111" s="11"/>
      <c r="Q111" s="11"/>
    </row>
    <row r="112" spans="1:17" ht="16.899999999999999" customHeight="1">
      <c r="A112" s="104"/>
      <c r="B112" s="11"/>
      <c r="C112" s="11"/>
      <c r="D112" s="11"/>
      <c r="E112" s="11"/>
      <c r="F112" s="11"/>
      <c r="G112" s="11"/>
      <c r="H112" s="11"/>
      <c r="I112" s="11"/>
      <c r="J112" s="11"/>
      <c r="K112" s="11"/>
      <c r="L112" s="11"/>
      <c r="M112" s="11"/>
      <c r="N112" s="11"/>
      <c r="O112" s="11"/>
      <c r="P112" s="11"/>
      <c r="Q112" s="11"/>
    </row>
    <row r="113" spans="1:17" ht="16.899999999999999" customHeight="1">
      <c r="A113" s="104"/>
      <c r="B113" s="11"/>
      <c r="C113" s="11"/>
      <c r="D113" s="11"/>
      <c r="E113" s="11"/>
      <c r="F113" s="11"/>
      <c r="G113" s="11"/>
      <c r="H113" s="11"/>
      <c r="I113" s="11"/>
      <c r="J113" s="11"/>
      <c r="K113" s="11"/>
      <c r="L113" s="11"/>
      <c r="M113" s="11"/>
      <c r="N113" s="11"/>
      <c r="O113" s="11"/>
      <c r="P113" s="11"/>
      <c r="Q113" s="11"/>
    </row>
    <row r="114" spans="1:17" ht="16.899999999999999" customHeight="1">
      <c r="A114" s="104"/>
      <c r="B114" s="11"/>
      <c r="C114" s="11"/>
      <c r="D114" s="11"/>
      <c r="E114" s="11"/>
      <c r="F114" s="11"/>
      <c r="G114" s="11"/>
      <c r="H114" s="11"/>
      <c r="I114" s="11"/>
      <c r="J114" s="11"/>
      <c r="K114" s="11"/>
      <c r="L114" s="11"/>
      <c r="M114" s="11"/>
      <c r="N114" s="11"/>
      <c r="O114" s="11"/>
      <c r="P114" s="11"/>
      <c r="Q114" s="11"/>
    </row>
    <row r="115" spans="1:17" ht="16.899999999999999" customHeight="1">
      <c r="A115" s="104"/>
      <c r="B115" s="11"/>
      <c r="C115" s="11"/>
      <c r="D115" s="11"/>
      <c r="E115" s="11"/>
      <c r="F115" s="11"/>
      <c r="G115" s="11"/>
      <c r="H115" s="11"/>
      <c r="I115" s="11"/>
      <c r="J115" s="11"/>
      <c r="K115" s="11"/>
      <c r="L115" s="11"/>
      <c r="M115" s="11"/>
      <c r="N115" s="11"/>
      <c r="O115" s="11"/>
      <c r="P115" s="11"/>
      <c r="Q115" s="11"/>
    </row>
    <row r="116" spans="1:17" ht="16.899999999999999" customHeight="1">
      <c r="A116" s="104"/>
      <c r="B116" s="11"/>
      <c r="C116" s="11"/>
      <c r="D116" s="11"/>
      <c r="E116" s="11"/>
      <c r="F116" s="11"/>
      <c r="G116" s="11"/>
      <c r="H116" s="11"/>
      <c r="I116" s="11"/>
      <c r="J116" s="11"/>
      <c r="K116" s="11"/>
      <c r="L116" s="11"/>
      <c r="M116" s="11"/>
      <c r="N116" s="11"/>
      <c r="O116" s="11"/>
      <c r="P116" s="11"/>
      <c r="Q116" s="11"/>
    </row>
    <row r="117" spans="1:17" ht="16.899999999999999" customHeight="1">
      <c r="A117" s="104"/>
      <c r="B117" s="11"/>
      <c r="C117" s="11"/>
      <c r="D117" s="11"/>
      <c r="E117" s="11"/>
      <c r="F117" s="11"/>
      <c r="G117" s="11"/>
      <c r="H117" s="11"/>
      <c r="I117" s="11"/>
      <c r="J117" s="11"/>
      <c r="K117" s="11"/>
      <c r="L117" s="11"/>
      <c r="M117" s="11"/>
      <c r="N117" s="11"/>
      <c r="O117" s="11"/>
      <c r="P117" s="11"/>
      <c r="Q117" s="11"/>
    </row>
    <row r="118" spans="1:17" ht="16.899999999999999" customHeight="1">
      <c r="A118" s="104"/>
      <c r="B118" s="11"/>
      <c r="C118" s="11"/>
      <c r="D118" s="11"/>
      <c r="E118" s="11"/>
      <c r="F118" s="11"/>
      <c r="G118" s="11"/>
      <c r="H118" s="11"/>
      <c r="I118" s="11"/>
      <c r="J118" s="11"/>
      <c r="K118" s="11"/>
      <c r="L118" s="11"/>
      <c r="M118" s="11"/>
      <c r="N118" s="11"/>
      <c r="O118" s="11"/>
      <c r="P118" s="11"/>
      <c r="Q118" s="11"/>
    </row>
    <row r="119" spans="1:17" ht="16.899999999999999" customHeight="1">
      <c r="A119" s="104"/>
      <c r="B119" s="11"/>
      <c r="C119" s="11"/>
      <c r="D119" s="11"/>
      <c r="E119" s="11"/>
      <c r="F119" s="11"/>
      <c r="G119" s="11"/>
      <c r="H119" s="11"/>
      <c r="I119" s="11"/>
      <c r="J119" s="11"/>
      <c r="K119" s="11"/>
      <c r="L119" s="11"/>
      <c r="M119" s="11"/>
      <c r="N119" s="11"/>
      <c r="O119" s="11"/>
      <c r="P119" s="11"/>
      <c r="Q119" s="11"/>
    </row>
    <row r="120" spans="1:17" ht="16.899999999999999" customHeight="1">
      <c r="A120" s="104"/>
      <c r="B120" s="11"/>
      <c r="C120" s="11"/>
      <c r="D120" s="11"/>
      <c r="E120" s="11"/>
      <c r="F120" s="11"/>
      <c r="G120" s="11"/>
      <c r="H120" s="11"/>
      <c r="I120" s="11"/>
      <c r="J120" s="11"/>
      <c r="K120" s="11"/>
      <c r="L120" s="11"/>
      <c r="M120" s="11"/>
      <c r="N120" s="11"/>
      <c r="O120" s="11"/>
      <c r="P120" s="11"/>
      <c r="Q120" s="11"/>
    </row>
    <row r="121" spans="1:17" ht="16.899999999999999" customHeight="1">
      <c r="A121" s="104"/>
      <c r="B121" s="11"/>
      <c r="C121" s="11"/>
      <c r="D121" s="11"/>
      <c r="E121" s="11"/>
      <c r="F121" s="11"/>
      <c r="G121" s="11"/>
      <c r="H121" s="11"/>
      <c r="I121" s="11"/>
      <c r="J121" s="11"/>
      <c r="K121" s="11"/>
      <c r="L121" s="11"/>
      <c r="M121" s="11"/>
      <c r="N121" s="11"/>
      <c r="O121" s="11"/>
      <c r="P121" s="11"/>
      <c r="Q121" s="11"/>
    </row>
    <row r="122" spans="1:17" ht="16.899999999999999" customHeight="1">
      <c r="A122" s="104"/>
      <c r="B122" s="11"/>
      <c r="C122" s="11"/>
      <c r="D122" s="11"/>
      <c r="E122" s="11"/>
      <c r="F122" s="11"/>
      <c r="G122" s="11"/>
      <c r="H122" s="11"/>
      <c r="I122" s="11"/>
      <c r="J122" s="11"/>
      <c r="K122" s="11"/>
      <c r="L122" s="11"/>
      <c r="M122" s="11"/>
      <c r="N122" s="11"/>
      <c r="O122" s="11"/>
      <c r="P122" s="11"/>
      <c r="Q122" s="11"/>
    </row>
    <row r="123" spans="1:17" ht="16.899999999999999" customHeight="1">
      <c r="A123" s="104"/>
      <c r="B123" s="11"/>
      <c r="C123" s="11"/>
      <c r="D123" s="11"/>
      <c r="E123" s="11"/>
      <c r="F123" s="11"/>
      <c r="G123" s="11"/>
      <c r="H123" s="11"/>
      <c r="I123" s="11"/>
      <c r="J123" s="11"/>
      <c r="K123" s="11"/>
      <c r="L123" s="11"/>
      <c r="M123" s="11"/>
      <c r="N123" s="11"/>
      <c r="O123" s="11"/>
      <c r="P123" s="11"/>
      <c r="Q123" s="11"/>
    </row>
    <row r="124" spans="1:17" ht="16.899999999999999" customHeight="1">
      <c r="A124" s="104"/>
      <c r="B124" s="11"/>
      <c r="C124" s="11"/>
      <c r="D124" s="11"/>
      <c r="E124" s="11"/>
      <c r="F124" s="11"/>
      <c r="G124" s="11"/>
      <c r="H124" s="11"/>
      <c r="I124" s="11"/>
      <c r="J124" s="11"/>
      <c r="K124" s="11"/>
      <c r="L124" s="11"/>
      <c r="M124" s="11"/>
      <c r="N124" s="11"/>
      <c r="O124" s="11"/>
      <c r="P124" s="11"/>
      <c r="Q124" s="11"/>
    </row>
    <row r="125" spans="1:17" ht="16.899999999999999" customHeight="1">
      <c r="A125" s="104"/>
      <c r="B125" s="11"/>
      <c r="C125" s="11"/>
      <c r="D125" s="11"/>
      <c r="E125" s="11"/>
      <c r="F125" s="11"/>
      <c r="G125" s="11"/>
      <c r="H125" s="11"/>
      <c r="I125" s="11"/>
      <c r="J125" s="11"/>
      <c r="K125" s="11"/>
      <c r="L125" s="11"/>
      <c r="M125" s="11"/>
      <c r="N125" s="11"/>
      <c r="O125" s="11"/>
      <c r="P125" s="11"/>
      <c r="Q125" s="11"/>
    </row>
    <row r="126" spans="1:17" ht="16.899999999999999" customHeight="1">
      <c r="A126" s="104"/>
      <c r="B126" s="11"/>
      <c r="C126" s="11"/>
      <c r="D126" s="11"/>
      <c r="E126" s="11"/>
      <c r="F126" s="11"/>
      <c r="G126" s="11"/>
      <c r="H126" s="11"/>
      <c r="I126" s="11"/>
      <c r="J126" s="11"/>
      <c r="K126" s="11"/>
      <c r="L126" s="11"/>
      <c r="M126" s="11"/>
      <c r="N126" s="11"/>
      <c r="O126" s="11"/>
      <c r="P126" s="11"/>
      <c r="Q126" s="11"/>
    </row>
    <row r="127" spans="1:17" ht="16.899999999999999" customHeight="1">
      <c r="A127" s="104"/>
      <c r="B127" s="11"/>
      <c r="C127" s="11"/>
      <c r="D127" s="11"/>
      <c r="E127" s="11"/>
      <c r="F127" s="11"/>
      <c r="G127" s="11"/>
      <c r="H127" s="11"/>
      <c r="I127" s="11"/>
      <c r="J127" s="11"/>
      <c r="K127" s="11"/>
      <c r="L127" s="11"/>
      <c r="M127" s="11"/>
      <c r="N127" s="11"/>
      <c r="O127" s="11"/>
      <c r="P127" s="11"/>
      <c r="Q127" s="11"/>
    </row>
    <row r="128" spans="1:17" ht="16.899999999999999" customHeight="1">
      <c r="A128" s="104"/>
      <c r="B128" s="11"/>
      <c r="C128" s="11"/>
      <c r="D128" s="11"/>
      <c r="E128" s="11"/>
      <c r="F128" s="11"/>
      <c r="G128" s="11"/>
      <c r="H128" s="11"/>
      <c r="I128" s="11"/>
      <c r="J128" s="11"/>
      <c r="K128" s="11"/>
      <c r="L128" s="11"/>
      <c r="M128" s="11"/>
      <c r="N128" s="11"/>
      <c r="O128" s="11"/>
      <c r="P128" s="11"/>
      <c r="Q128" s="11"/>
    </row>
    <row r="129" spans="1:17" ht="16.899999999999999" customHeight="1">
      <c r="A129" s="104"/>
      <c r="B129" s="11"/>
      <c r="C129" s="11"/>
      <c r="D129" s="11"/>
      <c r="E129" s="11"/>
      <c r="F129" s="11"/>
      <c r="G129" s="11"/>
      <c r="H129" s="11"/>
      <c r="I129" s="11"/>
      <c r="J129" s="11"/>
      <c r="K129" s="11"/>
      <c r="L129" s="11"/>
      <c r="M129" s="11"/>
      <c r="N129" s="11"/>
      <c r="O129" s="11"/>
      <c r="P129" s="11"/>
      <c r="Q129" s="11"/>
    </row>
    <row r="130" spans="1:17" ht="16.899999999999999" customHeight="1">
      <c r="A130" s="104"/>
      <c r="B130" s="11"/>
      <c r="C130" s="11"/>
      <c r="D130" s="11"/>
      <c r="E130" s="11"/>
      <c r="F130" s="11"/>
      <c r="G130" s="11"/>
      <c r="H130" s="11"/>
      <c r="I130" s="11"/>
      <c r="J130" s="11"/>
      <c r="K130" s="11"/>
      <c r="L130" s="11"/>
      <c r="M130" s="11"/>
      <c r="N130" s="11"/>
      <c r="O130" s="11"/>
      <c r="P130" s="11"/>
      <c r="Q130" s="11"/>
    </row>
    <row r="131" spans="1:17" ht="16.899999999999999" customHeight="1">
      <c r="A131" s="104"/>
      <c r="B131" s="11"/>
      <c r="C131" s="11"/>
      <c r="D131" s="11"/>
      <c r="E131" s="11"/>
      <c r="F131" s="11"/>
      <c r="G131" s="11"/>
      <c r="H131" s="11"/>
      <c r="I131" s="11"/>
      <c r="J131" s="11"/>
      <c r="K131" s="11"/>
      <c r="L131" s="11"/>
      <c r="M131" s="11"/>
      <c r="N131" s="11"/>
      <c r="O131" s="11"/>
      <c r="P131" s="11"/>
      <c r="Q131" s="11"/>
    </row>
    <row r="132" spans="1:17" ht="16.899999999999999" customHeight="1">
      <c r="A132" s="104"/>
      <c r="B132" s="11"/>
      <c r="C132" s="11"/>
      <c r="D132" s="11"/>
      <c r="E132" s="11"/>
      <c r="F132" s="11"/>
      <c r="G132" s="11"/>
      <c r="H132" s="11"/>
      <c r="I132" s="11"/>
      <c r="J132" s="11"/>
      <c r="K132" s="11"/>
      <c r="L132" s="11"/>
      <c r="M132" s="11"/>
      <c r="N132" s="11"/>
      <c r="O132" s="11"/>
      <c r="P132" s="11"/>
      <c r="Q132" s="11"/>
    </row>
    <row r="133" spans="1:17" ht="16.899999999999999" customHeight="1">
      <c r="A133" s="104"/>
      <c r="B133" s="11"/>
      <c r="C133" s="11"/>
      <c r="D133" s="11"/>
      <c r="E133" s="11"/>
      <c r="F133" s="11"/>
      <c r="G133" s="11"/>
      <c r="H133" s="11"/>
      <c r="I133" s="11"/>
      <c r="J133" s="11"/>
      <c r="K133" s="11"/>
      <c r="L133" s="11"/>
      <c r="M133" s="11"/>
      <c r="N133" s="11"/>
      <c r="O133" s="11"/>
      <c r="P133" s="11"/>
      <c r="Q133" s="11"/>
    </row>
    <row r="134" spans="1:17" ht="16.899999999999999" customHeight="1">
      <c r="A134" s="104"/>
      <c r="B134" s="11"/>
      <c r="C134" s="11"/>
      <c r="D134" s="11"/>
      <c r="E134" s="11"/>
      <c r="F134" s="11"/>
      <c r="G134" s="11"/>
      <c r="H134" s="11"/>
      <c r="I134" s="11"/>
      <c r="J134" s="11"/>
      <c r="K134" s="11"/>
      <c r="L134" s="11"/>
      <c r="M134" s="11"/>
      <c r="N134" s="11"/>
      <c r="O134" s="11"/>
      <c r="P134" s="11"/>
      <c r="Q134" s="11"/>
    </row>
    <row r="135" spans="1:17" ht="16.899999999999999" customHeight="1">
      <c r="A135" s="104"/>
      <c r="B135" s="11"/>
      <c r="C135" s="11"/>
      <c r="D135" s="11"/>
      <c r="E135" s="11"/>
      <c r="F135" s="11"/>
      <c r="G135" s="11"/>
      <c r="H135" s="11"/>
      <c r="I135" s="11"/>
      <c r="J135" s="11"/>
      <c r="K135" s="11"/>
      <c r="L135" s="11"/>
      <c r="M135" s="11"/>
      <c r="N135" s="11"/>
      <c r="O135" s="11"/>
      <c r="P135" s="11"/>
      <c r="Q135" s="11"/>
    </row>
    <row r="136" spans="1:17" ht="16.899999999999999" customHeight="1">
      <c r="A136" s="104"/>
      <c r="B136" s="11"/>
      <c r="C136" s="11"/>
      <c r="D136" s="11"/>
      <c r="E136" s="11"/>
      <c r="F136" s="11"/>
      <c r="G136" s="11"/>
      <c r="H136" s="11"/>
      <c r="I136" s="11"/>
      <c r="J136" s="11"/>
      <c r="K136" s="11"/>
      <c r="L136" s="11"/>
      <c r="M136" s="11"/>
      <c r="N136" s="11"/>
      <c r="O136" s="11"/>
      <c r="P136" s="11"/>
      <c r="Q136" s="11"/>
    </row>
    <row r="137" spans="1:17" ht="16.899999999999999" customHeight="1">
      <c r="A137" s="104"/>
      <c r="B137" s="11"/>
      <c r="C137" s="11"/>
      <c r="D137" s="11"/>
      <c r="E137" s="11"/>
      <c r="F137" s="11"/>
      <c r="G137" s="11"/>
      <c r="H137" s="11"/>
      <c r="I137" s="11"/>
      <c r="J137" s="11"/>
      <c r="K137" s="11"/>
      <c r="L137" s="11"/>
      <c r="M137" s="11"/>
      <c r="N137" s="11"/>
      <c r="O137" s="11"/>
      <c r="P137" s="11"/>
      <c r="Q137" s="11"/>
    </row>
    <row r="138" spans="1:17" ht="16.899999999999999" customHeight="1">
      <c r="A138" s="104"/>
      <c r="B138" s="11"/>
      <c r="C138" s="11"/>
      <c r="D138" s="11"/>
      <c r="E138" s="11"/>
      <c r="F138" s="11"/>
      <c r="G138" s="11"/>
      <c r="H138" s="11"/>
      <c r="I138" s="11"/>
      <c r="J138" s="11"/>
      <c r="K138" s="11"/>
      <c r="L138" s="11"/>
      <c r="M138" s="11"/>
      <c r="N138" s="11"/>
      <c r="O138" s="11"/>
      <c r="P138" s="11"/>
      <c r="Q138" s="11"/>
    </row>
    <row r="139" spans="1:17" ht="16.899999999999999" customHeight="1">
      <c r="A139" s="104"/>
      <c r="B139" s="11"/>
      <c r="C139" s="11"/>
      <c r="D139" s="11"/>
      <c r="E139" s="11"/>
      <c r="F139" s="11"/>
      <c r="G139" s="11"/>
      <c r="H139" s="11"/>
      <c r="I139" s="11"/>
      <c r="J139" s="11"/>
      <c r="K139" s="11"/>
      <c r="L139" s="11"/>
      <c r="M139" s="11"/>
      <c r="N139" s="11"/>
      <c r="O139" s="11"/>
      <c r="P139" s="11"/>
      <c r="Q139" s="11"/>
    </row>
    <row r="140" spans="1:17" ht="16.899999999999999" customHeight="1">
      <c r="A140" s="104"/>
      <c r="B140" s="11"/>
      <c r="C140" s="11"/>
      <c r="D140" s="11"/>
      <c r="E140" s="11"/>
      <c r="F140" s="11"/>
      <c r="G140" s="11"/>
      <c r="H140" s="11"/>
      <c r="I140" s="11"/>
      <c r="J140" s="11"/>
      <c r="K140" s="11"/>
      <c r="L140" s="11"/>
      <c r="M140" s="11"/>
      <c r="N140" s="11"/>
      <c r="O140" s="11"/>
      <c r="P140" s="11"/>
      <c r="Q140" s="11"/>
    </row>
    <row r="141" spans="1:17" ht="16.899999999999999" customHeight="1">
      <c r="A141" s="104"/>
      <c r="B141" s="11"/>
      <c r="C141" s="11"/>
      <c r="D141" s="11"/>
      <c r="E141" s="11"/>
      <c r="F141" s="11"/>
      <c r="G141" s="11"/>
      <c r="H141" s="11"/>
      <c r="I141" s="11"/>
      <c r="J141" s="11"/>
      <c r="K141" s="11"/>
      <c r="L141" s="11"/>
      <c r="M141" s="11"/>
      <c r="N141" s="11"/>
      <c r="O141" s="11"/>
      <c r="P141" s="11"/>
      <c r="Q141" s="11"/>
    </row>
    <row r="142" spans="1:17" ht="16.899999999999999" customHeight="1">
      <c r="A142" s="104"/>
      <c r="B142" s="11"/>
      <c r="C142" s="11"/>
      <c r="D142" s="11"/>
      <c r="E142" s="11"/>
      <c r="F142" s="11"/>
      <c r="G142" s="11"/>
      <c r="H142" s="11"/>
      <c r="I142" s="11"/>
      <c r="J142" s="11"/>
      <c r="K142" s="11"/>
      <c r="L142" s="11"/>
      <c r="M142" s="11"/>
      <c r="N142" s="11"/>
      <c r="O142" s="11"/>
      <c r="P142" s="11"/>
      <c r="Q142" s="11"/>
    </row>
    <row r="143" spans="1:17" ht="16.899999999999999" customHeight="1">
      <c r="A143" s="104"/>
      <c r="B143" s="11"/>
      <c r="C143" s="11"/>
      <c r="D143" s="11"/>
      <c r="E143" s="11"/>
      <c r="F143" s="11"/>
      <c r="G143" s="11"/>
      <c r="H143" s="11"/>
      <c r="I143" s="11"/>
      <c r="J143" s="11"/>
      <c r="K143" s="11"/>
      <c r="L143" s="11"/>
      <c r="M143" s="11"/>
      <c r="N143" s="11"/>
      <c r="O143" s="11"/>
      <c r="P143" s="11"/>
      <c r="Q143" s="11"/>
    </row>
    <row r="144" spans="1:17" ht="16.899999999999999" customHeight="1">
      <c r="A144" s="104"/>
      <c r="B144" s="11"/>
      <c r="C144" s="11"/>
      <c r="D144" s="11"/>
      <c r="E144" s="11"/>
      <c r="F144" s="11"/>
      <c r="G144" s="11"/>
      <c r="H144" s="11"/>
      <c r="I144" s="11"/>
      <c r="J144" s="11"/>
      <c r="K144" s="11"/>
      <c r="L144" s="11"/>
      <c r="M144" s="11"/>
      <c r="N144" s="11"/>
      <c r="O144" s="11"/>
      <c r="P144" s="11"/>
      <c r="Q144" s="11"/>
    </row>
    <row r="145" spans="1:17" ht="16.899999999999999" customHeight="1">
      <c r="A145" s="104"/>
      <c r="B145" s="11"/>
      <c r="C145" s="11"/>
      <c r="D145" s="11"/>
      <c r="E145" s="11"/>
      <c r="F145" s="11"/>
      <c r="G145" s="11"/>
      <c r="H145" s="11"/>
      <c r="I145" s="11"/>
      <c r="J145" s="11"/>
      <c r="K145" s="11"/>
      <c r="L145" s="11"/>
      <c r="M145" s="11"/>
      <c r="N145" s="11"/>
      <c r="O145" s="11"/>
      <c r="P145" s="11"/>
      <c r="Q145" s="11"/>
    </row>
    <row r="146" spans="1:17" ht="16.899999999999999" customHeight="1">
      <c r="A146" s="104"/>
      <c r="B146" s="11"/>
      <c r="C146" s="11"/>
      <c r="D146" s="11"/>
      <c r="E146" s="11"/>
      <c r="F146" s="11"/>
      <c r="G146" s="11"/>
      <c r="H146" s="11"/>
      <c r="I146" s="11"/>
      <c r="J146" s="11"/>
      <c r="K146" s="11"/>
      <c r="L146" s="11"/>
      <c r="M146" s="11"/>
      <c r="N146" s="11"/>
      <c r="O146" s="11"/>
      <c r="P146" s="11"/>
      <c r="Q146" s="11"/>
    </row>
    <row r="147" spans="1:17" ht="16.899999999999999" customHeight="1">
      <c r="A147" s="104"/>
      <c r="B147" s="11"/>
      <c r="C147" s="11"/>
      <c r="D147" s="11"/>
      <c r="E147" s="11"/>
      <c r="F147" s="11"/>
      <c r="G147" s="11"/>
      <c r="H147" s="11"/>
      <c r="I147" s="11"/>
      <c r="J147" s="11"/>
      <c r="K147" s="11"/>
      <c r="L147" s="11"/>
      <c r="M147" s="11"/>
      <c r="N147" s="11"/>
      <c r="O147" s="11"/>
      <c r="P147" s="11"/>
      <c r="Q147" s="11"/>
    </row>
    <row r="148" spans="1:17" ht="16.899999999999999" customHeight="1">
      <c r="A148" s="104"/>
      <c r="B148" s="11"/>
      <c r="C148" s="11"/>
      <c r="D148" s="11"/>
      <c r="E148" s="11"/>
      <c r="F148" s="11"/>
      <c r="G148" s="11"/>
      <c r="H148" s="11"/>
      <c r="I148" s="11"/>
      <c r="J148" s="11"/>
      <c r="K148" s="11"/>
      <c r="L148" s="11"/>
      <c r="M148" s="11"/>
      <c r="N148" s="11"/>
      <c r="O148" s="11"/>
      <c r="P148" s="11"/>
      <c r="Q148" s="11"/>
    </row>
    <row r="149" spans="1:17" ht="16.899999999999999" customHeight="1">
      <c r="A149" s="104"/>
      <c r="B149" s="11"/>
      <c r="C149" s="11"/>
      <c r="D149" s="11"/>
      <c r="E149" s="11"/>
      <c r="F149" s="11"/>
      <c r="G149" s="11"/>
      <c r="H149" s="11"/>
      <c r="I149" s="11"/>
      <c r="J149" s="11"/>
      <c r="K149" s="11"/>
      <c r="L149" s="11"/>
      <c r="M149" s="11"/>
      <c r="N149" s="11"/>
      <c r="O149" s="11"/>
      <c r="P149" s="11"/>
      <c r="Q149" s="11"/>
    </row>
    <row r="150" spans="1:17" ht="16.899999999999999" customHeight="1">
      <c r="A150" s="104"/>
      <c r="B150" s="11"/>
      <c r="C150" s="11"/>
      <c r="D150" s="11"/>
      <c r="E150" s="11"/>
      <c r="F150" s="11"/>
      <c r="G150" s="11"/>
      <c r="H150" s="11"/>
      <c r="I150" s="11"/>
      <c r="J150" s="11"/>
      <c r="K150" s="11"/>
      <c r="L150" s="11"/>
      <c r="M150" s="11"/>
      <c r="N150" s="11"/>
      <c r="O150" s="11"/>
      <c r="P150" s="11"/>
      <c r="Q150" s="11"/>
    </row>
    <row r="151" spans="1:17" ht="16.899999999999999" customHeight="1">
      <c r="A151" s="104"/>
      <c r="B151" s="11"/>
      <c r="C151" s="11"/>
      <c r="D151" s="11"/>
      <c r="E151" s="11"/>
      <c r="F151" s="11"/>
      <c r="G151" s="11"/>
      <c r="H151" s="11"/>
      <c r="I151" s="11"/>
      <c r="J151" s="11"/>
      <c r="K151" s="11"/>
      <c r="L151" s="11"/>
      <c r="M151" s="11"/>
      <c r="N151" s="11"/>
      <c r="O151" s="11"/>
      <c r="P151" s="11"/>
      <c r="Q151" s="11"/>
    </row>
    <row r="152" spans="1:17" ht="16.899999999999999" customHeight="1">
      <c r="A152" s="104"/>
      <c r="B152" s="11"/>
      <c r="C152" s="11"/>
      <c r="D152" s="11"/>
      <c r="E152" s="11"/>
      <c r="F152" s="11"/>
      <c r="G152" s="11"/>
      <c r="H152" s="11"/>
      <c r="I152" s="11"/>
      <c r="J152" s="11"/>
      <c r="K152" s="11"/>
      <c r="L152" s="11"/>
      <c r="M152" s="11"/>
      <c r="N152" s="11"/>
      <c r="O152" s="11"/>
      <c r="P152" s="11"/>
      <c r="Q152" s="11"/>
    </row>
    <row r="153" spans="1:17" ht="16.899999999999999" customHeight="1">
      <c r="A153" s="104"/>
      <c r="B153" s="11"/>
      <c r="C153" s="11"/>
      <c r="D153" s="11"/>
      <c r="E153" s="11"/>
      <c r="F153" s="11"/>
      <c r="G153" s="11"/>
      <c r="H153" s="11"/>
      <c r="I153" s="11"/>
      <c r="J153" s="11"/>
      <c r="K153" s="11"/>
      <c r="L153" s="11"/>
      <c r="M153" s="11"/>
      <c r="N153" s="11"/>
      <c r="O153" s="11"/>
      <c r="P153" s="11"/>
      <c r="Q153" s="11"/>
    </row>
    <row r="154" spans="1:17" ht="16.899999999999999" customHeight="1">
      <c r="A154" s="104"/>
      <c r="B154" s="11"/>
      <c r="C154" s="11"/>
      <c r="D154" s="11"/>
      <c r="E154" s="11"/>
      <c r="F154" s="11"/>
      <c r="G154" s="11"/>
      <c r="H154" s="11"/>
      <c r="I154" s="11"/>
      <c r="J154" s="11"/>
      <c r="K154" s="11"/>
      <c r="L154" s="11"/>
      <c r="M154" s="11"/>
      <c r="N154" s="11"/>
      <c r="O154" s="11"/>
      <c r="P154" s="11"/>
      <c r="Q154" s="11"/>
    </row>
    <row r="155" spans="1:17" ht="16.899999999999999" customHeight="1">
      <c r="A155" s="104"/>
      <c r="B155" s="11"/>
      <c r="C155" s="11"/>
      <c r="D155" s="11"/>
      <c r="E155" s="11"/>
      <c r="F155" s="11"/>
      <c r="G155" s="11"/>
      <c r="H155" s="11"/>
      <c r="I155" s="11"/>
      <c r="J155" s="11"/>
      <c r="K155" s="11"/>
      <c r="L155" s="11"/>
      <c r="M155" s="11"/>
      <c r="N155" s="11"/>
      <c r="O155" s="11"/>
      <c r="P155" s="11"/>
      <c r="Q155" s="11"/>
    </row>
    <row r="156" spans="1:17" ht="16.899999999999999" customHeight="1">
      <c r="A156" s="104"/>
      <c r="B156" s="11"/>
      <c r="C156" s="11"/>
      <c r="D156" s="11"/>
      <c r="E156" s="11"/>
      <c r="F156" s="11"/>
      <c r="G156" s="11"/>
      <c r="H156" s="11"/>
      <c r="I156" s="11"/>
      <c r="J156" s="11"/>
      <c r="K156" s="11"/>
      <c r="L156" s="11"/>
      <c r="M156" s="11"/>
      <c r="N156" s="11"/>
      <c r="O156" s="11"/>
      <c r="P156" s="11"/>
      <c r="Q156" s="11"/>
    </row>
    <row r="157" spans="1:17" ht="16.899999999999999" customHeight="1">
      <c r="A157" s="104"/>
      <c r="B157" s="11"/>
      <c r="C157" s="11"/>
      <c r="D157" s="11"/>
      <c r="E157" s="11"/>
      <c r="F157" s="11"/>
      <c r="G157" s="11"/>
      <c r="H157" s="11"/>
      <c r="I157" s="11"/>
      <c r="J157" s="11"/>
      <c r="K157" s="11"/>
      <c r="L157" s="11"/>
      <c r="M157" s="11"/>
      <c r="N157" s="11"/>
      <c r="O157" s="11"/>
      <c r="P157" s="11"/>
      <c r="Q157" s="11"/>
    </row>
    <row r="158" spans="1:17" ht="16.899999999999999" customHeight="1">
      <c r="A158" s="104"/>
      <c r="B158" s="11"/>
      <c r="C158" s="11"/>
      <c r="D158" s="11"/>
      <c r="E158" s="11"/>
      <c r="F158" s="11"/>
      <c r="G158" s="11"/>
      <c r="H158" s="11"/>
      <c r="I158" s="11"/>
      <c r="J158" s="11"/>
      <c r="K158" s="11"/>
      <c r="L158" s="11"/>
      <c r="M158" s="11"/>
      <c r="N158" s="11"/>
      <c r="O158" s="11"/>
      <c r="P158" s="11"/>
      <c r="Q158" s="11"/>
    </row>
    <row r="159" spans="1:17" ht="16.899999999999999" customHeight="1">
      <c r="A159" s="104"/>
      <c r="B159" s="11"/>
      <c r="C159" s="11"/>
      <c r="D159" s="11"/>
      <c r="E159" s="11"/>
      <c r="F159" s="11"/>
      <c r="G159" s="11"/>
      <c r="H159" s="11"/>
      <c r="I159" s="11"/>
      <c r="J159" s="11"/>
      <c r="K159" s="11"/>
      <c r="L159" s="11"/>
      <c r="M159" s="11"/>
      <c r="N159" s="11"/>
      <c r="O159" s="11"/>
      <c r="P159" s="11"/>
      <c r="Q159" s="11"/>
    </row>
    <row r="160" spans="1:17" ht="16.899999999999999" customHeight="1">
      <c r="A160" s="104"/>
      <c r="B160" s="11"/>
      <c r="C160" s="11"/>
      <c r="D160" s="11"/>
      <c r="E160" s="11"/>
      <c r="F160" s="11"/>
      <c r="G160" s="11"/>
      <c r="H160" s="11"/>
      <c r="I160" s="11"/>
      <c r="J160" s="11"/>
      <c r="K160" s="11"/>
      <c r="L160" s="11"/>
      <c r="M160" s="11"/>
      <c r="N160" s="11"/>
      <c r="O160" s="11"/>
      <c r="P160" s="11"/>
      <c r="Q160" s="11"/>
    </row>
    <row r="161" spans="1:17" ht="16.899999999999999" customHeight="1">
      <c r="A161" s="104"/>
      <c r="B161" s="11"/>
      <c r="C161" s="11"/>
      <c r="D161" s="11"/>
      <c r="E161" s="11"/>
      <c r="F161" s="11"/>
      <c r="G161" s="11"/>
      <c r="H161" s="11"/>
      <c r="I161" s="11"/>
      <c r="J161" s="11"/>
      <c r="K161" s="11"/>
      <c r="L161" s="11"/>
      <c r="M161" s="11"/>
      <c r="N161" s="11"/>
      <c r="O161" s="11"/>
      <c r="P161" s="11"/>
      <c r="Q161" s="11"/>
    </row>
    <row r="162" spans="1:17" ht="16.899999999999999" customHeight="1">
      <c r="A162" s="104"/>
      <c r="B162" s="11"/>
      <c r="C162" s="11"/>
      <c r="D162" s="11"/>
      <c r="E162" s="11"/>
      <c r="F162" s="11"/>
      <c r="G162" s="11"/>
      <c r="H162" s="11"/>
      <c r="I162" s="11"/>
      <c r="J162" s="11"/>
      <c r="K162" s="11"/>
      <c r="L162" s="11"/>
      <c r="M162" s="11"/>
      <c r="N162" s="11"/>
      <c r="O162" s="11"/>
      <c r="P162" s="11"/>
      <c r="Q162" s="11"/>
    </row>
    <row r="163" spans="1:17" ht="16.899999999999999" customHeight="1">
      <c r="A163" s="104"/>
      <c r="B163" s="11"/>
      <c r="C163" s="11"/>
      <c r="D163" s="11"/>
      <c r="E163" s="11"/>
      <c r="F163" s="11"/>
      <c r="G163" s="11"/>
      <c r="H163" s="11"/>
      <c r="I163" s="11"/>
      <c r="J163" s="11"/>
      <c r="K163" s="11"/>
      <c r="L163" s="11"/>
      <c r="M163" s="11"/>
      <c r="N163" s="11"/>
      <c r="O163" s="11"/>
      <c r="P163" s="11"/>
      <c r="Q163" s="11"/>
    </row>
    <row r="164" spans="1:17" ht="16.899999999999999" customHeight="1">
      <c r="A164" s="104"/>
      <c r="B164" s="11"/>
      <c r="C164" s="11"/>
      <c r="D164" s="11"/>
      <c r="E164" s="11"/>
      <c r="F164" s="11"/>
      <c r="G164" s="11"/>
      <c r="H164" s="11"/>
      <c r="I164" s="11"/>
      <c r="J164" s="11"/>
      <c r="K164" s="11"/>
      <c r="L164" s="11"/>
      <c r="M164" s="11"/>
      <c r="N164" s="11"/>
      <c r="O164" s="11"/>
      <c r="P164" s="11"/>
      <c r="Q164" s="11"/>
    </row>
    <row r="165" spans="1:17" ht="16.899999999999999" customHeight="1">
      <c r="A165" s="104"/>
      <c r="B165" s="11"/>
      <c r="C165" s="11"/>
      <c r="D165" s="11"/>
      <c r="E165" s="11"/>
      <c r="F165" s="11"/>
      <c r="G165" s="11"/>
      <c r="H165" s="11"/>
      <c r="I165" s="11"/>
      <c r="J165" s="11"/>
      <c r="K165" s="11"/>
      <c r="L165" s="11"/>
      <c r="M165" s="11"/>
      <c r="N165" s="11"/>
      <c r="O165" s="11"/>
      <c r="P165" s="11"/>
      <c r="Q165" s="11"/>
    </row>
    <row r="166" spans="1:17" ht="16.899999999999999" customHeight="1">
      <c r="A166" s="104"/>
      <c r="B166" s="11"/>
      <c r="C166" s="11"/>
      <c r="D166" s="11"/>
      <c r="E166" s="11"/>
      <c r="F166" s="11"/>
      <c r="G166" s="11"/>
      <c r="H166" s="11"/>
      <c r="I166" s="11"/>
      <c r="J166" s="11"/>
      <c r="K166" s="11"/>
      <c r="L166" s="11"/>
      <c r="M166" s="11"/>
      <c r="N166" s="11"/>
      <c r="O166" s="11"/>
      <c r="P166" s="11"/>
      <c r="Q166" s="11"/>
    </row>
    <row r="167" spans="1:17" ht="16.899999999999999" customHeight="1">
      <c r="A167" s="104"/>
      <c r="B167" s="11"/>
      <c r="C167" s="11"/>
      <c r="D167" s="11"/>
      <c r="E167" s="11"/>
      <c r="F167" s="11"/>
      <c r="G167" s="11"/>
      <c r="H167" s="11"/>
      <c r="I167" s="11"/>
      <c r="J167" s="11"/>
      <c r="K167" s="11"/>
      <c r="L167" s="11"/>
      <c r="M167" s="11"/>
      <c r="N167" s="11"/>
      <c r="O167" s="11"/>
      <c r="P167" s="11"/>
      <c r="Q167" s="11"/>
    </row>
    <row r="168" spans="1:17" ht="16.899999999999999" customHeight="1">
      <c r="A168" s="104"/>
      <c r="B168" s="11"/>
      <c r="C168" s="11"/>
      <c r="D168" s="11"/>
      <c r="E168" s="11"/>
      <c r="F168" s="11"/>
      <c r="G168" s="11"/>
      <c r="H168" s="11"/>
      <c r="I168" s="11"/>
      <c r="J168" s="11"/>
      <c r="K168" s="11"/>
      <c r="L168" s="11"/>
      <c r="M168" s="11"/>
      <c r="N168" s="11"/>
      <c r="O168" s="11"/>
      <c r="P168" s="11"/>
      <c r="Q168" s="11"/>
    </row>
    <row r="169" spans="1:17" ht="16.899999999999999" customHeight="1">
      <c r="A169" s="104"/>
      <c r="B169" s="11"/>
      <c r="C169" s="11"/>
      <c r="D169" s="11"/>
      <c r="E169" s="11"/>
      <c r="F169" s="11"/>
      <c r="G169" s="11"/>
      <c r="H169" s="11"/>
      <c r="I169" s="11"/>
      <c r="J169" s="11"/>
      <c r="K169" s="11"/>
      <c r="L169" s="11"/>
      <c r="M169" s="11"/>
      <c r="N169" s="11"/>
      <c r="O169" s="11"/>
      <c r="P169" s="11"/>
      <c r="Q169" s="11"/>
    </row>
    <row r="170" spans="1:17" ht="16.899999999999999" customHeight="1">
      <c r="A170" s="104"/>
      <c r="B170" s="11"/>
      <c r="C170" s="11"/>
      <c r="D170" s="11"/>
      <c r="E170" s="11"/>
      <c r="F170" s="11"/>
      <c r="G170" s="11"/>
      <c r="H170" s="11"/>
      <c r="I170" s="11"/>
      <c r="J170" s="11"/>
      <c r="K170" s="11"/>
      <c r="L170" s="11"/>
      <c r="M170" s="11"/>
      <c r="N170" s="11"/>
      <c r="O170" s="11"/>
      <c r="P170" s="11"/>
      <c r="Q170" s="11"/>
    </row>
    <row r="171" spans="1:17" ht="16.899999999999999" customHeight="1">
      <c r="A171" s="104"/>
      <c r="B171" s="11"/>
      <c r="C171" s="11"/>
      <c r="D171" s="11"/>
      <c r="E171" s="11"/>
      <c r="F171" s="11"/>
      <c r="G171" s="11"/>
      <c r="H171" s="11"/>
      <c r="I171" s="11"/>
      <c r="J171" s="11"/>
      <c r="K171" s="11"/>
      <c r="L171" s="11"/>
      <c r="M171" s="11"/>
      <c r="N171" s="11"/>
      <c r="O171" s="11"/>
      <c r="P171" s="11"/>
      <c r="Q171" s="11"/>
    </row>
    <row r="172" spans="1:17" ht="16.899999999999999" customHeight="1">
      <c r="A172" s="104"/>
      <c r="B172" s="11"/>
      <c r="C172" s="11"/>
      <c r="D172" s="11"/>
      <c r="E172" s="11"/>
      <c r="F172" s="11"/>
      <c r="G172" s="11"/>
      <c r="H172" s="11"/>
      <c r="I172" s="11"/>
      <c r="J172" s="11"/>
      <c r="K172" s="11"/>
      <c r="L172" s="11"/>
      <c r="M172" s="11"/>
      <c r="N172" s="11"/>
      <c r="O172" s="11"/>
      <c r="P172" s="11"/>
      <c r="Q172" s="11"/>
    </row>
    <row r="173" spans="1:17" ht="16.899999999999999" customHeight="1">
      <c r="A173" s="104"/>
      <c r="B173" s="11"/>
      <c r="C173" s="11"/>
      <c r="D173" s="11"/>
      <c r="E173" s="11"/>
      <c r="F173" s="11"/>
      <c r="G173" s="11"/>
      <c r="H173" s="11"/>
      <c r="I173" s="11"/>
      <c r="J173" s="11"/>
      <c r="K173" s="11"/>
      <c r="L173" s="11"/>
      <c r="M173" s="11"/>
      <c r="N173" s="11"/>
      <c r="O173" s="11"/>
      <c r="P173" s="11"/>
      <c r="Q173" s="11"/>
    </row>
    <row r="174" spans="1:17" ht="16.899999999999999" customHeight="1">
      <c r="A174" s="104"/>
      <c r="B174" s="11"/>
      <c r="C174" s="11"/>
      <c r="D174" s="11"/>
      <c r="E174" s="11"/>
      <c r="F174" s="11"/>
      <c r="G174" s="11"/>
      <c r="H174" s="11"/>
      <c r="I174" s="11"/>
      <c r="J174" s="11"/>
      <c r="K174" s="11"/>
      <c r="L174" s="11"/>
      <c r="M174" s="11"/>
      <c r="N174" s="11"/>
      <c r="O174" s="11"/>
      <c r="P174" s="11"/>
      <c r="Q174" s="11"/>
    </row>
    <row r="175" spans="1:17" ht="16.899999999999999" customHeight="1">
      <c r="A175" s="104"/>
      <c r="B175" s="11"/>
      <c r="C175" s="11"/>
      <c r="D175" s="11"/>
      <c r="E175" s="11"/>
      <c r="F175" s="11"/>
      <c r="G175" s="11"/>
      <c r="H175" s="11"/>
      <c r="I175" s="11"/>
      <c r="J175" s="11"/>
      <c r="K175" s="11"/>
      <c r="L175" s="11"/>
      <c r="M175" s="11"/>
      <c r="N175" s="11"/>
      <c r="O175" s="11"/>
      <c r="P175" s="11"/>
      <c r="Q175" s="11"/>
    </row>
    <row r="176" spans="1:17" ht="16.899999999999999" customHeight="1">
      <c r="A176" s="104"/>
      <c r="B176" s="11"/>
      <c r="C176" s="11"/>
      <c r="D176" s="11"/>
      <c r="E176" s="11"/>
      <c r="F176" s="11"/>
      <c r="G176" s="11"/>
      <c r="H176" s="11"/>
      <c r="I176" s="11"/>
      <c r="J176" s="11"/>
      <c r="K176" s="11"/>
      <c r="L176" s="11"/>
      <c r="M176" s="11"/>
      <c r="N176" s="11"/>
      <c r="O176" s="11"/>
      <c r="P176" s="11"/>
      <c r="Q176" s="11"/>
    </row>
    <row r="177" spans="1:17" ht="16.899999999999999" customHeight="1">
      <c r="A177" s="104"/>
      <c r="B177" s="11"/>
      <c r="C177" s="11"/>
      <c r="D177" s="11"/>
      <c r="E177" s="11"/>
      <c r="F177" s="11"/>
      <c r="G177" s="11"/>
      <c r="H177" s="11"/>
      <c r="I177" s="11"/>
      <c r="J177" s="11"/>
      <c r="K177" s="11"/>
      <c r="L177" s="11"/>
      <c r="M177" s="11"/>
      <c r="N177" s="11"/>
      <c r="O177" s="11"/>
      <c r="P177" s="11"/>
      <c r="Q177" s="11"/>
    </row>
    <row r="178" spans="1:17" ht="16.899999999999999" customHeight="1">
      <c r="A178" s="104"/>
      <c r="B178" s="11"/>
      <c r="C178" s="11"/>
      <c r="D178" s="11"/>
      <c r="E178" s="11"/>
      <c r="F178" s="11"/>
      <c r="G178" s="11"/>
      <c r="H178" s="11"/>
      <c r="I178" s="11"/>
      <c r="J178" s="11"/>
      <c r="K178" s="11"/>
      <c r="L178" s="11"/>
      <c r="M178" s="11"/>
      <c r="N178" s="11"/>
      <c r="O178" s="11"/>
      <c r="P178" s="11"/>
      <c r="Q178" s="11"/>
    </row>
    <row r="179" spans="1:17" ht="16.899999999999999" customHeight="1">
      <c r="A179" s="104"/>
      <c r="B179" s="11"/>
      <c r="C179" s="11"/>
      <c r="D179" s="11"/>
      <c r="E179" s="11"/>
      <c r="F179" s="11"/>
      <c r="G179" s="11"/>
      <c r="H179" s="11"/>
      <c r="I179" s="11"/>
      <c r="J179" s="11"/>
      <c r="K179" s="11"/>
      <c r="L179" s="11"/>
      <c r="M179" s="11"/>
      <c r="N179" s="11"/>
      <c r="O179" s="11"/>
      <c r="P179" s="11"/>
      <c r="Q179" s="11"/>
    </row>
    <row r="180" spans="1:17" ht="16.899999999999999" customHeight="1">
      <c r="A180" s="104"/>
      <c r="B180" s="11"/>
      <c r="C180" s="11"/>
      <c r="D180" s="11"/>
      <c r="E180" s="11"/>
      <c r="F180" s="11"/>
      <c r="G180" s="11"/>
      <c r="H180" s="11"/>
      <c r="I180" s="11"/>
      <c r="J180" s="11"/>
      <c r="K180" s="11"/>
      <c r="L180" s="11"/>
      <c r="M180" s="11"/>
      <c r="N180" s="11"/>
      <c r="O180" s="11"/>
      <c r="P180" s="11"/>
      <c r="Q180" s="11"/>
    </row>
    <row r="181" spans="1:17" ht="16.899999999999999" customHeight="1">
      <c r="A181" s="104"/>
      <c r="B181" s="11"/>
      <c r="C181" s="11"/>
      <c r="D181" s="11"/>
      <c r="E181" s="11"/>
      <c r="F181" s="11"/>
      <c r="G181" s="11"/>
      <c r="H181" s="11"/>
      <c r="I181" s="11"/>
      <c r="J181" s="11"/>
      <c r="K181" s="11"/>
      <c r="L181" s="11"/>
      <c r="M181" s="11"/>
      <c r="N181" s="11"/>
      <c r="O181" s="11"/>
      <c r="P181" s="11"/>
      <c r="Q181" s="11"/>
    </row>
    <row r="182" spans="1:17" ht="16.899999999999999" customHeight="1">
      <c r="A182" s="104"/>
      <c r="B182" s="11"/>
      <c r="C182" s="11"/>
      <c r="D182" s="11"/>
      <c r="E182" s="11"/>
      <c r="F182" s="11"/>
      <c r="G182" s="11"/>
      <c r="H182" s="11"/>
      <c r="I182" s="11"/>
      <c r="J182" s="11"/>
      <c r="K182" s="11"/>
      <c r="L182" s="11"/>
      <c r="M182" s="11"/>
      <c r="N182" s="11"/>
      <c r="O182" s="11"/>
      <c r="P182" s="11"/>
      <c r="Q182" s="11"/>
    </row>
    <row r="183" spans="1:17" ht="16.899999999999999" customHeight="1">
      <c r="A183" s="104"/>
      <c r="B183" s="11"/>
      <c r="C183" s="11"/>
      <c r="D183" s="11"/>
      <c r="E183" s="11"/>
      <c r="F183" s="11"/>
      <c r="G183" s="11"/>
      <c r="H183" s="11"/>
      <c r="I183" s="11"/>
      <c r="J183" s="11"/>
      <c r="K183" s="11"/>
      <c r="L183" s="11"/>
      <c r="M183" s="11"/>
      <c r="N183" s="11"/>
      <c r="O183" s="11"/>
      <c r="P183" s="11"/>
      <c r="Q183" s="11"/>
    </row>
    <row r="184" spans="1:17" ht="16.899999999999999" customHeight="1">
      <c r="A184" s="104"/>
      <c r="B184" s="11"/>
      <c r="C184" s="11"/>
      <c r="D184" s="11"/>
      <c r="E184" s="11"/>
      <c r="F184" s="11"/>
      <c r="G184" s="11"/>
      <c r="H184" s="11"/>
      <c r="I184" s="11"/>
      <c r="J184" s="11"/>
      <c r="K184" s="11"/>
      <c r="L184" s="11"/>
      <c r="M184" s="11"/>
      <c r="N184" s="11"/>
      <c r="O184" s="11"/>
      <c r="P184" s="11"/>
      <c r="Q184" s="11"/>
    </row>
    <row r="185" spans="1:17" ht="16.899999999999999" customHeight="1">
      <c r="A185" s="104"/>
      <c r="B185" s="11"/>
      <c r="C185" s="11"/>
      <c r="D185" s="11"/>
      <c r="E185" s="11"/>
      <c r="F185" s="11"/>
      <c r="G185" s="11"/>
      <c r="H185" s="11"/>
      <c r="I185" s="11"/>
      <c r="J185" s="11"/>
      <c r="K185" s="11"/>
      <c r="L185" s="11"/>
      <c r="M185" s="11"/>
      <c r="N185" s="11"/>
      <c r="O185" s="11"/>
      <c r="P185" s="11"/>
      <c r="Q185" s="11"/>
    </row>
    <row r="186" spans="1:17" ht="16.899999999999999" customHeight="1">
      <c r="A186" s="104"/>
      <c r="B186" s="11"/>
      <c r="C186" s="11"/>
      <c r="D186" s="11"/>
      <c r="E186" s="11"/>
      <c r="F186" s="11"/>
      <c r="G186" s="11"/>
      <c r="H186" s="11"/>
      <c r="I186" s="11"/>
      <c r="J186" s="11"/>
      <c r="K186" s="11"/>
      <c r="L186" s="11"/>
      <c r="M186" s="11"/>
      <c r="N186" s="11"/>
      <c r="O186" s="11"/>
      <c r="P186" s="11"/>
      <c r="Q186" s="11"/>
    </row>
    <row r="187" spans="1:17" ht="16.899999999999999" customHeight="1">
      <c r="A187" s="104"/>
      <c r="B187" s="11"/>
      <c r="C187" s="11"/>
      <c r="D187" s="11"/>
      <c r="E187" s="11"/>
      <c r="F187" s="11"/>
      <c r="G187" s="11"/>
      <c r="H187" s="11"/>
      <c r="I187" s="11"/>
      <c r="J187" s="11"/>
      <c r="K187" s="11"/>
      <c r="L187" s="11"/>
      <c r="M187" s="11"/>
      <c r="N187" s="11"/>
      <c r="O187" s="11"/>
      <c r="P187" s="11"/>
      <c r="Q187" s="11"/>
    </row>
    <row r="188" spans="1:17" ht="16.899999999999999" customHeight="1">
      <c r="A188" s="104"/>
      <c r="B188" s="11"/>
      <c r="C188" s="11"/>
      <c r="D188" s="11"/>
      <c r="E188" s="11"/>
      <c r="F188" s="11"/>
      <c r="G188" s="11"/>
      <c r="H188" s="11"/>
      <c r="I188" s="11"/>
      <c r="J188" s="11"/>
      <c r="K188" s="11"/>
      <c r="L188" s="11"/>
      <c r="M188" s="11"/>
      <c r="N188" s="11"/>
      <c r="O188" s="11"/>
      <c r="P188" s="11"/>
      <c r="Q188" s="11"/>
    </row>
    <row r="189" spans="1:17" ht="16.899999999999999" customHeight="1">
      <c r="A189" s="104"/>
      <c r="B189" s="11"/>
      <c r="C189" s="11"/>
      <c r="D189" s="11"/>
      <c r="E189" s="11"/>
      <c r="F189" s="11"/>
      <c r="G189" s="11"/>
      <c r="H189" s="11"/>
      <c r="I189" s="11"/>
      <c r="J189" s="11"/>
      <c r="K189" s="11"/>
      <c r="L189" s="11"/>
      <c r="M189" s="11"/>
      <c r="N189" s="11"/>
      <c r="O189" s="11"/>
      <c r="P189" s="11"/>
      <c r="Q189" s="11"/>
    </row>
    <row r="190" spans="1:17" ht="16.899999999999999" customHeight="1">
      <c r="A190" s="104"/>
      <c r="B190" s="11"/>
      <c r="C190" s="11"/>
      <c r="D190" s="11"/>
      <c r="E190" s="11"/>
      <c r="F190" s="11"/>
      <c r="G190" s="11"/>
      <c r="H190" s="11"/>
      <c r="I190" s="11"/>
      <c r="J190" s="11"/>
      <c r="K190" s="11"/>
      <c r="L190" s="11"/>
      <c r="M190" s="11"/>
      <c r="N190" s="11"/>
      <c r="O190" s="11"/>
      <c r="P190" s="11"/>
      <c r="Q190" s="11"/>
    </row>
    <row r="191" spans="1:17" ht="16.899999999999999" customHeight="1">
      <c r="A191" s="104"/>
      <c r="B191" s="11"/>
      <c r="C191" s="11"/>
      <c r="D191" s="11"/>
      <c r="E191" s="11"/>
      <c r="F191" s="11"/>
      <c r="G191" s="11"/>
      <c r="H191" s="11"/>
      <c r="I191" s="11"/>
      <c r="J191" s="11"/>
      <c r="K191" s="11"/>
      <c r="L191" s="11"/>
      <c r="M191" s="11"/>
      <c r="N191" s="11"/>
      <c r="O191" s="11"/>
      <c r="P191" s="11"/>
      <c r="Q191" s="11"/>
    </row>
    <row r="192" spans="1:17" ht="16.899999999999999" customHeight="1">
      <c r="A192" s="104"/>
      <c r="B192" s="11"/>
      <c r="C192" s="11"/>
      <c r="D192" s="11"/>
      <c r="E192" s="11"/>
      <c r="F192" s="11"/>
      <c r="G192" s="11"/>
      <c r="H192" s="11"/>
      <c r="I192" s="11"/>
      <c r="J192" s="11"/>
      <c r="K192" s="11"/>
      <c r="L192" s="11"/>
      <c r="M192" s="11"/>
      <c r="N192" s="11"/>
      <c r="O192" s="11"/>
      <c r="P192" s="11"/>
      <c r="Q192" s="11"/>
    </row>
    <row r="193" spans="1:17" ht="16.899999999999999" customHeight="1">
      <c r="A193" s="104"/>
      <c r="B193" s="11"/>
      <c r="C193" s="11"/>
      <c r="D193" s="11"/>
      <c r="E193" s="11"/>
      <c r="F193" s="11"/>
      <c r="G193" s="11"/>
      <c r="H193" s="11"/>
      <c r="I193" s="11"/>
      <c r="J193" s="11"/>
      <c r="K193" s="11"/>
      <c r="L193" s="11"/>
      <c r="M193" s="11"/>
      <c r="N193" s="11"/>
      <c r="O193" s="11"/>
      <c r="P193" s="11"/>
      <c r="Q193" s="11"/>
    </row>
    <row r="194" spans="1:17" ht="16.899999999999999" customHeight="1">
      <c r="A194" s="104"/>
      <c r="B194" s="11"/>
      <c r="C194" s="11"/>
      <c r="D194" s="11"/>
      <c r="E194" s="11"/>
      <c r="F194" s="11"/>
      <c r="G194" s="11"/>
      <c r="H194" s="11"/>
      <c r="I194" s="11"/>
      <c r="J194" s="11"/>
      <c r="K194" s="11"/>
      <c r="L194" s="11"/>
      <c r="M194" s="11"/>
      <c r="N194" s="11"/>
      <c r="O194" s="11"/>
      <c r="P194" s="11"/>
      <c r="Q194" s="11"/>
    </row>
    <row r="195" spans="1:17" ht="16.899999999999999" customHeight="1">
      <c r="A195" s="104"/>
      <c r="B195" s="11"/>
      <c r="C195" s="11"/>
      <c r="D195" s="11"/>
      <c r="E195" s="11"/>
      <c r="F195" s="11"/>
      <c r="G195" s="11"/>
      <c r="H195" s="11"/>
      <c r="I195" s="11"/>
      <c r="J195" s="11"/>
      <c r="K195" s="11"/>
      <c r="L195" s="11"/>
      <c r="M195" s="11"/>
      <c r="N195" s="11"/>
      <c r="O195" s="11"/>
      <c r="P195" s="11"/>
      <c r="Q195" s="11"/>
    </row>
    <row r="196" spans="1:17" ht="16.899999999999999" customHeight="1">
      <c r="A196" s="104"/>
      <c r="B196" s="11"/>
      <c r="C196" s="11"/>
      <c r="D196" s="11"/>
      <c r="E196" s="11"/>
      <c r="F196" s="11"/>
      <c r="G196" s="11"/>
      <c r="H196" s="11"/>
      <c r="I196" s="11"/>
      <c r="J196" s="11"/>
      <c r="K196" s="11"/>
      <c r="L196" s="11"/>
      <c r="M196" s="11"/>
      <c r="N196" s="11"/>
      <c r="O196" s="11"/>
      <c r="P196" s="11"/>
      <c r="Q196" s="11"/>
    </row>
    <row r="197" spans="1:17" ht="16.899999999999999" customHeight="1">
      <c r="A197" s="104"/>
      <c r="B197" s="11"/>
      <c r="C197" s="11"/>
      <c r="D197" s="11"/>
      <c r="E197" s="11"/>
      <c r="F197" s="11"/>
      <c r="G197" s="11"/>
      <c r="H197" s="11"/>
      <c r="I197" s="11"/>
      <c r="J197" s="11"/>
      <c r="K197" s="11"/>
      <c r="L197" s="11"/>
      <c r="M197" s="11"/>
      <c r="N197" s="11"/>
      <c r="O197" s="11"/>
      <c r="P197" s="11"/>
      <c r="Q197" s="11"/>
    </row>
    <row r="198" spans="1:17" ht="16.899999999999999" customHeight="1">
      <c r="A198" s="104"/>
      <c r="B198" s="11"/>
      <c r="C198" s="11"/>
      <c r="D198" s="11"/>
      <c r="E198" s="11"/>
      <c r="F198" s="11"/>
      <c r="G198" s="11"/>
      <c r="H198" s="11"/>
      <c r="I198" s="11"/>
      <c r="J198" s="11"/>
      <c r="K198" s="11"/>
      <c r="L198" s="11"/>
      <c r="M198" s="11"/>
      <c r="N198" s="11"/>
      <c r="O198" s="11"/>
      <c r="P198" s="11"/>
      <c r="Q198" s="11"/>
    </row>
    <row r="199" spans="1:17" ht="16.899999999999999" customHeight="1">
      <c r="A199" s="104"/>
      <c r="B199" s="11"/>
      <c r="C199" s="11"/>
      <c r="D199" s="11"/>
      <c r="E199" s="11"/>
      <c r="F199" s="11"/>
      <c r="G199" s="11"/>
      <c r="H199" s="11"/>
      <c r="I199" s="11"/>
      <c r="J199" s="11"/>
      <c r="K199" s="11"/>
      <c r="L199" s="11"/>
      <c r="M199" s="11"/>
      <c r="N199" s="11"/>
      <c r="O199" s="11"/>
      <c r="P199" s="11"/>
      <c r="Q199" s="11"/>
    </row>
    <row r="200" spans="1:17" ht="16.899999999999999" customHeight="1">
      <c r="A200" s="104"/>
      <c r="B200" s="11"/>
      <c r="C200" s="11"/>
      <c r="D200" s="11"/>
      <c r="E200" s="11"/>
      <c r="F200" s="11"/>
      <c r="G200" s="11"/>
      <c r="H200" s="11"/>
      <c r="I200" s="11"/>
      <c r="J200" s="11"/>
      <c r="K200" s="11"/>
      <c r="L200" s="11"/>
      <c r="M200" s="11"/>
      <c r="N200" s="11"/>
      <c r="O200" s="11"/>
      <c r="P200" s="11"/>
      <c r="Q200" s="11"/>
    </row>
    <row r="201" spans="1:17" ht="16.899999999999999" customHeight="1">
      <c r="A201" s="104"/>
      <c r="B201" s="11"/>
      <c r="C201" s="11"/>
      <c r="D201" s="11"/>
      <c r="E201" s="11"/>
      <c r="F201" s="11"/>
      <c r="G201" s="11"/>
      <c r="H201" s="11"/>
      <c r="I201" s="11"/>
      <c r="J201" s="11"/>
      <c r="K201" s="11"/>
      <c r="L201" s="11"/>
      <c r="M201" s="11"/>
      <c r="N201" s="11"/>
      <c r="O201" s="11"/>
      <c r="P201" s="11"/>
      <c r="Q201" s="11"/>
    </row>
    <row r="202" spans="1:17" ht="16.899999999999999" customHeight="1">
      <c r="A202" s="104"/>
      <c r="B202" s="11"/>
      <c r="C202" s="11"/>
      <c r="D202" s="11"/>
      <c r="E202" s="11"/>
      <c r="F202" s="11"/>
      <c r="G202" s="11"/>
      <c r="H202" s="11"/>
      <c r="I202" s="11"/>
      <c r="J202" s="11"/>
      <c r="K202" s="11"/>
      <c r="L202" s="11"/>
      <c r="M202" s="11"/>
      <c r="N202" s="11"/>
      <c r="O202" s="11"/>
      <c r="P202" s="11"/>
      <c r="Q202" s="11"/>
    </row>
    <row r="203" spans="1:17" ht="16.899999999999999" customHeight="1">
      <c r="A203" s="104"/>
      <c r="B203" s="11"/>
      <c r="C203" s="11"/>
      <c r="D203" s="11"/>
      <c r="E203" s="11"/>
      <c r="F203" s="11"/>
      <c r="G203" s="11"/>
      <c r="H203" s="11"/>
      <c r="I203" s="11"/>
      <c r="J203" s="11"/>
      <c r="K203" s="11"/>
      <c r="L203" s="11"/>
      <c r="M203" s="11"/>
      <c r="N203" s="11"/>
      <c r="O203" s="11"/>
      <c r="P203" s="11"/>
      <c r="Q203" s="11"/>
    </row>
    <row r="204" spans="1:17" ht="16.899999999999999" customHeight="1">
      <c r="A204" s="104"/>
      <c r="B204" s="11"/>
      <c r="C204" s="11"/>
      <c r="D204" s="11"/>
      <c r="E204" s="11"/>
      <c r="F204" s="11"/>
      <c r="G204" s="11"/>
      <c r="H204" s="11"/>
      <c r="I204" s="11"/>
      <c r="J204" s="11"/>
      <c r="K204" s="11"/>
      <c r="L204" s="11"/>
      <c r="M204" s="11"/>
      <c r="N204" s="11"/>
      <c r="O204" s="11"/>
      <c r="P204" s="11"/>
      <c r="Q204" s="11"/>
    </row>
    <row r="205" spans="1:17" ht="16.899999999999999" customHeight="1">
      <c r="A205" s="104"/>
      <c r="B205" s="11"/>
      <c r="C205" s="11"/>
      <c r="D205" s="11"/>
      <c r="E205" s="11"/>
      <c r="F205" s="11"/>
      <c r="G205" s="11"/>
      <c r="H205" s="11"/>
      <c r="I205" s="11"/>
      <c r="J205" s="11"/>
      <c r="K205" s="11"/>
      <c r="L205" s="11"/>
      <c r="M205" s="11"/>
      <c r="N205" s="11"/>
      <c r="O205" s="11"/>
      <c r="P205" s="11"/>
      <c r="Q205" s="11"/>
    </row>
    <row r="206" spans="1:17" ht="16.899999999999999" customHeight="1">
      <c r="A206" s="104"/>
      <c r="B206" s="11"/>
      <c r="C206" s="11"/>
      <c r="D206" s="11"/>
      <c r="E206" s="11"/>
      <c r="F206" s="11"/>
      <c r="G206" s="11"/>
      <c r="H206" s="11"/>
      <c r="I206" s="11"/>
      <c r="J206" s="11"/>
      <c r="K206" s="11"/>
      <c r="L206" s="11"/>
      <c r="M206" s="11"/>
      <c r="N206" s="11"/>
      <c r="O206" s="11"/>
      <c r="P206" s="11"/>
      <c r="Q206" s="11"/>
    </row>
    <row r="207" spans="1:17" ht="16.899999999999999" customHeight="1">
      <c r="A207" s="104"/>
      <c r="B207" s="11"/>
      <c r="C207" s="11"/>
      <c r="D207" s="11"/>
      <c r="E207" s="11"/>
      <c r="F207" s="11"/>
      <c r="G207" s="11"/>
      <c r="H207" s="11"/>
      <c r="I207" s="11"/>
      <c r="J207" s="11"/>
      <c r="K207" s="11"/>
      <c r="L207" s="11"/>
      <c r="M207" s="11"/>
      <c r="N207" s="11"/>
      <c r="O207" s="11"/>
      <c r="P207" s="11"/>
      <c r="Q207" s="11"/>
    </row>
    <row r="208" spans="1:17" ht="16.899999999999999" customHeight="1">
      <c r="A208" s="104"/>
      <c r="B208" s="11"/>
      <c r="C208" s="11"/>
      <c r="D208" s="11"/>
      <c r="E208" s="11"/>
      <c r="F208" s="11"/>
      <c r="G208" s="11"/>
      <c r="H208" s="11"/>
      <c r="I208" s="11"/>
      <c r="J208" s="11"/>
      <c r="K208" s="11"/>
      <c r="L208" s="11"/>
      <c r="M208" s="11"/>
      <c r="N208" s="11"/>
      <c r="O208" s="11"/>
      <c r="P208" s="11"/>
      <c r="Q208" s="11"/>
    </row>
    <row r="209" spans="1:17" ht="16.899999999999999" customHeight="1">
      <c r="A209" s="104"/>
      <c r="B209" s="11"/>
      <c r="C209" s="11"/>
      <c r="D209" s="11"/>
      <c r="E209" s="11"/>
      <c r="F209" s="11"/>
      <c r="G209" s="11"/>
      <c r="H209" s="11"/>
      <c r="I209" s="11"/>
      <c r="J209" s="11"/>
      <c r="K209" s="11"/>
      <c r="L209" s="11"/>
      <c r="M209" s="11"/>
      <c r="N209" s="11"/>
      <c r="O209" s="11"/>
      <c r="P209" s="11"/>
      <c r="Q209" s="11"/>
    </row>
    <row r="210" spans="1:17" ht="16.899999999999999" customHeight="1">
      <c r="A210" s="104"/>
      <c r="B210" s="11"/>
      <c r="C210" s="11"/>
      <c r="D210" s="11"/>
      <c r="E210" s="11"/>
      <c r="F210" s="11"/>
      <c r="G210" s="11"/>
      <c r="H210" s="11"/>
      <c r="I210" s="11"/>
      <c r="J210" s="11"/>
      <c r="K210" s="11"/>
      <c r="L210" s="11"/>
      <c r="M210" s="11"/>
      <c r="N210" s="11"/>
      <c r="O210" s="11"/>
      <c r="P210" s="11"/>
      <c r="Q210" s="11"/>
    </row>
    <row r="211" spans="1:17" ht="16.899999999999999" customHeight="1">
      <c r="A211" s="104"/>
      <c r="B211" s="11"/>
      <c r="C211" s="11"/>
      <c r="D211" s="11"/>
      <c r="E211" s="11"/>
      <c r="F211" s="11"/>
      <c r="G211" s="11"/>
      <c r="H211" s="11"/>
      <c r="I211" s="11"/>
      <c r="J211" s="11"/>
      <c r="K211" s="11"/>
      <c r="L211" s="11"/>
      <c r="M211" s="11"/>
      <c r="N211" s="11"/>
      <c r="O211" s="11"/>
      <c r="P211" s="11"/>
      <c r="Q211" s="11"/>
    </row>
    <row r="212" spans="1:17" ht="16.899999999999999" customHeight="1">
      <c r="A212" s="104"/>
      <c r="B212" s="11"/>
      <c r="C212" s="11"/>
      <c r="D212" s="11"/>
      <c r="E212" s="11"/>
      <c r="F212" s="11"/>
      <c r="G212" s="11"/>
      <c r="H212" s="11"/>
      <c r="I212" s="11"/>
      <c r="J212" s="11"/>
      <c r="K212" s="11"/>
      <c r="L212" s="11"/>
      <c r="M212" s="11"/>
      <c r="N212" s="11"/>
      <c r="O212" s="11"/>
      <c r="P212" s="11"/>
      <c r="Q212" s="11"/>
    </row>
    <row r="213" spans="1:17" ht="16.899999999999999" customHeight="1">
      <c r="A213" s="104"/>
      <c r="B213" s="11"/>
      <c r="C213" s="11"/>
      <c r="D213" s="11"/>
      <c r="E213" s="11"/>
      <c r="F213" s="11"/>
      <c r="G213" s="11"/>
      <c r="H213" s="11"/>
      <c r="I213" s="11"/>
      <c r="J213" s="11"/>
      <c r="K213" s="11"/>
      <c r="L213" s="11"/>
      <c r="M213" s="11"/>
      <c r="N213" s="11"/>
      <c r="O213" s="11"/>
      <c r="P213" s="11"/>
      <c r="Q213" s="11"/>
    </row>
    <row r="214" spans="1:17" ht="16.899999999999999" customHeight="1">
      <c r="A214" s="104"/>
      <c r="B214" s="11"/>
      <c r="C214" s="11"/>
      <c r="D214" s="11"/>
      <c r="E214" s="11"/>
      <c r="F214" s="11"/>
      <c r="G214" s="11"/>
      <c r="H214" s="11"/>
      <c r="I214" s="11"/>
      <c r="J214" s="11"/>
      <c r="K214" s="11"/>
      <c r="L214" s="11"/>
      <c r="M214" s="11"/>
      <c r="N214" s="11"/>
      <c r="O214" s="11"/>
      <c r="P214" s="11"/>
      <c r="Q214" s="11"/>
    </row>
    <row r="215" spans="1:17" ht="16.899999999999999" customHeight="1">
      <c r="A215" s="104"/>
      <c r="B215" s="11"/>
      <c r="C215" s="11"/>
      <c r="D215" s="11"/>
      <c r="E215" s="11"/>
      <c r="F215" s="11"/>
      <c r="G215" s="11"/>
      <c r="H215" s="11"/>
      <c r="I215" s="11"/>
      <c r="J215" s="11"/>
      <c r="K215" s="11"/>
      <c r="L215" s="11"/>
      <c r="M215" s="11"/>
      <c r="N215" s="11"/>
      <c r="O215" s="11"/>
      <c r="P215" s="11"/>
      <c r="Q215" s="11"/>
    </row>
    <row r="216" spans="1:17" ht="16.899999999999999" customHeight="1">
      <c r="A216" s="104"/>
      <c r="B216" s="11"/>
      <c r="C216" s="11"/>
      <c r="D216" s="11"/>
      <c r="E216" s="11"/>
      <c r="F216" s="11"/>
      <c r="G216" s="11"/>
      <c r="H216" s="11"/>
      <c r="I216" s="11"/>
      <c r="J216" s="11"/>
      <c r="K216" s="11"/>
      <c r="L216" s="11"/>
      <c r="M216" s="11"/>
      <c r="N216" s="11"/>
      <c r="O216" s="11"/>
      <c r="P216" s="11"/>
      <c r="Q216" s="11"/>
    </row>
    <row r="217" spans="1:17" ht="16.899999999999999" customHeight="1">
      <c r="A217" s="104"/>
      <c r="B217" s="11"/>
      <c r="C217" s="11"/>
      <c r="D217" s="11"/>
      <c r="E217" s="11"/>
      <c r="F217" s="11"/>
      <c r="G217" s="11"/>
      <c r="H217" s="11"/>
      <c r="I217" s="11"/>
      <c r="J217" s="11"/>
      <c r="K217" s="11"/>
      <c r="L217" s="11"/>
      <c r="M217" s="11"/>
      <c r="N217" s="11"/>
      <c r="O217" s="11"/>
      <c r="P217" s="11"/>
      <c r="Q217" s="11"/>
    </row>
    <row r="218" spans="1:17" ht="16.899999999999999" customHeight="1">
      <c r="A218" s="104"/>
      <c r="B218" s="11"/>
      <c r="C218" s="11"/>
      <c r="D218" s="11"/>
      <c r="E218" s="11"/>
      <c r="F218" s="11"/>
      <c r="G218" s="11"/>
      <c r="H218" s="11"/>
      <c r="I218" s="11"/>
      <c r="J218" s="11"/>
      <c r="K218" s="11"/>
      <c r="L218" s="11"/>
      <c r="M218" s="11"/>
      <c r="N218" s="11"/>
      <c r="O218" s="11"/>
      <c r="P218" s="11"/>
      <c r="Q218" s="11"/>
    </row>
    <row r="219" spans="1:17" ht="16.899999999999999" customHeight="1">
      <c r="A219" s="104"/>
      <c r="B219" s="11"/>
      <c r="C219" s="11"/>
      <c r="D219" s="11"/>
      <c r="E219" s="11"/>
      <c r="F219" s="11"/>
      <c r="G219" s="11"/>
      <c r="H219" s="11"/>
      <c r="I219" s="11"/>
      <c r="J219" s="11"/>
      <c r="K219" s="11"/>
      <c r="L219" s="11"/>
      <c r="M219" s="11"/>
      <c r="N219" s="11"/>
      <c r="O219" s="11"/>
      <c r="P219" s="11"/>
      <c r="Q219" s="11"/>
    </row>
    <row r="220" spans="1:17" ht="16.899999999999999" customHeight="1">
      <c r="A220" s="104"/>
      <c r="B220" s="11"/>
      <c r="C220" s="11"/>
      <c r="D220" s="11"/>
      <c r="E220" s="11"/>
      <c r="F220" s="11"/>
      <c r="G220" s="11"/>
      <c r="H220" s="11"/>
      <c r="I220" s="11"/>
      <c r="J220" s="11"/>
      <c r="K220" s="11"/>
      <c r="L220" s="11"/>
      <c r="M220" s="11"/>
      <c r="N220" s="11"/>
      <c r="O220" s="11"/>
      <c r="P220" s="11"/>
      <c r="Q220" s="11"/>
    </row>
    <row r="221" spans="1:17" ht="16.899999999999999" customHeight="1">
      <c r="A221" s="104"/>
      <c r="B221" s="11"/>
      <c r="C221" s="11"/>
      <c r="D221" s="11"/>
      <c r="E221" s="11"/>
      <c r="F221" s="11"/>
      <c r="G221" s="11"/>
      <c r="H221" s="11"/>
      <c r="I221" s="11"/>
      <c r="J221" s="11"/>
      <c r="K221" s="11"/>
      <c r="L221" s="11"/>
      <c r="M221" s="11"/>
      <c r="N221" s="11"/>
      <c r="O221" s="11"/>
      <c r="P221" s="11"/>
      <c r="Q221" s="11"/>
    </row>
    <row r="222" spans="1:17" ht="16.899999999999999" customHeight="1">
      <c r="A222" s="104"/>
      <c r="B222" s="11"/>
      <c r="C222" s="11"/>
      <c r="D222" s="11"/>
      <c r="E222" s="11"/>
      <c r="F222" s="11"/>
      <c r="G222" s="11"/>
      <c r="H222" s="11"/>
      <c r="I222" s="11"/>
      <c r="J222" s="11"/>
      <c r="K222" s="11"/>
      <c r="L222" s="11"/>
      <c r="M222" s="11"/>
      <c r="N222" s="11"/>
      <c r="O222" s="11"/>
      <c r="P222" s="11"/>
      <c r="Q222" s="11"/>
    </row>
    <row r="223" spans="1:17" ht="16.899999999999999" customHeight="1">
      <c r="A223" s="104"/>
      <c r="B223" s="11"/>
      <c r="C223" s="11"/>
      <c r="D223" s="11"/>
      <c r="E223" s="11"/>
      <c r="F223" s="11"/>
      <c r="G223" s="11"/>
      <c r="H223" s="11"/>
      <c r="I223" s="11"/>
      <c r="J223" s="11"/>
      <c r="K223" s="11"/>
      <c r="L223" s="11"/>
      <c r="M223" s="11"/>
      <c r="N223" s="11"/>
      <c r="O223" s="11"/>
      <c r="P223" s="11"/>
      <c r="Q223" s="11"/>
    </row>
    <row r="224" spans="1:17" ht="16.899999999999999" customHeight="1">
      <c r="A224" s="104"/>
      <c r="B224" s="11"/>
      <c r="C224" s="11"/>
      <c r="D224" s="11"/>
      <c r="E224" s="11"/>
      <c r="F224" s="11"/>
      <c r="G224" s="11"/>
      <c r="H224" s="11"/>
      <c r="I224" s="11"/>
      <c r="J224" s="11"/>
      <c r="K224" s="11"/>
      <c r="L224" s="11"/>
      <c r="M224" s="11"/>
      <c r="N224" s="11"/>
      <c r="O224" s="11"/>
      <c r="P224" s="11"/>
      <c r="Q224" s="11"/>
    </row>
    <row r="225" spans="1:17" ht="16.899999999999999" customHeight="1">
      <c r="A225" s="104"/>
      <c r="B225" s="11"/>
      <c r="C225" s="11"/>
      <c r="D225" s="11"/>
      <c r="E225" s="11"/>
      <c r="F225" s="11"/>
      <c r="G225" s="11"/>
      <c r="H225" s="11"/>
      <c r="I225" s="11"/>
      <c r="J225" s="11"/>
      <c r="K225" s="11"/>
      <c r="L225" s="11"/>
      <c r="M225" s="11"/>
      <c r="N225" s="11"/>
      <c r="O225" s="11"/>
      <c r="P225" s="11"/>
      <c r="Q225" s="11"/>
    </row>
    <row r="226" spans="1:17" ht="16.899999999999999" customHeight="1">
      <c r="A226" s="104"/>
      <c r="B226" s="11"/>
      <c r="C226" s="11"/>
      <c r="D226" s="11"/>
      <c r="E226" s="11"/>
      <c r="F226" s="11"/>
      <c r="G226" s="11"/>
      <c r="H226" s="11"/>
      <c r="I226" s="11"/>
      <c r="J226" s="11"/>
      <c r="K226" s="11"/>
      <c r="L226" s="11"/>
      <c r="M226" s="11"/>
      <c r="N226" s="11"/>
      <c r="O226" s="11"/>
      <c r="P226" s="11"/>
      <c r="Q226" s="11"/>
    </row>
    <row r="227" spans="1:17" ht="16.899999999999999" customHeight="1">
      <c r="A227" s="104"/>
      <c r="B227" s="11"/>
      <c r="C227" s="11"/>
      <c r="D227" s="11"/>
      <c r="E227" s="11"/>
      <c r="F227" s="11"/>
      <c r="G227" s="11"/>
      <c r="H227" s="11"/>
      <c r="I227" s="11"/>
      <c r="J227" s="11"/>
      <c r="K227" s="11"/>
      <c r="L227" s="11"/>
      <c r="M227" s="11"/>
      <c r="N227" s="11"/>
      <c r="O227" s="11"/>
      <c r="P227" s="11"/>
      <c r="Q227" s="11"/>
    </row>
    <row r="228" spans="1:17" ht="16.899999999999999" customHeight="1">
      <c r="A228" s="104"/>
      <c r="B228" s="11"/>
      <c r="C228" s="11"/>
      <c r="D228" s="11"/>
      <c r="E228" s="11"/>
      <c r="F228" s="11"/>
      <c r="G228" s="11"/>
      <c r="H228" s="11"/>
      <c r="I228" s="11"/>
      <c r="J228" s="11"/>
      <c r="K228" s="11"/>
      <c r="L228" s="11"/>
      <c r="M228" s="11"/>
      <c r="N228" s="11"/>
      <c r="O228" s="11"/>
      <c r="P228" s="11"/>
      <c r="Q228" s="11"/>
    </row>
    <row r="229" spans="1:17" ht="16.899999999999999" customHeight="1">
      <c r="A229" s="104"/>
      <c r="B229" s="11"/>
      <c r="C229" s="11"/>
      <c r="D229" s="11"/>
      <c r="E229" s="11"/>
      <c r="F229" s="11"/>
      <c r="G229" s="11"/>
      <c r="H229" s="11"/>
      <c r="I229" s="11"/>
      <c r="J229" s="11"/>
      <c r="K229" s="11"/>
      <c r="L229" s="11"/>
      <c r="M229" s="11"/>
      <c r="N229" s="11"/>
      <c r="O229" s="11"/>
      <c r="P229" s="11"/>
      <c r="Q229" s="11"/>
    </row>
    <row r="230" spans="1:17" ht="16.899999999999999" customHeight="1">
      <c r="A230" s="104"/>
      <c r="B230" s="11"/>
      <c r="C230" s="11"/>
      <c r="D230" s="11"/>
      <c r="E230" s="11"/>
      <c r="F230" s="11"/>
      <c r="G230" s="11"/>
      <c r="H230" s="11"/>
      <c r="I230" s="11"/>
      <c r="J230" s="11"/>
      <c r="K230" s="11"/>
      <c r="L230" s="11"/>
      <c r="M230" s="11"/>
      <c r="N230" s="11"/>
      <c r="O230" s="11"/>
      <c r="P230" s="11"/>
      <c r="Q230" s="11"/>
    </row>
    <row r="231" spans="1:17" ht="16.899999999999999" customHeight="1">
      <c r="A231" s="104"/>
      <c r="B231" s="11"/>
      <c r="C231" s="11"/>
      <c r="D231" s="11"/>
      <c r="E231" s="11"/>
      <c r="F231" s="11"/>
      <c r="G231" s="11"/>
      <c r="H231" s="11"/>
      <c r="I231" s="11"/>
      <c r="J231" s="11"/>
      <c r="K231" s="11"/>
      <c r="L231" s="11"/>
      <c r="M231" s="11"/>
      <c r="N231" s="11"/>
      <c r="O231" s="11"/>
      <c r="P231" s="11"/>
      <c r="Q231" s="11"/>
    </row>
    <row r="232" spans="1:17" ht="16.899999999999999" customHeight="1">
      <c r="A232" s="104"/>
      <c r="B232" s="11"/>
      <c r="C232" s="11"/>
      <c r="D232" s="11"/>
      <c r="E232" s="11"/>
      <c r="F232" s="11"/>
      <c r="G232" s="11"/>
      <c r="H232" s="11"/>
      <c r="I232" s="11"/>
      <c r="J232" s="11"/>
      <c r="K232" s="11"/>
      <c r="L232" s="11"/>
      <c r="M232" s="11"/>
      <c r="N232" s="11"/>
      <c r="O232" s="11"/>
      <c r="P232" s="11"/>
      <c r="Q232" s="11"/>
    </row>
    <row r="233" spans="1:17" ht="16.899999999999999" customHeight="1">
      <c r="A233" s="104"/>
      <c r="B233" s="11"/>
      <c r="C233" s="11"/>
      <c r="D233" s="11"/>
      <c r="E233" s="11"/>
      <c r="F233" s="11"/>
      <c r="G233" s="11"/>
      <c r="H233" s="11"/>
      <c r="I233" s="11"/>
      <c r="J233" s="11"/>
      <c r="K233" s="11"/>
      <c r="L233" s="11"/>
      <c r="M233" s="11"/>
      <c r="N233" s="11"/>
      <c r="O233" s="11"/>
      <c r="P233" s="11"/>
      <c r="Q233" s="11"/>
    </row>
    <row r="234" spans="1:17" ht="16.899999999999999" customHeight="1">
      <c r="A234" s="104"/>
      <c r="B234" s="11"/>
      <c r="C234" s="11"/>
      <c r="D234" s="11"/>
      <c r="E234" s="11"/>
      <c r="F234" s="11"/>
      <c r="G234" s="11"/>
      <c r="H234" s="11"/>
      <c r="I234" s="11"/>
      <c r="J234" s="11"/>
      <c r="K234" s="11"/>
      <c r="L234" s="11"/>
      <c r="M234" s="11"/>
      <c r="N234" s="11"/>
      <c r="O234" s="11"/>
      <c r="P234" s="11"/>
      <c r="Q234" s="11"/>
    </row>
    <row r="235" spans="1:17" ht="16.899999999999999" customHeight="1">
      <c r="A235" s="104"/>
      <c r="B235" s="11"/>
      <c r="C235" s="11"/>
      <c r="D235" s="11"/>
      <c r="E235" s="11"/>
      <c r="F235" s="11"/>
      <c r="G235" s="11"/>
      <c r="H235" s="11"/>
      <c r="I235" s="11"/>
      <c r="J235" s="11"/>
      <c r="K235" s="11"/>
      <c r="L235" s="11"/>
      <c r="M235" s="11"/>
      <c r="N235" s="11"/>
      <c r="O235" s="11"/>
      <c r="P235" s="11"/>
      <c r="Q235" s="11"/>
    </row>
    <row r="236" spans="1:17" ht="16.899999999999999" customHeight="1">
      <c r="A236" s="104"/>
      <c r="B236" s="11"/>
      <c r="C236" s="11"/>
      <c r="D236" s="11"/>
      <c r="E236" s="11"/>
      <c r="F236" s="11"/>
      <c r="G236" s="11"/>
      <c r="H236" s="11"/>
      <c r="I236" s="11"/>
      <c r="J236" s="11"/>
      <c r="K236" s="11"/>
      <c r="L236" s="11"/>
      <c r="M236" s="11"/>
      <c r="N236" s="11"/>
      <c r="O236" s="11"/>
      <c r="P236" s="11"/>
      <c r="Q236" s="11"/>
    </row>
    <row r="237" spans="1:17" ht="16.899999999999999" customHeight="1">
      <c r="A237" s="104"/>
      <c r="B237" s="11"/>
      <c r="C237" s="11"/>
      <c r="D237" s="11"/>
      <c r="E237" s="11"/>
      <c r="F237" s="11"/>
      <c r="G237" s="11"/>
      <c r="H237" s="11"/>
      <c r="I237" s="11"/>
      <c r="J237" s="11"/>
      <c r="K237" s="11"/>
      <c r="L237" s="11"/>
      <c r="M237" s="11"/>
      <c r="N237" s="11"/>
      <c r="O237" s="11"/>
      <c r="P237" s="11"/>
      <c r="Q237" s="11"/>
    </row>
    <row r="238" spans="1:17" ht="16.899999999999999" customHeight="1">
      <c r="A238" s="104"/>
      <c r="B238" s="11"/>
      <c r="C238" s="11"/>
      <c r="D238" s="11"/>
      <c r="E238" s="11"/>
      <c r="F238" s="11"/>
      <c r="G238" s="11"/>
      <c r="H238" s="11"/>
      <c r="I238" s="11"/>
      <c r="J238" s="11"/>
      <c r="K238" s="11"/>
      <c r="L238" s="11"/>
      <c r="M238" s="11"/>
      <c r="N238" s="11"/>
      <c r="O238" s="11"/>
      <c r="P238" s="11"/>
      <c r="Q238" s="11"/>
    </row>
    <row r="239" spans="1:17" ht="16.899999999999999" customHeight="1">
      <c r="A239" s="104"/>
      <c r="B239" s="11"/>
      <c r="C239" s="11"/>
      <c r="D239" s="11"/>
      <c r="E239" s="11"/>
      <c r="F239" s="11"/>
      <c r="G239" s="11"/>
      <c r="H239" s="11"/>
      <c r="I239" s="11"/>
      <c r="J239" s="11"/>
      <c r="K239" s="11"/>
      <c r="L239" s="11"/>
      <c r="M239" s="11"/>
      <c r="N239" s="11"/>
      <c r="O239" s="11"/>
      <c r="P239" s="11"/>
      <c r="Q239" s="11"/>
    </row>
    <row r="240" spans="1:17" ht="16.899999999999999" customHeight="1">
      <c r="A240" s="104"/>
      <c r="B240" s="11"/>
      <c r="C240" s="11"/>
      <c r="D240" s="11"/>
      <c r="E240" s="11"/>
      <c r="F240" s="11"/>
      <c r="G240" s="11"/>
      <c r="H240" s="11"/>
      <c r="I240" s="11"/>
      <c r="J240" s="11"/>
      <c r="K240" s="11"/>
      <c r="L240" s="11"/>
      <c r="M240" s="11"/>
      <c r="N240" s="11"/>
      <c r="O240" s="11"/>
      <c r="P240" s="11"/>
      <c r="Q240" s="11"/>
    </row>
    <row r="241" spans="1:17" ht="16.899999999999999" customHeight="1">
      <c r="A241" s="104"/>
      <c r="B241" s="11"/>
      <c r="C241" s="11"/>
      <c r="D241" s="11"/>
      <c r="E241" s="11"/>
      <c r="F241" s="11"/>
      <c r="G241" s="11"/>
      <c r="H241" s="11"/>
      <c r="I241" s="11"/>
      <c r="J241" s="11"/>
      <c r="K241" s="11"/>
      <c r="L241" s="11"/>
      <c r="M241" s="11"/>
      <c r="N241" s="11"/>
      <c r="O241" s="11"/>
      <c r="P241" s="11"/>
      <c r="Q241" s="11"/>
    </row>
    <row r="242" spans="1:17" ht="16.899999999999999" customHeight="1">
      <c r="A242" s="104"/>
      <c r="B242" s="11"/>
      <c r="C242" s="11"/>
      <c r="D242" s="11"/>
      <c r="E242" s="11"/>
      <c r="F242" s="11"/>
      <c r="G242" s="11"/>
      <c r="H242" s="11"/>
      <c r="I242" s="11"/>
      <c r="J242" s="11"/>
      <c r="K242" s="11"/>
      <c r="L242" s="11"/>
      <c r="M242" s="11"/>
      <c r="N242" s="11"/>
      <c r="O242" s="11"/>
      <c r="P242" s="11"/>
      <c r="Q242" s="11"/>
    </row>
    <row r="243" spans="1:17" ht="16.899999999999999" customHeight="1">
      <c r="A243" s="104"/>
      <c r="B243" s="11"/>
      <c r="C243" s="11"/>
      <c r="D243" s="11"/>
      <c r="E243" s="11"/>
      <c r="F243" s="11"/>
      <c r="G243" s="11"/>
      <c r="H243" s="11"/>
      <c r="I243" s="11"/>
      <c r="J243" s="11"/>
      <c r="K243" s="11"/>
      <c r="L243" s="11"/>
      <c r="M243" s="11"/>
      <c r="N243" s="11"/>
      <c r="O243" s="11"/>
      <c r="P243" s="11"/>
      <c r="Q243" s="11"/>
    </row>
    <row r="244" spans="1:17" ht="16.899999999999999" customHeight="1">
      <c r="A244" s="104"/>
      <c r="B244" s="11"/>
      <c r="C244" s="11"/>
      <c r="D244" s="11"/>
      <c r="E244" s="11"/>
      <c r="F244" s="11"/>
      <c r="G244" s="11"/>
      <c r="H244" s="11"/>
      <c r="I244" s="11"/>
      <c r="J244" s="11"/>
      <c r="K244" s="11"/>
      <c r="L244" s="11"/>
      <c r="M244" s="11"/>
      <c r="N244" s="11"/>
      <c r="O244" s="11"/>
      <c r="P244" s="11"/>
      <c r="Q244" s="11"/>
    </row>
    <row r="245" spans="1:17" ht="16.899999999999999" customHeight="1">
      <c r="A245" s="104"/>
      <c r="B245" s="11"/>
      <c r="C245" s="11"/>
      <c r="D245" s="11"/>
      <c r="E245" s="11"/>
      <c r="F245" s="11"/>
      <c r="G245" s="11"/>
      <c r="H245" s="11"/>
      <c r="I245" s="11"/>
      <c r="J245" s="11"/>
      <c r="K245" s="11"/>
      <c r="L245" s="11"/>
      <c r="M245" s="11"/>
      <c r="N245" s="11"/>
      <c r="O245" s="11"/>
      <c r="P245" s="11"/>
      <c r="Q245" s="11"/>
    </row>
    <row r="246" spans="1:17" ht="16.899999999999999" customHeight="1">
      <c r="A246" s="104"/>
      <c r="B246" s="11"/>
      <c r="C246" s="11"/>
      <c r="D246" s="11"/>
      <c r="E246" s="11"/>
      <c r="F246" s="11"/>
      <c r="G246" s="11"/>
      <c r="H246" s="11"/>
      <c r="I246" s="11"/>
      <c r="J246" s="11"/>
      <c r="K246" s="11"/>
      <c r="L246" s="11"/>
      <c r="M246" s="11"/>
      <c r="N246" s="11"/>
      <c r="O246" s="11"/>
      <c r="P246" s="11"/>
      <c r="Q246" s="11"/>
    </row>
    <row r="247" spans="1:17" ht="16.899999999999999" customHeight="1">
      <c r="A247" s="104"/>
      <c r="B247" s="11"/>
      <c r="C247" s="11"/>
      <c r="D247" s="11"/>
      <c r="E247" s="11"/>
      <c r="F247" s="11"/>
      <c r="G247" s="11"/>
      <c r="H247" s="11"/>
      <c r="I247" s="11"/>
      <c r="J247" s="11"/>
      <c r="K247" s="11"/>
      <c r="L247" s="11"/>
      <c r="M247" s="11"/>
      <c r="N247" s="11"/>
      <c r="O247" s="11"/>
      <c r="P247" s="11"/>
      <c r="Q247" s="11"/>
    </row>
    <row r="248" spans="1:17" ht="16.899999999999999" customHeight="1">
      <c r="A248" s="104"/>
      <c r="B248" s="11"/>
      <c r="C248" s="11"/>
      <c r="D248" s="11"/>
      <c r="E248" s="11"/>
      <c r="F248" s="11"/>
      <c r="G248" s="11"/>
      <c r="H248" s="11"/>
      <c r="I248" s="11"/>
      <c r="J248" s="11"/>
      <c r="K248" s="11"/>
      <c r="L248" s="11"/>
      <c r="M248" s="11"/>
      <c r="N248" s="11"/>
      <c r="O248" s="11"/>
      <c r="P248" s="11"/>
      <c r="Q248" s="11"/>
    </row>
    <row r="249" spans="1:17" ht="16.899999999999999" customHeight="1">
      <c r="A249" s="104"/>
      <c r="B249" s="11"/>
      <c r="C249" s="11"/>
      <c r="D249" s="11"/>
      <c r="E249" s="11"/>
      <c r="F249" s="11"/>
      <c r="G249" s="11"/>
      <c r="H249" s="11"/>
      <c r="I249" s="11"/>
      <c r="J249" s="11"/>
      <c r="K249" s="11"/>
      <c r="L249" s="11"/>
      <c r="M249" s="11"/>
      <c r="N249" s="11"/>
      <c r="O249" s="11"/>
      <c r="P249" s="11"/>
      <c r="Q249" s="11"/>
    </row>
    <row r="250" spans="1:17" ht="16.899999999999999" customHeight="1">
      <c r="A250" s="104"/>
      <c r="B250" s="11"/>
      <c r="C250" s="11"/>
      <c r="D250" s="11"/>
      <c r="E250" s="11"/>
      <c r="F250" s="11"/>
      <c r="G250" s="11"/>
      <c r="H250" s="11"/>
      <c r="I250" s="11"/>
      <c r="J250" s="11"/>
      <c r="K250" s="11"/>
      <c r="L250" s="11"/>
      <c r="M250" s="11"/>
      <c r="N250" s="11"/>
      <c r="O250" s="11"/>
      <c r="P250" s="11"/>
      <c r="Q250" s="11"/>
    </row>
    <row r="251" spans="1:17" ht="16.899999999999999" customHeight="1">
      <c r="A251" s="104"/>
      <c r="B251" s="11"/>
      <c r="C251" s="11"/>
      <c r="D251" s="11"/>
      <c r="E251" s="11"/>
      <c r="F251" s="11"/>
      <c r="G251" s="11"/>
      <c r="H251" s="11"/>
      <c r="I251" s="11"/>
      <c r="J251" s="11"/>
      <c r="K251" s="11"/>
      <c r="L251" s="11"/>
      <c r="M251" s="11"/>
      <c r="N251" s="11"/>
      <c r="O251" s="11"/>
      <c r="P251" s="11"/>
      <c r="Q251" s="11"/>
    </row>
    <row r="252" spans="1:17" ht="16.899999999999999" customHeight="1">
      <c r="A252" s="104"/>
      <c r="B252" s="11"/>
      <c r="C252" s="11"/>
      <c r="D252" s="11"/>
      <c r="E252" s="11"/>
      <c r="F252" s="11"/>
      <c r="G252" s="11"/>
      <c r="H252" s="11"/>
      <c r="I252" s="11"/>
      <c r="J252" s="11"/>
      <c r="K252" s="11"/>
      <c r="L252" s="11"/>
      <c r="M252" s="11"/>
      <c r="N252" s="11"/>
      <c r="O252" s="11"/>
      <c r="P252" s="11"/>
      <c r="Q252" s="11"/>
    </row>
    <row r="253" spans="1:17" ht="16.899999999999999" customHeight="1">
      <c r="A253" s="104"/>
      <c r="B253" s="11"/>
      <c r="C253" s="11"/>
      <c r="D253" s="11"/>
      <c r="E253" s="11"/>
      <c r="F253" s="11"/>
      <c r="G253" s="11"/>
      <c r="H253" s="11"/>
      <c r="I253" s="11"/>
      <c r="J253" s="11"/>
      <c r="K253" s="11"/>
      <c r="L253" s="11"/>
      <c r="M253" s="11"/>
      <c r="N253" s="11"/>
      <c r="O253" s="11"/>
      <c r="P253" s="11"/>
      <c r="Q253" s="11"/>
    </row>
    <row r="254" spans="1:17" ht="16.899999999999999" customHeight="1">
      <c r="A254" s="104"/>
      <c r="B254" s="11"/>
      <c r="C254" s="11"/>
      <c r="D254" s="11"/>
      <c r="E254" s="11"/>
      <c r="F254" s="11"/>
      <c r="G254" s="11"/>
      <c r="H254" s="11"/>
      <c r="I254" s="11"/>
      <c r="J254" s="11"/>
      <c r="K254" s="11"/>
      <c r="L254" s="11"/>
      <c r="M254" s="11"/>
      <c r="N254" s="11"/>
      <c r="O254" s="11"/>
      <c r="P254" s="11"/>
      <c r="Q254" s="11"/>
    </row>
    <row r="255" spans="1:17" ht="16.899999999999999" customHeight="1">
      <c r="A255" s="104"/>
      <c r="B255" s="11"/>
      <c r="C255" s="11"/>
      <c r="D255" s="11"/>
      <c r="E255" s="11"/>
      <c r="F255" s="11"/>
      <c r="G255" s="11"/>
      <c r="H255" s="11"/>
      <c r="I255" s="11"/>
      <c r="J255" s="11"/>
      <c r="K255" s="11"/>
      <c r="L255" s="11"/>
      <c r="M255" s="11"/>
      <c r="N255" s="11"/>
      <c r="O255" s="11"/>
      <c r="P255" s="11"/>
      <c r="Q255" s="11"/>
    </row>
    <row r="256" spans="1:17" ht="16.899999999999999" customHeight="1">
      <c r="A256" s="104"/>
      <c r="B256" s="11"/>
      <c r="C256" s="11"/>
      <c r="D256" s="11"/>
      <c r="E256" s="11"/>
      <c r="F256" s="11"/>
      <c r="G256" s="11"/>
      <c r="H256" s="11"/>
      <c r="I256" s="11"/>
      <c r="J256" s="11"/>
      <c r="K256" s="11"/>
      <c r="L256" s="11"/>
      <c r="M256" s="11"/>
      <c r="N256" s="11"/>
      <c r="O256" s="11"/>
      <c r="P256" s="11"/>
      <c r="Q256" s="11"/>
    </row>
    <row r="257" spans="1:17" ht="16.899999999999999" customHeight="1">
      <c r="A257" s="104"/>
      <c r="B257" s="11"/>
      <c r="C257" s="11"/>
      <c r="D257" s="11"/>
      <c r="E257" s="11"/>
      <c r="F257" s="11"/>
      <c r="G257" s="11"/>
      <c r="H257" s="11"/>
      <c r="I257" s="11"/>
      <c r="J257" s="11"/>
      <c r="K257" s="11"/>
      <c r="L257" s="11"/>
      <c r="M257" s="11"/>
      <c r="N257" s="11"/>
      <c r="O257" s="11"/>
      <c r="P257" s="11"/>
      <c r="Q257" s="11"/>
    </row>
    <row r="258" spans="1:17" ht="16.899999999999999" customHeight="1">
      <c r="A258" s="104"/>
      <c r="B258" s="11"/>
      <c r="C258" s="11"/>
      <c r="D258" s="11"/>
      <c r="E258" s="11"/>
      <c r="F258" s="11"/>
      <c r="G258" s="11"/>
      <c r="H258" s="11"/>
      <c r="I258" s="11"/>
      <c r="J258" s="11"/>
      <c r="K258" s="11"/>
      <c r="L258" s="11"/>
      <c r="M258" s="11"/>
      <c r="N258" s="11"/>
      <c r="O258" s="11"/>
      <c r="P258" s="11"/>
      <c r="Q258" s="11"/>
    </row>
    <row r="259" spans="1:17" ht="16.899999999999999" customHeight="1">
      <c r="A259" s="104"/>
      <c r="B259" s="11"/>
      <c r="C259" s="11"/>
      <c r="D259" s="11"/>
      <c r="E259" s="11"/>
      <c r="F259" s="11"/>
      <c r="G259" s="11"/>
      <c r="H259" s="11"/>
      <c r="I259" s="11"/>
      <c r="J259" s="11"/>
      <c r="K259" s="11"/>
      <c r="L259" s="11"/>
      <c r="M259" s="11"/>
      <c r="N259" s="11"/>
      <c r="O259" s="11"/>
      <c r="P259" s="11"/>
      <c r="Q259" s="11"/>
    </row>
    <row r="260" spans="1:17" ht="16.899999999999999" customHeight="1">
      <c r="A260" s="104"/>
      <c r="B260" s="11"/>
      <c r="C260" s="11"/>
      <c r="D260" s="11"/>
      <c r="E260" s="11"/>
      <c r="F260" s="11"/>
      <c r="G260" s="11"/>
      <c r="H260" s="11"/>
      <c r="I260" s="11"/>
      <c r="J260" s="11"/>
      <c r="K260" s="11"/>
      <c r="L260" s="11"/>
      <c r="M260" s="11"/>
      <c r="N260" s="11"/>
      <c r="O260" s="11"/>
      <c r="P260" s="11"/>
      <c r="Q260" s="11"/>
    </row>
    <row r="261" spans="1:17" ht="16.899999999999999" customHeight="1">
      <c r="A261" s="104"/>
      <c r="B261" s="11"/>
      <c r="C261" s="11"/>
      <c r="D261" s="11"/>
      <c r="E261" s="11"/>
      <c r="F261" s="11"/>
      <c r="G261" s="11"/>
      <c r="H261" s="11"/>
      <c r="I261" s="11"/>
      <c r="J261" s="11"/>
      <c r="K261" s="11"/>
      <c r="L261" s="11"/>
      <c r="M261" s="11"/>
      <c r="N261" s="11"/>
      <c r="O261" s="11"/>
      <c r="P261" s="11"/>
      <c r="Q261" s="11"/>
    </row>
    <row r="262" spans="1:17" ht="16.899999999999999" customHeight="1">
      <c r="A262" s="104"/>
      <c r="B262" s="11"/>
      <c r="C262" s="11"/>
      <c r="D262" s="11"/>
      <c r="E262" s="11"/>
      <c r="F262" s="11"/>
      <c r="G262" s="11"/>
      <c r="H262" s="11"/>
      <c r="I262" s="11"/>
      <c r="J262" s="11"/>
      <c r="K262" s="11"/>
      <c r="L262" s="11"/>
      <c r="M262" s="11"/>
      <c r="N262" s="11"/>
      <c r="O262" s="11"/>
      <c r="P262" s="11"/>
      <c r="Q262" s="11"/>
    </row>
    <row r="263" spans="1:17" ht="16.899999999999999" customHeight="1">
      <c r="A263" s="104"/>
      <c r="B263" s="11"/>
      <c r="C263" s="11"/>
      <c r="D263" s="11"/>
      <c r="E263" s="11"/>
      <c r="F263" s="11"/>
      <c r="G263" s="11"/>
      <c r="H263" s="11"/>
      <c r="I263" s="11"/>
      <c r="J263" s="11"/>
      <c r="K263" s="11"/>
      <c r="L263" s="11"/>
      <c r="M263" s="11"/>
      <c r="N263" s="11"/>
      <c r="O263" s="11"/>
      <c r="P263" s="11"/>
      <c r="Q263" s="11"/>
    </row>
    <row r="264" spans="1:17" ht="16.899999999999999" customHeight="1">
      <c r="A264" s="104"/>
      <c r="B264" s="11"/>
      <c r="C264" s="11"/>
      <c r="D264" s="11"/>
      <c r="E264" s="11"/>
      <c r="F264" s="11"/>
      <c r="G264" s="11"/>
      <c r="H264" s="11"/>
      <c r="I264" s="11"/>
      <c r="J264" s="11"/>
      <c r="K264" s="11"/>
      <c r="L264" s="11"/>
      <c r="M264" s="11"/>
      <c r="N264" s="11"/>
      <c r="O264" s="11"/>
      <c r="P264" s="11"/>
      <c r="Q264" s="11"/>
    </row>
    <row r="265" spans="1:17" ht="16.899999999999999" customHeight="1">
      <c r="A265" s="104"/>
      <c r="B265" s="11"/>
      <c r="C265" s="11"/>
      <c r="D265" s="11"/>
      <c r="E265" s="11"/>
      <c r="F265" s="11"/>
      <c r="G265" s="11"/>
      <c r="H265" s="11"/>
      <c r="I265" s="11"/>
      <c r="J265" s="11"/>
      <c r="K265" s="11"/>
      <c r="L265" s="11"/>
      <c r="M265" s="11"/>
      <c r="N265" s="11"/>
      <c r="O265" s="11"/>
      <c r="P265" s="11"/>
      <c r="Q265" s="11"/>
    </row>
    <row r="266" spans="1:17" ht="16.899999999999999" customHeight="1">
      <c r="A266" s="104"/>
      <c r="B266" s="11"/>
      <c r="C266" s="11"/>
      <c r="D266" s="11"/>
      <c r="E266" s="11"/>
      <c r="F266" s="11"/>
      <c r="G266" s="11"/>
      <c r="H266" s="11"/>
      <c r="I266" s="11"/>
      <c r="J266" s="11"/>
      <c r="K266" s="11"/>
      <c r="L266" s="11"/>
      <c r="M266" s="11"/>
      <c r="N266" s="11"/>
      <c r="O266" s="11"/>
      <c r="P266" s="11"/>
      <c r="Q266" s="11"/>
    </row>
    <row r="267" spans="1:17" ht="16.899999999999999" customHeight="1">
      <c r="A267" s="104"/>
      <c r="B267" s="11"/>
      <c r="C267" s="11"/>
      <c r="D267" s="11"/>
      <c r="E267" s="11"/>
      <c r="F267" s="11"/>
      <c r="G267" s="11"/>
      <c r="H267" s="11"/>
      <c r="I267" s="11"/>
      <c r="J267" s="11"/>
      <c r="K267" s="11"/>
      <c r="L267" s="11"/>
      <c r="M267" s="11"/>
      <c r="N267" s="11"/>
      <c r="O267" s="11"/>
      <c r="P267" s="11"/>
      <c r="Q267" s="11"/>
    </row>
    <row r="268" spans="1:17" ht="16.899999999999999" customHeight="1">
      <c r="A268" s="104"/>
      <c r="B268" s="11"/>
      <c r="C268" s="11"/>
      <c r="D268" s="11"/>
      <c r="E268" s="11"/>
      <c r="F268" s="11"/>
      <c r="G268" s="11"/>
      <c r="H268" s="11"/>
      <c r="I268" s="11"/>
      <c r="J268" s="11"/>
      <c r="K268" s="11"/>
      <c r="L268" s="11"/>
      <c r="M268" s="11"/>
      <c r="N268" s="11"/>
      <c r="O268" s="11"/>
      <c r="P268" s="11"/>
      <c r="Q268" s="11"/>
    </row>
    <row r="269" spans="1:17" ht="16.899999999999999" customHeight="1">
      <c r="A269" s="104"/>
      <c r="B269" s="11"/>
      <c r="C269" s="11"/>
      <c r="D269" s="11"/>
      <c r="E269" s="11"/>
      <c r="F269" s="11"/>
      <c r="G269" s="11"/>
      <c r="H269" s="11"/>
      <c r="I269" s="11"/>
      <c r="J269" s="11"/>
      <c r="K269" s="11"/>
      <c r="L269" s="11"/>
      <c r="M269" s="11"/>
      <c r="N269" s="11"/>
      <c r="O269" s="11"/>
      <c r="P269" s="11"/>
      <c r="Q269" s="11"/>
    </row>
    <row r="270" spans="1:17" ht="16.899999999999999" customHeight="1">
      <c r="A270" s="104"/>
      <c r="B270" s="11"/>
      <c r="C270" s="11"/>
      <c r="D270" s="11"/>
      <c r="E270" s="11"/>
      <c r="F270" s="11"/>
      <c r="G270" s="11"/>
      <c r="H270" s="11"/>
      <c r="I270" s="11"/>
      <c r="J270" s="11"/>
      <c r="K270" s="11"/>
      <c r="L270" s="11"/>
      <c r="M270" s="11"/>
      <c r="N270" s="11"/>
      <c r="O270" s="11"/>
      <c r="P270" s="11"/>
      <c r="Q270" s="11"/>
    </row>
    <row r="271" spans="1:17" ht="16.899999999999999" customHeight="1">
      <c r="A271" s="104"/>
      <c r="B271" s="11"/>
      <c r="C271" s="11"/>
      <c r="D271" s="11"/>
      <c r="E271" s="11"/>
      <c r="F271" s="11"/>
      <c r="G271" s="11"/>
      <c r="H271" s="11"/>
      <c r="I271" s="11"/>
      <c r="J271" s="11"/>
      <c r="K271" s="11"/>
      <c r="L271" s="11"/>
      <c r="M271" s="11"/>
      <c r="N271" s="11"/>
      <c r="O271" s="11"/>
      <c r="P271" s="11"/>
      <c r="Q271" s="11"/>
    </row>
    <row r="272" spans="1:17" ht="16.899999999999999" customHeight="1">
      <c r="A272" s="104"/>
      <c r="B272" s="11"/>
      <c r="C272" s="11"/>
      <c r="D272" s="11"/>
      <c r="E272" s="11"/>
      <c r="F272" s="11"/>
      <c r="G272" s="11"/>
      <c r="H272" s="11"/>
      <c r="I272" s="11"/>
      <c r="J272" s="11"/>
      <c r="K272" s="11"/>
      <c r="L272" s="11"/>
      <c r="M272" s="11"/>
      <c r="N272" s="11"/>
      <c r="O272" s="11"/>
      <c r="P272" s="11"/>
      <c r="Q272" s="11"/>
    </row>
    <row r="273" spans="1:17" ht="16.899999999999999" customHeight="1">
      <c r="A273" s="104"/>
      <c r="B273" s="11"/>
      <c r="C273" s="11"/>
      <c r="D273" s="11"/>
      <c r="E273" s="11"/>
      <c r="F273" s="11"/>
      <c r="G273" s="11"/>
      <c r="H273" s="11"/>
      <c r="I273" s="11"/>
      <c r="J273" s="11"/>
      <c r="K273" s="11"/>
      <c r="L273" s="11"/>
      <c r="M273" s="11"/>
      <c r="N273" s="11"/>
      <c r="O273" s="11"/>
      <c r="P273" s="11"/>
      <c r="Q273" s="11"/>
    </row>
    <row r="274" spans="1:17" ht="16.899999999999999" customHeight="1">
      <c r="A274" s="104"/>
      <c r="B274" s="11"/>
      <c r="C274" s="11"/>
      <c r="D274" s="11"/>
      <c r="E274" s="11"/>
      <c r="F274" s="11"/>
      <c r="G274" s="11"/>
      <c r="H274" s="11"/>
      <c r="I274" s="11"/>
      <c r="J274" s="11"/>
      <c r="K274" s="11"/>
      <c r="L274" s="11"/>
      <c r="M274" s="11"/>
      <c r="N274" s="11"/>
      <c r="O274" s="11"/>
      <c r="P274" s="11"/>
      <c r="Q274" s="11"/>
    </row>
    <row r="275" spans="1:17" ht="16.899999999999999" customHeight="1">
      <c r="A275" s="104"/>
      <c r="B275" s="11"/>
      <c r="C275" s="11"/>
      <c r="D275" s="11"/>
      <c r="E275" s="11"/>
      <c r="F275" s="11"/>
      <c r="G275" s="11"/>
      <c r="H275" s="11"/>
      <c r="I275" s="11"/>
      <c r="J275" s="11"/>
      <c r="K275" s="11"/>
      <c r="L275" s="11"/>
      <c r="M275" s="11"/>
      <c r="N275" s="11"/>
      <c r="O275" s="11"/>
      <c r="P275" s="11"/>
      <c r="Q275" s="11"/>
    </row>
    <row r="276" spans="1:17" ht="16.899999999999999" customHeight="1">
      <c r="A276" s="104"/>
      <c r="B276" s="11"/>
      <c r="C276" s="11"/>
      <c r="D276" s="11"/>
      <c r="E276" s="11"/>
      <c r="F276" s="11"/>
      <c r="G276" s="11"/>
      <c r="H276" s="11"/>
      <c r="I276" s="11"/>
      <c r="J276" s="11"/>
      <c r="K276" s="11"/>
      <c r="L276" s="11"/>
      <c r="M276" s="11"/>
      <c r="N276" s="11"/>
      <c r="O276" s="11"/>
      <c r="P276" s="11"/>
      <c r="Q276" s="11"/>
    </row>
    <row r="277" spans="1:17" ht="16.899999999999999" customHeight="1">
      <c r="A277" s="104"/>
      <c r="B277" s="11"/>
      <c r="C277" s="11"/>
      <c r="D277" s="11"/>
      <c r="E277" s="11"/>
      <c r="F277" s="11"/>
      <c r="G277" s="11"/>
      <c r="H277" s="11"/>
      <c r="I277" s="11"/>
      <c r="J277" s="11"/>
      <c r="K277" s="11"/>
      <c r="L277" s="11"/>
      <c r="M277" s="11"/>
      <c r="N277" s="11"/>
      <c r="O277" s="11"/>
      <c r="P277" s="11"/>
      <c r="Q277" s="11"/>
    </row>
    <row r="278" spans="1:17" ht="16.899999999999999" customHeight="1">
      <c r="A278" s="104"/>
      <c r="B278" s="11"/>
      <c r="C278" s="11"/>
      <c r="D278" s="11"/>
      <c r="E278" s="11"/>
      <c r="F278" s="11"/>
      <c r="G278" s="11"/>
      <c r="H278" s="11"/>
      <c r="I278" s="11"/>
      <c r="J278" s="11"/>
      <c r="K278" s="11"/>
      <c r="L278" s="11"/>
      <c r="M278" s="11"/>
      <c r="N278" s="11"/>
      <c r="O278" s="11"/>
      <c r="P278" s="11"/>
      <c r="Q278" s="11"/>
    </row>
    <row r="279" spans="1:17" ht="16.899999999999999" customHeight="1">
      <c r="A279" s="104"/>
      <c r="B279" s="11"/>
      <c r="C279" s="11"/>
      <c r="D279" s="11"/>
      <c r="E279" s="11"/>
      <c r="F279" s="11"/>
      <c r="G279" s="11"/>
      <c r="H279" s="11"/>
      <c r="I279" s="11"/>
      <c r="J279" s="11"/>
      <c r="K279" s="11"/>
      <c r="L279" s="11"/>
      <c r="M279" s="11"/>
      <c r="N279" s="11"/>
      <c r="O279" s="11"/>
      <c r="P279" s="11"/>
      <c r="Q279" s="11"/>
    </row>
    <row r="280" spans="1:17" ht="16.899999999999999" customHeight="1">
      <c r="A280" s="104"/>
      <c r="B280" s="11"/>
      <c r="C280" s="11"/>
      <c r="D280" s="11"/>
      <c r="E280" s="11"/>
      <c r="F280" s="11"/>
      <c r="G280" s="11"/>
      <c r="H280" s="11"/>
      <c r="I280" s="11"/>
      <c r="J280" s="11"/>
      <c r="K280" s="11"/>
      <c r="L280" s="11"/>
      <c r="M280" s="11"/>
      <c r="N280" s="11"/>
      <c r="O280" s="11"/>
      <c r="P280" s="11"/>
      <c r="Q280" s="11"/>
    </row>
    <row r="281" spans="1:17" ht="16.899999999999999" customHeight="1">
      <c r="A281" s="104"/>
      <c r="B281" s="11"/>
      <c r="C281" s="11"/>
      <c r="D281" s="11"/>
      <c r="E281" s="11"/>
      <c r="F281" s="11"/>
      <c r="G281" s="11"/>
      <c r="H281" s="11"/>
      <c r="I281" s="11"/>
      <c r="J281" s="11"/>
      <c r="K281" s="11"/>
      <c r="L281" s="11"/>
      <c r="M281" s="11"/>
      <c r="N281" s="11"/>
      <c r="O281" s="11"/>
      <c r="P281" s="11"/>
      <c r="Q281" s="11"/>
    </row>
    <row r="282" spans="1:17" ht="16.899999999999999" customHeight="1">
      <c r="A282" s="104"/>
      <c r="B282" s="11"/>
      <c r="C282" s="11"/>
      <c r="D282" s="11"/>
      <c r="E282" s="11"/>
      <c r="F282" s="11"/>
      <c r="G282" s="11"/>
      <c r="H282" s="11"/>
      <c r="I282" s="11"/>
      <c r="J282" s="11"/>
      <c r="K282" s="11"/>
      <c r="L282" s="11"/>
      <c r="M282" s="11"/>
      <c r="N282" s="11"/>
      <c r="O282" s="11"/>
      <c r="P282" s="11"/>
      <c r="Q282" s="11"/>
    </row>
    <row r="283" spans="1:17" ht="16.899999999999999" customHeight="1">
      <c r="A283" s="104"/>
      <c r="B283" s="11"/>
      <c r="C283" s="11"/>
      <c r="D283" s="11"/>
      <c r="E283" s="11"/>
      <c r="F283" s="11"/>
      <c r="G283" s="11"/>
      <c r="H283" s="11"/>
      <c r="I283" s="11"/>
      <c r="J283" s="11"/>
      <c r="K283" s="11"/>
      <c r="L283" s="11"/>
      <c r="M283" s="11"/>
      <c r="N283" s="11"/>
      <c r="O283" s="11"/>
      <c r="P283" s="11"/>
      <c r="Q283" s="11"/>
    </row>
    <row r="284" spans="1:17" ht="16.899999999999999" customHeight="1">
      <c r="A284" s="104"/>
      <c r="B284" s="11"/>
      <c r="C284" s="11"/>
      <c r="D284" s="11"/>
      <c r="E284" s="11"/>
      <c r="F284" s="11"/>
      <c r="G284" s="11"/>
      <c r="H284" s="11"/>
      <c r="I284" s="11"/>
      <c r="J284" s="11"/>
      <c r="K284" s="11"/>
      <c r="L284" s="11"/>
      <c r="M284" s="11"/>
      <c r="N284" s="11"/>
      <c r="O284" s="11"/>
      <c r="P284" s="11"/>
      <c r="Q284" s="11"/>
    </row>
    <row r="285" spans="1:17" ht="16.899999999999999" customHeight="1">
      <c r="A285" s="104"/>
      <c r="B285" s="11"/>
      <c r="C285" s="11"/>
      <c r="D285" s="11"/>
      <c r="E285" s="11"/>
      <c r="F285" s="11"/>
      <c r="G285" s="11"/>
      <c r="H285" s="11"/>
      <c r="I285" s="11"/>
      <c r="J285" s="11"/>
      <c r="K285" s="11"/>
      <c r="L285" s="11"/>
      <c r="M285" s="11"/>
      <c r="N285" s="11"/>
      <c r="O285" s="11"/>
      <c r="P285" s="11"/>
      <c r="Q285" s="11"/>
    </row>
    <row r="286" spans="1:17" ht="16.899999999999999" customHeight="1">
      <c r="A286" s="104"/>
      <c r="B286" s="11"/>
      <c r="C286" s="11"/>
      <c r="D286" s="11"/>
      <c r="E286" s="11"/>
      <c r="F286" s="11"/>
      <c r="G286" s="11"/>
      <c r="H286" s="11"/>
      <c r="I286" s="11"/>
      <c r="J286" s="11"/>
      <c r="K286" s="11"/>
      <c r="L286" s="11"/>
      <c r="M286" s="11"/>
      <c r="N286" s="11"/>
      <c r="O286" s="11"/>
      <c r="P286" s="11"/>
      <c r="Q286" s="11"/>
    </row>
    <row r="287" spans="1:17" ht="16.899999999999999" customHeight="1">
      <c r="A287" s="104"/>
      <c r="B287" s="11"/>
      <c r="C287" s="11"/>
      <c r="D287" s="11"/>
      <c r="E287" s="11"/>
      <c r="F287" s="11"/>
      <c r="G287" s="11"/>
      <c r="H287" s="11"/>
      <c r="I287" s="11"/>
      <c r="J287" s="11"/>
      <c r="K287" s="11"/>
      <c r="L287" s="11"/>
      <c r="M287" s="11"/>
      <c r="N287" s="11"/>
      <c r="O287" s="11"/>
      <c r="P287" s="11"/>
      <c r="Q287" s="11"/>
    </row>
    <row r="288" spans="1:17" ht="16.899999999999999" customHeight="1">
      <c r="A288" s="104"/>
      <c r="B288" s="11"/>
      <c r="C288" s="11"/>
      <c r="D288" s="11"/>
      <c r="E288" s="11"/>
      <c r="F288" s="11"/>
      <c r="G288" s="11"/>
      <c r="H288" s="11"/>
      <c r="I288" s="11"/>
      <c r="J288" s="11"/>
      <c r="K288" s="11"/>
      <c r="L288" s="11"/>
      <c r="M288" s="11"/>
      <c r="N288" s="11"/>
      <c r="O288" s="11"/>
      <c r="P288" s="11"/>
      <c r="Q288" s="11"/>
    </row>
    <row r="289" spans="1:17" ht="16.899999999999999" customHeight="1">
      <c r="A289" s="104"/>
      <c r="B289" s="11"/>
      <c r="C289" s="11"/>
      <c r="D289" s="11"/>
      <c r="E289" s="11"/>
      <c r="F289" s="11"/>
      <c r="G289" s="11"/>
      <c r="H289" s="11"/>
      <c r="I289" s="11"/>
      <c r="J289" s="11"/>
      <c r="K289" s="11"/>
      <c r="L289" s="11"/>
      <c r="M289" s="11"/>
      <c r="N289" s="11"/>
      <c r="O289" s="11"/>
      <c r="P289" s="11"/>
      <c r="Q289" s="11"/>
    </row>
    <row r="290" spans="1:17" ht="16.899999999999999" customHeight="1">
      <c r="A290" s="104"/>
      <c r="B290" s="11"/>
      <c r="C290" s="11"/>
      <c r="D290" s="11"/>
      <c r="E290" s="11"/>
      <c r="F290" s="11"/>
      <c r="G290" s="11"/>
      <c r="H290" s="11"/>
      <c r="I290" s="11"/>
      <c r="J290" s="11"/>
      <c r="K290" s="11"/>
      <c r="L290" s="11"/>
      <c r="M290" s="11"/>
      <c r="N290" s="11"/>
      <c r="O290" s="11"/>
      <c r="P290" s="11"/>
      <c r="Q290" s="11"/>
    </row>
    <row r="291" spans="1:17" ht="16.899999999999999" customHeight="1">
      <c r="A291" s="104"/>
      <c r="B291" s="11"/>
      <c r="C291" s="11"/>
      <c r="D291" s="11"/>
      <c r="E291" s="11"/>
      <c r="F291" s="11"/>
      <c r="G291" s="11"/>
      <c r="H291" s="11"/>
      <c r="I291" s="11"/>
      <c r="J291" s="11"/>
      <c r="K291" s="11"/>
      <c r="L291" s="11"/>
      <c r="M291" s="11"/>
      <c r="N291" s="11"/>
      <c r="O291" s="11"/>
      <c r="P291" s="11"/>
      <c r="Q291" s="11"/>
    </row>
    <row r="292" spans="1:17" ht="16.899999999999999" customHeight="1">
      <c r="A292" s="104"/>
      <c r="B292" s="11"/>
      <c r="C292" s="11"/>
      <c r="D292" s="11"/>
      <c r="E292" s="11"/>
      <c r="F292" s="11"/>
      <c r="G292" s="11"/>
      <c r="H292" s="11"/>
      <c r="I292" s="11"/>
      <c r="J292" s="11"/>
      <c r="K292" s="11"/>
      <c r="L292" s="11"/>
      <c r="M292" s="11"/>
      <c r="N292" s="11"/>
      <c r="O292" s="11"/>
      <c r="P292" s="11"/>
      <c r="Q292" s="11"/>
    </row>
    <row r="293" spans="1:17" ht="16.899999999999999" customHeight="1">
      <c r="A293" s="104"/>
      <c r="B293" s="11"/>
      <c r="C293" s="11"/>
      <c r="D293" s="11"/>
      <c r="E293" s="11"/>
      <c r="F293" s="11"/>
      <c r="G293" s="11"/>
      <c r="H293" s="11"/>
      <c r="I293" s="11"/>
      <c r="J293" s="11"/>
      <c r="K293" s="11"/>
      <c r="L293" s="11"/>
      <c r="M293" s="11"/>
      <c r="N293" s="11"/>
      <c r="O293" s="11"/>
      <c r="P293" s="11"/>
      <c r="Q293" s="11"/>
    </row>
    <row r="294" spans="1:17" ht="16.899999999999999" customHeight="1">
      <c r="A294" s="104"/>
      <c r="B294" s="11"/>
      <c r="C294" s="11"/>
      <c r="D294" s="11"/>
      <c r="E294" s="11"/>
      <c r="F294" s="11"/>
      <c r="G294" s="11"/>
      <c r="H294" s="11"/>
      <c r="I294" s="11"/>
      <c r="J294" s="11"/>
      <c r="K294" s="11"/>
      <c r="L294" s="11"/>
      <c r="M294" s="11"/>
      <c r="N294" s="11"/>
      <c r="O294" s="11"/>
      <c r="P294" s="11"/>
      <c r="Q294" s="11"/>
    </row>
    <row r="295" spans="1:17" ht="16.899999999999999" customHeight="1">
      <c r="A295" s="104"/>
      <c r="B295" s="11"/>
      <c r="C295" s="11"/>
      <c r="D295" s="11"/>
      <c r="E295" s="11"/>
      <c r="F295" s="11"/>
      <c r="G295" s="11"/>
      <c r="H295" s="11"/>
      <c r="I295" s="11"/>
      <c r="J295" s="11"/>
      <c r="K295" s="11"/>
      <c r="L295" s="11"/>
      <c r="M295" s="11"/>
      <c r="N295" s="11"/>
      <c r="O295" s="11"/>
      <c r="P295" s="11"/>
      <c r="Q295" s="11"/>
    </row>
    <row r="296" spans="1:17" ht="16.899999999999999" customHeight="1">
      <c r="A296" s="104"/>
      <c r="B296" s="11"/>
      <c r="C296" s="11"/>
      <c r="D296" s="11"/>
      <c r="E296" s="11"/>
      <c r="F296" s="11"/>
      <c r="G296" s="11"/>
      <c r="H296" s="11"/>
      <c r="I296" s="11"/>
      <c r="J296" s="11"/>
      <c r="K296" s="11"/>
      <c r="L296" s="11"/>
      <c r="M296" s="11"/>
      <c r="N296" s="11"/>
      <c r="O296" s="11"/>
      <c r="P296" s="11"/>
      <c r="Q296" s="11"/>
    </row>
    <row r="297" spans="1:17" ht="16.899999999999999" customHeight="1">
      <c r="A297" s="104"/>
      <c r="B297" s="11"/>
      <c r="C297" s="11"/>
      <c r="D297" s="11"/>
      <c r="E297" s="11"/>
      <c r="F297" s="11"/>
      <c r="G297" s="11"/>
      <c r="H297" s="11"/>
      <c r="I297" s="11"/>
      <c r="J297" s="11"/>
      <c r="K297" s="11"/>
      <c r="L297" s="11"/>
      <c r="M297" s="11"/>
      <c r="N297" s="11"/>
      <c r="O297" s="11"/>
      <c r="P297" s="11"/>
      <c r="Q297" s="11"/>
    </row>
    <row r="298" spans="1:17" ht="16.899999999999999" customHeight="1">
      <c r="A298" s="104"/>
      <c r="B298" s="11"/>
      <c r="C298" s="11"/>
      <c r="D298" s="11"/>
      <c r="E298" s="11"/>
      <c r="F298" s="11"/>
      <c r="G298" s="11"/>
      <c r="H298" s="11"/>
      <c r="I298" s="11"/>
      <c r="J298" s="11"/>
      <c r="K298" s="11"/>
      <c r="L298" s="11"/>
      <c r="M298" s="11"/>
      <c r="N298" s="11"/>
      <c r="O298" s="11"/>
      <c r="P298" s="11"/>
      <c r="Q298" s="11"/>
    </row>
    <row r="299" spans="1:17" ht="16.899999999999999" customHeight="1">
      <c r="A299" s="104"/>
      <c r="B299" s="11"/>
      <c r="C299" s="11"/>
      <c r="D299" s="11"/>
      <c r="E299" s="11"/>
      <c r="F299" s="11"/>
      <c r="G299" s="11"/>
      <c r="H299" s="11"/>
      <c r="I299" s="11"/>
      <c r="J299" s="11"/>
      <c r="K299" s="11"/>
      <c r="L299" s="11"/>
      <c r="M299" s="11"/>
      <c r="N299" s="11"/>
      <c r="O299" s="11"/>
      <c r="P299" s="11"/>
      <c r="Q299" s="11"/>
    </row>
    <row r="300" spans="1:17" ht="16.899999999999999" customHeight="1">
      <c r="A300" s="104"/>
      <c r="B300" s="11"/>
      <c r="C300" s="11"/>
      <c r="D300" s="11"/>
      <c r="E300" s="11"/>
      <c r="F300" s="11"/>
      <c r="G300" s="11"/>
      <c r="H300" s="11"/>
      <c r="I300" s="11"/>
      <c r="J300" s="11"/>
      <c r="K300" s="11"/>
      <c r="L300" s="11"/>
      <c r="M300" s="11"/>
      <c r="N300" s="11"/>
      <c r="O300" s="11"/>
      <c r="P300" s="11"/>
      <c r="Q300" s="11"/>
    </row>
    <row r="301" spans="1:17" ht="16.899999999999999" customHeight="1">
      <c r="A301" s="104"/>
      <c r="B301" s="11"/>
      <c r="C301" s="11"/>
      <c r="D301" s="11"/>
      <c r="E301" s="11"/>
      <c r="F301" s="11"/>
      <c r="G301" s="11"/>
      <c r="H301" s="11"/>
      <c r="I301" s="11"/>
      <c r="J301" s="11"/>
      <c r="K301" s="11"/>
      <c r="L301" s="11"/>
      <c r="M301" s="11"/>
      <c r="N301" s="11"/>
      <c r="O301" s="11"/>
      <c r="P301" s="11"/>
      <c r="Q301" s="11"/>
    </row>
    <row r="302" spans="1:17" ht="16.899999999999999" customHeight="1">
      <c r="A302" s="104"/>
      <c r="B302" s="11"/>
      <c r="C302" s="11"/>
      <c r="D302" s="11"/>
      <c r="E302" s="11"/>
      <c r="F302" s="11"/>
      <c r="G302" s="11"/>
      <c r="H302" s="11"/>
      <c r="I302" s="11"/>
      <c r="J302" s="11"/>
      <c r="K302" s="11"/>
      <c r="L302" s="11"/>
      <c r="M302" s="11"/>
      <c r="N302" s="11"/>
      <c r="O302" s="11"/>
      <c r="P302" s="11"/>
      <c r="Q302" s="11"/>
    </row>
    <row r="303" spans="1:17" ht="16.899999999999999" customHeight="1">
      <c r="A303" s="104"/>
      <c r="B303" s="11"/>
      <c r="C303" s="11"/>
      <c r="D303" s="11"/>
      <c r="E303" s="11"/>
      <c r="F303" s="11"/>
      <c r="G303" s="11"/>
      <c r="H303" s="11"/>
      <c r="I303" s="11"/>
      <c r="J303" s="11"/>
      <c r="K303" s="11"/>
      <c r="L303" s="11"/>
      <c r="M303" s="11"/>
      <c r="N303" s="11"/>
      <c r="O303" s="11"/>
      <c r="P303" s="11"/>
      <c r="Q303" s="11"/>
    </row>
    <row r="304" spans="1:17" ht="16.899999999999999" customHeight="1">
      <c r="A304" s="104"/>
      <c r="B304" s="11"/>
      <c r="C304" s="11"/>
      <c r="D304" s="11"/>
      <c r="E304" s="11"/>
      <c r="F304" s="11"/>
      <c r="G304" s="11"/>
      <c r="H304" s="11"/>
      <c r="I304" s="11"/>
      <c r="J304" s="11"/>
      <c r="K304" s="11"/>
      <c r="L304" s="11"/>
      <c r="M304" s="11"/>
      <c r="N304" s="11"/>
      <c r="O304" s="11"/>
      <c r="P304" s="11"/>
      <c r="Q304" s="11"/>
    </row>
    <row r="305" spans="1:17" ht="16.899999999999999" customHeight="1">
      <c r="A305" s="104"/>
      <c r="B305" s="11"/>
      <c r="C305" s="11"/>
      <c r="D305" s="11"/>
      <c r="E305" s="11"/>
      <c r="F305" s="11"/>
      <c r="G305" s="11"/>
      <c r="H305" s="11"/>
      <c r="I305" s="11"/>
      <c r="J305" s="11"/>
      <c r="K305" s="11"/>
      <c r="L305" s="11"/>
      <c r="M305" s="11"/>
      <c r="N305" s="11"/>
      <c r="O305" s="11"/>
      <c r="P305" s="11"/>
      <c r="Q305" s="11"/>
    </row>
    <row r="306" spans="1:17" ht="16.899999999999999" customHeight="1">
      <c r="A306" s="104"/>
      <c r="B306" s="11"/>
      <c r="C306" s="11"/>
      <c r="D306" s="11"/>
      <c r="E306" s="11"/>
      <c r="F306" s="11"/>
      <c r="G306" s="11"/>
      <c r="H306" s="11"/>
      <c r="I306" s="11"/>
      <c r="J306" s="11"/>
      <c r="K306" s="11"/>
      <c r="L306" s="11"/>
      <c r="M306" s="11"/>
      <c r="N306" s="11"/>
      <c r="O306" s="11"/>
      <c r="P306" s="11"/>
      <c r="Q306" s="11"/>
    </row>
    <row r="307" spans="1:17" ht="16.899999999999999" customHeight="1">
      <c r="A307" s="104"/>
      <c r="B307" s="11"/>
      <c r="C307" s="11"/>
      <c r="D307" s="11"/>
      <c r="E307" s="11"/>
      <c r="F307" s="11"/>
      <c r="G307" s="11"/>
      <c r="H307" s="11"/>
      <c r="I307" s="11"/>
      <c r="J307" s="11"/>
      <c r="K307" s="11"/>
      <c r="L307" s="11"/>
      <c r="M307" s="11"/>
      <c r="N307" s="11"/>
      <c r="O307" s="11"/>
      <c r="P307" s="11"/>
      <c r="Q307" s="11"/>
    </row>
    <row r="308" spans="1:17" ht="16.899999999999999" customHeight="1">
      <c r="A308" s="104"/>
      <c r="B308" s="11"/>
      <c r="C308" s="11"/>
      <c r="D308" s="11"/>
      <c r="E308" s="11"/>
      <c r="F308" s="11"/>
      <c r="G308" s="11"/>
      <c r="H308" s="11"/>
      <c r="I308" s="11"/>
      <c r="J308" s="11"/>
      <c r="K308" s="11"/>
      <c r="L308" s="11"/>
      <c r="M308" s="11"/>
      <c r="N308" s="11"/>
      <c r="O308" s="11"/>
      <c r="P308" s="11"/>
      <c r="Q308" s="11"/>
    </row>
    <row r="309" spans="1:17" ht="16.899999999999999" customHeight="1">
      <c r="A309" s="104"/>
      <c r="B309" s="11"/>
      <c r="C309" s="11"/>
      <c r="D309" s="11"/>
      <c r="E309" s="11"/>
      <c r="F309" s="11"/>
      <c r="G309" s="11"/>
      <c r="H309" s="11"/>
      <c r="I309" s="11"/>
      <c r="J309" s="11"/>
      <c r="K309" s="11"/>
      <c r="L309" s="11"/>
      <c r="M309" s="11"/>
      <c r="N309" s="11"/>
      <c r="O309" s="11"/>
      <c r="P309" s="11"/>
      <c r="Q309" s="11"/>
    </row>
    <row r="310" spans="1:17" ht="16.899999999999999" customHeight="1">
      <c r="A310" s="104"/>
      <c r="B310" s="11"/>
      <c r="C310" s="11"/>
      <c r="D310" s="11"/>
      <c r="E310" s="11"/>
      <c r="F310" s="11"/>
      <c r="G310" s="11"/>
      <c r="H310" s="11"/>
      <c r="I310" s="11"/>
      <c r="J310" s="11"/>
      <c r="K310" s="11"/>
      <c r="L310" s="11"/>
      <c r="M310" s="11"/>
      <c r="N310" s="11"/>
      <c r="O310" s="11"/>
      <c r="P310" s="11"/>
      <c r="Q310" s="11"/>
    </row>
    <row r="311" spans="1:17" ht="16.899999999999999" customHeight="1">
      <c r="A311" s="104"/>
      <c r="B311" s="11"/>
      <c r="C311" s="11"/>
      <c r="D311" s="11"/>
      <c r="E311" s="11"/>
      <c r="F311" s="11"/>
      <c r="G311" s="11"/>
      <c r="H311" s="11"/>
      <c r="I311" s="11"/>
      <c r="J311" s="11"/>
      <c r="K311" s="11"/>
      <c r="L311" s="11"/>
      <c r="M311" s="11"/>
      <c r="N311" s="11"/>
      <c r="O311" s="11"/>
      <c r="P311" s="11"/>
      <c r="Q311" s="11"/>
    </row>
    <row r="312" spans="1:17" ht="16.899999999999999" customHeight="1">
      <c r="A312" s="104"/>
      <c r="B312" s="11"/>
      <c r="C312" s="11"/>
      <c r="D312" s="11"/>
      <c r="E312" s="11"/>
      <c r="F312" s="11"/>
      <c r="G312" s="11"/>
      <c r="H312" s="11"/>
      <c r="I312" s="11"/>
      <c r="J312" s="11"/>
      <c r="K312" s="11"/>
      <c r="L312" s="11"/>
      <c r="M312" s="11"/>
      <c r="N312" s="11"/>
      <c r="O312" s="11"/>
      <c r="P312" s="11"/>
      <c r="Q312" s="11"/>
    </row>
    <row r="313" spans="1:17" ht="16.899999999999999" customHeight="1">
      <c r="A313" s="104"/>
      <c r="B313" s="11"/>
      <c r="C313" s="11"/>
      <c r="D313" s="11"/>
      <c r="E313" s="11"/>
      <c r="F313" s="11"/>
      <c r="G313" s="11"/>
      <c r="H313" s="11"/>
      <c r="I313" s="11"/>
      <c r="J313" s="11"/>
      <c r="K313" s="11"/>
      <c r="L313" s="11"/>
      <c r="M313" s="11"/>
      <c r="N313" s="11"/>
      <c r="O313" s="11"/>
      <c r="P313" s="11"/>
      <c r="Q313" s="11"/>
    </row>
    <row r="314" spans="1:17" ht="16.899999999999999" customHeight="1">
      <c r="A314" s="104"/>
      <c r="B314" s="11"/>
      <c r="C314" s="11"/>
      <c r="D314" s="11"/>
      <c r="E314" s="11"/>
      <c r="F314" s="11"/>
      <c r="G314" s="11"/>
      <c r="H314" s="11"/>
      <c r="I314" s="11"/>
      <c r="J314" s="11"/>
      <c r="K314" s="11"/>
      <c r="L314" s="11"/>
      <c r="M314" s="11"/>
      <c r="N314" s="11"/>
      <c r="O314" s="11"/>
      <c r="P314" s="11"/>
      <c r="Q314" s="11"/>
    </row>
    <row r="315" spans="1:17" ht="16.899999999999999" customHeight="1">
      <c r="A315" s="104"/>
      <c r="B315" s="11"/>
      <c r="C315" s="11"/>
      <c r="D315" s="11"/>
      <c r="E315" s="11"/>
      <c r="F315" s="11"/>
      <c r="G315" s="11"/>
      <c r="H315" s="11"/>
      <c r="I315" s="11"/>
      <c r="J315" s="11"/>
      <c r="K315" s="11"/>
      <c r="L315" s="11"/>
      <c r="M315" s="11"/>
      <c r="N315" s="11"/>
      <c r="O315" s="11"/>
      <c r="P315" s="11"/>
      <c r="Q315" s="11"/>
    </row>
    <row r="316" spans="1:17" ht="16.899999999999999" customHeight="1">
      <c r="A316" s="104"/>
      <c r="B316" s="11"/>
      <c r="C316" s="11"/>
      <c r="D316" s="11"/>
      <c r="E316" s="11"/>
      <c r="F316" s="11"/>
      <c r="G316" s="11"/>
      <c r="H316" s="11"/>
      <c r="I316" s="11"/>
      <c r="J316" s="11"/>
      <c r="K316" s="11"/>
      <c r="L316" s="11"/>
      <c r="M316" s="11"/>
      <c r="N316" s="11"/>
      <c r="O316" s="11"/>
      <c r="P316" s="11"/>
      <c r="Q316" s="11"/>
    </row>
    <row r="317" spans="1:17" ht="16.899999999999999" customHeight="1">
      <c r="A317" s="104"/>
      <c r="B317" s="11"/>
      <c r="C317" s="11"/>
      <c r="D317" s="11"/>
      <c r="E317" s="11"/>
      <c r="F317" s="11"/>
      <c r="G317" s="11"/>
      <c r="H317" s="11"/>
      <c r="I317" s="11"/>
      <c r="J317" s="11"/>
      <c r="K317" s="11"/>
      <c r="L317" s="11"/>
      <c r="M317" s="11"/>
      <c r="N317" s="11"/>
      <c r="O317" s="11"/>
      <c r="P317" s="11"/>
      <c r="Q317" s="11"/>
    </row>
    <row r="318" spans="1:17" ht="16.899999999999999" customHeight="1">
      <c r="A318" s="104"/>
      <c r="B318" s="11"/>
      <c r="C318" s="11"/>
      <c r="D318" s="11"/>
      <c r="E318" s="11"/>
      <c r="F318" s="11"/>
      <c r="G318" s="11"/>
      <c r="H318" s="11"/>
      <c r="I318" s="11"/>
      <c r="J318" s="11"/>
      <c r="K318" s="11"/>
      <c r="L318" s="11"/>
      <c r="M318" s="11"/>
      <c r="N318" s="11"/>
      <c r="O318" s="11"/>
      <c r="P318" s="11"/>
      <c r="Q318" s="11"/>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6"/>
  <dimension ref="A1:Q318"/>
  <sheetViews>
    <sheetView zoomScale="50" zoomScaleNormal="50" workbookViewId="0">
      <pane xSplit="1" ySplit="4" topLeftCell="B5" activePane="bottomRight" state="frozen"/>
      <selection pane="topRight" activeCell="B1" sqref="B1"/>
      <selection pane="bottomLeft" activeCell="A5" sqref="A5"/>
      <selection pane="bottomRight" activeCell="A5" sqref="A5:Q5"/>
    </sheetView>
  </sheetViews>
  <sheetFormatPr defaultColWidth="9.140625" defaultRowHeight="16.899999999999999" customHeight="1"/>
  <cols>
    <col min="1" max="1" width="24.5703125" style="10" customWidth="1"/>
    <col min="2" max="17" width="17.140625" style="4" customWidth="1"/>
    <col min="18" max="256" width="9.140625" style="4"/>
    <col min="257" max="257" width="24.5703125" style="4" customWidth="1"/>
    <col min="258" max="273" width="17.5703125" style="4" customWidth="1"/>
    <col min="274" max="512" width="9.140625" style="4"/>
    <col min="513" max="513" width="24.5703125" style="4" customWidth="1"/>
    <col min="514" max="529" width="17.5703125" style="4" customWidth="1"/>
    <col min="530" max="768" width="9.140625" style="4"/>
    <col min="769" max="769" width="24.5703125" style="4" customWidth="1"/>
    <col min="770" max="785" width="17.5703125" style="4" customWidth="1"/>
    <col min="786" max="1024" width="9.140625" style="4"/>
    <col min="1025" max="1025" width="24.5703125" style="4" customWidth="1"/>
    <col min="1026" max="1041" width="17.5703125" style="4" customWidth="1"/>
    <col min="1042" max="1280" width="9.140625" style="4"/>
    <col min="1281" max="1281" width="24.5703125" style="4" customWidth="1"/>
    <col min="1282" max="1297" width="17.5703125" style="4" customWidth="1"/>
    <col min="1298" max="1536" width="9.140625" style="4"/>
    <col min="1537" max="1537" width="24.5703125" style="4" customWidth="1"/>
    <col min="1538" max="1553" width="17.5703125" style="4" customWidth="1"/>
    <col min="1554" max="1792" width="9.140625" style="4"/>
    <col min="1793" max="1793" width="24.5703125" style="4" customWidth="1"/>
    <col min="1794" max="1809" width="17.5703125" style="4" customWidth="1"/>
    <col min="1810" max="2048" width="9.140625" style="4"/>
    <col min="2049" max="2049" width="24.5703125" style="4" customWidth="1"/>
    <col min="2050" max="2065" width="17.5703125" style="4" customWidth="1"/>
    <col min="2066" max="2304" width="9.140625" style="4"/>
    <col min="2305" max="2305" width="24.5703125" style="4" customWidth="1"/>
    <col min="2306" max="2321" width="17.5703125" style="4" customWidth="1"/>
    <col min="2322" max="2560" width="9.140625" style="4"/>
    <col min="2561" max="2561" width="24.5703125" style="4" customWidth="1"/>
    <col min="2562" max="2577" width="17.5703125" style="4" customWidth="1"/>
    <col min="2578" max="2816" width="9.140625" style="4"/>
    <col min="2817" max="2817" width="24.5703125" style="4" customWidth="1"/>
    <col min="2818" max="2833" width="17.5703125" style="4" customWidth="1"/>
    <col min="2834" max="3072" width="9.140625" style="4"/>
    <col min="3073" max="3073" width="24.5703125" style="4" customWidth="1"/>
    <col min="3074" max="3089" width="17.5703125" style="4" customWidth="1"/>
    <col min="3090" max="3328" width="9.140625" style="4"/>
    <col min="3329" max="3329" width="24.5703125" style="4" customWidth="1"/>
    <col min="3330" max="3345" width="17.5703125" style="4" customWidth="1"/>
    <col min="3346" max="3584" width="9.140625" style="4"/>
    <col min="3585" max="3585" width="24.5703125" style="4" customWidth="1"/>
    <col min="3586" max="3601" width="17.5703125" style="4" customWidth="1"/>
    <col min="3602" max="3840" width="9.140625" style="4"/>
    <col min="3841" max="3841" width="24.5703125" style="4" customWidth="1"/>
    <col min="3842" max="3857" width="17.5703125" style="4" customWidth="1"/>
    <col min="3858" max="4096" width="9.140625" style="4"/>
    <col min="4097" max="4097" width="24.5703125" style="4" customWidth="1"/>
    <col min="4098" max="4113" width="17.5703125" style="4" customWidth="1"/>
    <col min="4114" max="4352" width="9.140625" style="4"/>
    <col min="4353" max="4353" width="24.5703125" style="4" customWidth="1"/>
    <col min="4354" max="4369" width="17.5703125" style="4" customWidth="1"/>
    <col min="4370" max="4608" width="9.140625" style="4"/>
    <col min="4609" max="4609" width="24.5703125" style="4" customWidth="1"/>
    <col min="4610" max="4625" width="17.5703125" style="4" customWidth="1"/>
    <col min="4626" max="4864" width="9.140625" style="4"/>
    <col min="4865" max="4865" width="24.5703125" style="4" customWidth="1"/>
    <col min="4866" max="4881" width="17.5703125" style="4" customWidth="1"/>
    <col min="4882" max="5120" width="9.140625" style="4"/>
    <col min="5121" max="5121" width="24.5703125" style="4" customWidth="1"/>
    <col min="5122" max="5137" width="17.5703125" style="4" customWidth="1"/>
    <col min="5138" max="5376" width="9.140625" style="4"/>
    <col min="5377" max="5377" width="24.5703125" style="4" customWidth="1"/>
    <col min="5378" max="5393" width="17.5703125" style="4" customWidth="1"/>
    <col min="5394" max="5632" width="9.140625" style="4"/>
    <col min="5633" max="5633" width="24.5703125" style="4" customWidth="1"/>
    <col min="5634" max="5649" width="17.5703125" style="4" customWidth="1"/>
    <col min="5650" max="5888" width="9.140625" style="4"/>
    <col min="5889" max="5889" width="24.5703125" style="4" customWidth="1"/>
    <col min="5890" max="5905" width="17.5703125" style="4" customWidth="1"/>
    <col min="5906" max="6144" width="9.140625" style="4"/>
    <col min="6145" max="6145" width="24.5703125" style="4" customWidth="1"/>
    <col min="6146" max="6161" width="17.5703125" style="4" customWidth="1"/>
    <col min="6162" max="6400" width="9.140625" style="4"/>
    <col min="6401" max="6401" width="24.5703125" style="4" customWidth="1"/>
    <col min="6402" max="6417" width="17.5703125" style="4" customWidth="1"/>
    <col min="6418" max="6656" width="9.140625" style="4"/>
    <col min="6657" max="6657" width="24.5703125" style="4" customWidth="1"/>
    <col min="6658" max="6673" width="17.5703125" style="4" customWidth="1"/>
    <col min="6674" max="6912" width="9.140625" style="4"/>
    <col min="6913" max="6913" width="24.5703125" style="4" customWidth="1"/>
    <col min="6914" max="6929" width="17.5703125" style="4" customWidth="1"/>
    <col min="6930" max="7168" width="9.140625" style="4"/>
    <col min="7169" max="7169" width="24.5703125" style="4" customWidth="1"/>
    <col min="7170" max="7185" width="17.5703125" style="4" customWidth="1"/>
    <col min="7186" max="7424" width="9.140625" style="4"/>
    <col min="7425" max="7425" width="24.5703125" style="4" customWidth="1"/>
    <col min="7426" max="7441" width="17.5703125" style="4" customWidth="1"/>
    <col min="7442" max="7680" width="9.140625" style="4"/>
    <col min="7681" max="7681" width="24.5703125" style="4" customWidth="1"/>
    <col min="7682" max="7697" width="17.5703125" style="4" customWidth="1"/>
    <col min="7698" max="7936" width="9.140625" style="4"/>
    <col min="7937" max="7937" width="24.5703125" style="4" customWidth="1"/>
    <col min="7938" max="7953" width="17.5703125" style="4" customWidth="1"/>
    <col min="7954" max="8192" width="9.140625" style="4"/>
    <col min="8193" max="8193" width="24.5703125" style="4" customWidth="1"/>
    <col min="8194" max="8209" width="17.5703125" style="4" customWidth="1"/>
    <col min="8210" max="8448" width="9.140625" style="4"/>
    <col min="8449" max="8449" width="24.5703125" style="4" customWidth="1"/>
    <col min="8450" max="8465" width="17.5703125" style="4" customWidth="1"/>
    <col min="8466" max="8704" width="9.140625" style="4"/>
    <col min="8705" max="8705" width="24.5703125" style="4" customWidth="1"/>
    <col min="8706" max="8721" width="17.5703125" style="4" customWidth="1"/>
    <col min="8722" max="8960" width="9.140625" style="4"/>
    <col min="8961" max="8961" width="24.5703125" style="4" customWidth="1"/>
    <col min="8962" max="8977" width="17.5703125" style="4" customWidth="1"/>
    <col min="8978" max="9216" width="9.140625" style="4"/>
    <col min="9217" max="9217" width="24.5703125" style="4" customWidth="1"/>
    <col min="9218" max="9233" width="17.5703125" style="4" customWidth="1"/>
    <col min="9234" max="9472" width="9.140625" style="4"/>
    <col min="9473" max="9473" width="24.5703125" style="4" customWidth="1"/>
    <col min="9474" max="9489" width="17.5703125" style="4" customWidth="1"/>
    <col min="9490" max="9728" width="9.140625" style="4"/>
    <col min="9729" max="9729" width="24.5703125" style="4" customWidth="1"/>
    <col min="9730" max="9745" width="17.5703125" style="4" customWidth="1"/>
    <col min="9746" max="9984" width="9.140625" style="4"/>
    <col min="9985" max="9985" width="24.5703125" style="4" customWidth="1"/>
    <col min="9986" max="10001" width="17.5703125" style="4" customWidth="1"/>
    <col min="10002" max="10240" width="9.140625" style="4"/>
    <col min="10241" max="10241" width="24.5703125" style="4" customWidth="1"/>
    <col min="10242" max="10257" width="17.5703125" style="4" customWidth="1"/>
    <col min="10258" max="10496" width="9.140625" style="4"/>
    <col min="10497" max="10497" width="24.5703125" style="4" customWidth="1"/>
    <col min="10498" max="10513" width="17.5703125" style="4" customWidth="1"/>
    <col min="10514" max="10752" width="9.140625" style="4"/>
    <col min="10753" max="10753" width="24.5703125" style="4" customWidth="1"/>
    <col min="10754" max="10769" width="17.5703125" style="4" customWidth="1"/>
    <col min="10770" max="11008" width="9.140625" style="4"/>
    <col min="11009" max="11009" width="24.5703125" style="4" customWidth="1"/>
    <col min="11010" max="11025" width="17.5703125" style="4" customWidth="1"/>
    <col min="11026" max="11264" width="9.140625" style="4"/>
    <col min="11265" max="11265" width="24.5703125" style="4" customWidth="1"/>
    <col min="11266" max="11281" width="17.5703125" style="4" customWidth="1"/>
    <col min="11282" max="11520" width="9.140625" style="4"/>
    <col min="11521" max="11521" width="24.5703125" style="4" customWidth="1"/>
    <col min="11522" max="11537" width="17.5703125" style="4" customWidth="1"/>
    <col min="11538" max="11776" width="9.140625" style="4"/>
    <col min="11777" max="11777" width="24.5703125" style="4" customWidth="1"/>
    <col min="11778" max="11793" width="17.5703125" style="4" customWidth="1"/>
    <col min="11794" max="12032" width="9.140625" style="4"/>
    <col min="12033" max="12033" width="24.5703125" style="4" customWidth="1"/>
    <col min="12034" max="12049" width="17.5703125" style="4" customWidth="1"/>
    <col min="12050" max="12288" width="9.140625" style="4"/>
    <col min="12289" max="12289" width="24.5703125" style="4" customWidth="1"/>
    <col min="12290" max="12305" width="17.5703125" style="4" customWidth="1"/>
    <col min="12306" max="12544" width="9.140625" style="4"/>
    <col min="12545" max="12545" width="24.5703125" style="4" customWidth="1"/>
    <col min="12546" max="12561" width="17.5703125" style="4" customWidth="1"/>
    <col min="12562" max="12800" width="9.140625" style="4"/>
    <col min="12801" max="12801" width="24.5703125" style="4" customWidth="1"/>
    <col min="12802" max="12817" width="17.5703125" style="4" customWidth="1"/>
    <col min="12818" max="13056" width="9.140625" style="4"/>
    <col min="13057" max="13057" width="24.5703125" style="4" customWidth="1"/>
    <col min="13058" max="13073" width="17.5703125" style="4" customWidth="1"/>
    <col min="13074" max="13312" width="9.140625" style="4"/>
    <col min="13313" max="13313" width="24.5703125" style="4" customWidth="1"/>
    <col min="13314" max="13329" width="17.5703125" style="4" customWidth="1"/>
    <col min="13330" max="13568" width="9.140625" style="4"/>
    <col min="13569" max="13569" width="24.5703125" style="4" customWidth="1"/>
    <col min="13570" max="13585" width="17.5703125" style="4" customWidth="1"/>
    <col min="13586" max="13824" width="9.140625" style="4"/>
    <col min="13825" max="13825" width="24.5703125" style="4" customWidth="1"/>
    <col min="13826" max="13841" width="17.5703125" style="4" customWidth="1"/>
    <col min="13842" max="14080" width="9.140625" style="4"/>
    <col min="14081" max="14081" width="24.5703125" style="4" customWidth="1"/>
    <col min="14082" max="14097" width="17.5703125" style="4" customWidth="1"/>
    <col min="14098" max="14336" width="9.140625" style="4"/>
    <col min="14337" max="14337" width="24.5703125" style="4" customWidth="1"/>
    <col min="14338" max="14353" width="17.5703125" style="4" customWidth="1"/>
    <col min="14354" max="14592" width="9.140625" style="4"/>
    <col min="14593" max="14593" width="24.5703125" style="4" customWidth="1"/>
    <col min="14594" max="14609" width="17.5703125" style="4" customWidth="1"/>
    <col min="14610" max="14848" width="9.140625" style="4"/>
    <col min="14849" max="14849" width="24.5703125" style="4" customWidth="1"/>
    <col min="14850" max="14865" width="17.5703125" style="4" customWidth="1"/>
    <col min="14866" max="15104" width="9.140625" style="4"/>
    <col min="15105" max="15105" width="24.5703125" style="4" customWidth="1"/>
    <col min="15106" max="15121" width="17.5703125" style="4" customWidth="1"/>
    <col min="15122" max="15360" width="9.140625" style="4"/>
    <col min="15361" max="15361" width="24.5703125" style="4" customWidth="1"/>
    <col min="15362" max="15377" width="17.5703125" style="4" customWidth="1"/>
    <col min="15378" max="15616" width="9.140625" style="4"/>
    <col min="15617" max="15617" width="24.5703125" style="4" customWidth="1"/>
    <col min="15618" max="15633" width="17.5703125" style="4" customWidth="1"/>
    <col min="15634" max="15872" width="9.140625" style="4"/>
    <col min="15873" max="15873" width="24.5703125" style="4" customWidth="1"/>
    <col min="15874" max="15889" width="17.5703125" style="4" customWidth="1"/>
    <col min="15890" max="16128" width="9.140625" style="4"/>
    <col min="16129" max="16129" width="24.5703125" style="4" customWidth="1"/>
    <col min="16130" max="16145" width="17.5703125" style="4" customWidth="1"/>
    <col min="16146" max="16384" width="9.140625" style="4"/>
  </cols>
  <sheetData>
    <row r="1" spans="1:17" ht="16.899999999999999" customHeight="1">
      <c r="A1" s="56"/>
      <c r="B1" s="52"/>
      <c r="C1" s="52"/>
      <c r="D1" s="52"/>
      <c r="E1" s="52"/>
      <c r="F1" s="52"/>
      <c r="G1" s="52"/>
      <c r="H1" s="52"/>
      <c r="I1" s="52"/>
      <c r="J1" s="52"/>
      <c r="K1" s="52"/>
      <c r="L1" s="52"/>
      <c r="M1" s="52"/>
      <c r="N1" s="52"/>
      <c r="O1" s="52"/>
      <c r="P1" s="52"/>
      <c r="Q1" s="52"/>
    </row>
    <row r="2" spans="1:17" ht="16.899999999999999" customHeight="1">
      <c r="A2" s="59" t="s">
        <v>175</v>
      </c>
      <c r="B2" s="52"/>
      <c r="C2" s="52"/>
      <c r="D2" s="52"/>
      <c r="E2" s="55"/>
      <c r="F2" s="52"/>
      <c r="G2" s="52"/>
      <c r="H2" s="52"/>
      <c r="I2" s="52"/>
      <c r="J2" s="52"/>
      <c r="K2" s="52"/>
      <c r="L2" s="52"/>
      <c r="M2" s="52"/>
      <c r="N2" s="52"/>
      <c r="O2" s="52"/>
      <c r="P2" s="52"/>
      <c r="Q2" s="52"/>
    </row>
    <row r="3" spans="1:17" ht="16.899999999999999" customHeight="1">
      <c r="A3" s="59"/>
      <c r="B3" s="52"/>
      <c r="C3" s="52"/>
      <c r="D3" s="52"/>
      <c r="E3" s="55"/>
      <c r="F3" s="52"/>
      <c r="G3" s="52"/>
      <c r="H3" s="52"/>
      <c r="I3" s="52"/>
      <c r="J3" s="52"/>
      <c r="K3" s="52"/>
      <c r="L3" s="52"/>
      <c r="M3" s="52"/>
      <c r="N3" s="52"/>
      <c r="O3" s="52"/>
      <c r="P3" s="52"/>
      <c r="Q3" s="52"/>
    </row>
    <row r="4" spans="1:17" ht="35.450000000000003" customHeight="1">
      <c r="A4" s="81" t="s">
        <v>172</v>
      </c>
      <c r="B4" s="78" t="str">
        <f>'Averages 1'!B4</f>
        <v>Sample 1</v>
      </c>
      <c r="C4" s="78" t="str">
        <f>'Averages 1'!C4</f>
        <v>Sample 2</v>
      </c>
      <c r="D4" s="60" t="str">
        <f>'Averages 1'!D4</f>
        <v>Sample 3</v>
      </c>
      <c r="E4" s="79" t="str">
        <f>'Averages 1'!E4</f>
        <v>Sample 4</v>
      </c>
      <c r="F4" s="78" t="str">
        <f>'Averages 1'!F4</f>
        <v>Sample 5</v>
      </c>
      <c r="G4" s="78" t="str">
        <f>'Averages 1'!G4</f>
        <v>Sample 6</v>
      </c>
      <c r="H4" s="78" t="str">
        <f>'Averages 1'!H4</f>
        <v>Sample 7</v>
      </c>
      <c r="I4" s="78" t="str">
        <f>'Averages 1'!I4</f>
        <v>Sample 8</v>
      </c>
      <c r="J4" s="78" t="str">
        <f>'Averages 1'!J4</f>
        <v>Sample 9</v>
      </c>
      <c r="K4" s="78" t="str">
        <f>'Averages 1'!K4</f>
        <v>Sample 10</v>
      </c>
      <c r="L4" s="78" t="str">
        <f>'Averages 1'!L4</f>
        <v>Sample 11</v>
      </c>
      <c r="M4" s="78" t="str">
        <f>'Averages 1'!M4</f>
        <v>Sample 12</v>
      </c>
      <c r="N4" s="78" t="str">
        <f>'Averages 1'!N4</f>
        <v>Sample 13</v>
      </c>
      <c r="O4" s="78" t="str">
        <f>'Averages 1'!O4</f>
        <v>Sample 14</v>
      </c>
      <c r="P4" s="78" t="str">
        <f>'Averages 1'!P4</f>
        <v>Sample 15</v>
      </c>
      <c r="Q4" s="78" t="str">
        <f>'Averages 1'!Q4</f>
        <v>Sample 16</v>
      </c>
    </row>
    <row r="5" spans="1:17" ht="16.899999999999999" customHeight="1">
      <c r="A5" s="104" t="str">
        <f>'Sorting 1'!A6</f>
        <v>POS</v>
      </c>
      <c r="B5" s="11">
        <f>IF('Averages 1'!B5&lt;1,1,'Averages 1'!B5)</f>
        <v>1</v>
      </c>
      <c r="C5" s="11">
        <f>IF('Averages 1'!C5&lt;1,1,'Averages 1'!C5)</f>
        <v>1</v>
      </c>
      <c r="D5" s="11">
        <f>IF('Averages 1'!D5&lt;1,1,'Averages 1'!D5)</f>
        <v>1</v>
      </c>
      <c r="E5" s="11">
        <f>IF('Averages 1'!E5&lt;1,1,'Averages 1'!E5)</f>
        <v>1</v>
      </c>
      <c r="F5" s="11">
        <f>IF('Averages 1'!F5&lt;1,1,'Averages 1'!F5)</f>
        <v>1</v>
      </c>
      <c r="G5" s="11">
        <f>IF('Averages 1'!G5&lt;1,1,'Averages 1'!G5)</f>
        <v>1</v>
      </c>
      <c r="H5" s="11">
        <f>IF('Averages 1'!H5&lt;1,1,'Averages 1'!H5)</f>
        <v>1</v>
      </c>
      <c r="I5" s="11">
        <f>IF('Averages 1'!I5&lt;1,1,'Averages 1'!I5)</f>
        <v>1</v>
      </c>
      <c r="J5" s="11">
        <f>IF('Averages 1'!J5&lt;1,1,'Averages 1'!J5)</f>
        <v>1</v>
      </c>
      <c r="K5" s="11">
        <f>IF('Averages 1'!K5&lt;1,1,'Averages 1'!K5)</f>
        <v>1</v>
      </c>
      <c r="L5" s="11">
        <f>IF('Averages 1'!L5&lt;1,1,'Averages 1'!L5)</f>
        <v>1</v>
      </c>
      <c r="M5" s="11">
        <f>IF('Averages 1'!M5&lt;1,1,'Averages 1'!M5)</f>
        <v>1</v>
      </c>
      <c r="N5" s="11">
        <f>IF('Averages 1'!N5&lt;1,1,'Averages 1'!N5)</f>
        <v>1</v>
      </c>
      <c r="O5" s="11">
        <f>IF('Averages 1'!O5&lt;1,1,'Averages 1'!O5)</f>
        <v>1</v>
      </c>
      <c r="P5" s="11">
        <f>IF('Averages 1'!P5&lt;1,1,'Averages 1'!P5)</f>
        <v>1</v>
      </c>
      <c r="Q5" s="11">
        <f>IF('Averages 1'!Q5&lt;1,1,'Averages 1'!Q5)</f>
        <v>1</v>
      </c>
    </row>
    <row r="6" spans="1:17" ht="16.899999999999999" customHeight="1">
      <c r="A6" s="104" t="str">
        <f>'Sorting 1'!A7</f>
        <v>NEG</v>
      </c>
      <c r="B6" s="11">
        <f>IF('Averages 1'!B6&lt;1,1,'Averages 1'!B6)</f>
        <v>1</v>
      </c>
      <c r="C6" s="11">
        <f>IF('Averages 1'!C6&lt;1,1,'Averages 1'!C6)</f>
        <v>1</v>
      </c>
      <c r="D6" s="11">
        <f>IF('Averages 1'!D6&lt;1,1,'Averages 1'!D6)</f>
        <v>1</v>
      </c>
      <c r="E6" s="11">
        <f>IF('Averages 1'!E6&lt;1,1,'Averages 1'!E6)</f>
        <v>1</v>
      </c>
      <c r="F6" s="11">
        <f>IF('Averages 1'!F6&lt;1,1,'Averages 1'!F6)</f>
        <v>1</v>
      </c>
      <c r="G6" s="11">
        <f>IF('Averages 1'!G6&lt;1,1,'Averages 1'!G6)</f>
        <v>1</v>
      </c>
      <c r="H6" s="11">
        <f>IF('Averages 1'!H6&lt;1,1,'Averages 1'!H6)</f>
        <v>1</v>
      </c>
      <c r="I6" s="11">
        <f>IF('Averages 1'!I6&lt;1,1,'Averages 1'!I6)</f>
        <v>1</v>
      </c>
      <c r="J6" s="11">
        <f>IF('Averages 1'!J6&lt;1,1,'Averages 1'!J6)</f>
        <v>1</v>
      </c>
      <c r="K6" s="11">
        <f>IF('Averages 1'!K6&lt;1,1,'Averages 1'!K6)</f>
        <v>1</v>
      </c>
      <c r="L6" s="11">
        <f>IF('Averages 1'!L6&lt;1,1,'Averages 1'!L6)</f>
        <v>1</v>
      </c>
      <c r="M6" s="11">
        <f>IF('Averages 1'!M6&lt;1,1,'Averages 1'!M6)</f>
        <v>1</v>
      </c>
      <c r="N6" s="11">
        <f>IF('Averages 1'!N6&lt;1,1,'Averages 1'!N6)</f>
        <v>1</v>
      </c>
      <c r="O6" s="11">
        <f>IF('Averages 1'!O6&lt;1,1,'Averages 1'!O6)</f>
        <v>1</v>
      </c>
      <c r="P6" s="11">
        <f>IF('Averages 1'!P6&lt;1,1,'Averages 1'!P6)</f>
        <v>1</v>
      </c>
      <c r="Q6" s="11">
        <f>IF('Averages 1'!Q6&lt;1,1,'Averages 1'!Q6)</f>
        <v>1</v>
      </c>
    </row>
    <row r="7" spans="1:17" ht="16.899999999999999" customHeight="1">
      <c r="A7" s="104" t="str">
        <f>'Sorting 1'!A8</f>
        <v>CD27</v>
      </c>
      <c r="B7" s="11" t="e">
        <f>IF('Averages 1'!B7&lt;1,1,'Averages 1'!B7)</f>
        <v>#DIV/0!</v>
      </c>
      <c r="C7" s="11" t="e">
        <f>IF('Averages 1'!C7&lt;1,1,'Averages 1'!C7)</f>
        <v>#DIV/0!</v>
      </c>
      <c r="D7" s="11" t="e">
        <f>IF('Averages 1'!D7&lt;1,1,'Averages 1'!D7)</f>
        <v>#DIV/0!</v>
      </c>
      <c r="E7" s="11" t="e">
        <f>IF('Averages 1'!E7&lt;1,1,'Averages 1'!E7)</f>
        <v>#DIV/0!</v>
      </c>
      <c r="F7" s="11" t="e">
        <f>IF('Averages 1'!F7&lt;1,1,'Averages 1'!F7)</f>
        <v>#DIV/0!</v>
      </c>
      <c r="G7" s="11" t="e">
        <f>IF('Averages 1'!G7&lt;1,1,'Averages 1'!G7)</f>
        <v>#DIV/0!</v>
      </c>
      <c r="H7" s="11" t="e">
        <f>IF('Averages 1'!H7&lt;1,1,'Averages 1'!H7)</f>
        <v>#DIV/0!</v>
      </c>
      <c r="I7" s="11" t="e">
        <f>IF('Averages 1'!I7&lt;1,1,'Averages 1'!I7)</f>
        <v>#DIV/0!</v>
      </c>
      <c r="J7" s="11" t="e">
        <f>IF('Averages 1'!J7&lt;1,1,'Averages 1'!J7)</f>
        <v>#DIV/0!</v>
      </c>
      <c r="K7" s="11" t="e">
        <f>IF('Averages 1'!K7&lt;1,1,'Averages 1'!K7)</f>
        <v>#DIV/0!</v>
      </c>
      <c r="L7" s="11" t="e">
        <f>IF('Averages 1'!L7&lt;1,1,'Averages 1'!L7)</f>
        <v>#DIV/0!</v>
      </c>
      <c r="M7" s="11" t="e">
        <f>IF('Averages 1'!M7&lt;1,1,'Averages 1'!M7)</f>
        <v>#DIV/0!</v>
      </c>
      <c r="N7" s="11" t="e">
        <f>IF('Averages 1'!N7&lt;1,1,'Averages 1'!N7)</f>
        <v>#DIV/0!</v>
      </c>
      <c r="O7" s="11" t="e">
        <f>IF('Averages 1'!O7&lt;1,1,'Averages 1'!O7)</f>
        <v>#DIV/0!</v>
      </c>
      <c r="P7" s="11" t="e">
        <f>IF('Averages 1'!P7&lt;1,1,'Averages 1'!P7)</f>
        <v>#DIV/0!</v>
      </c>
      <c r="Q7" s="11" t="e">
        <f>IF('Averages 1'!Q7&lt;1,1,'Averages 1'!Q7)</f>
        <v>#DIV/0!</v>
      </c>
    </row>
    <row r="8" spans="1:17" ht="16.899999999999999" customHeight="1">
      <c r="A8" s="104" t="str">
        <f>'Sorting 1'!A9</f>
        <v xml:space="preserve">OX40 </v>
      </c>
      <c r="B8" s="11" t="e">
        <f>IF('Averages 1'!B8&lt;1,1,'Averages 1'!B8)</f>
        <v>#DIV/0!</v>
      </c>
      <c r="C8" s="11" t="e">
        <f>IF('Averages 1'!C8&lt;1,1,'Averages 1'!C8)</f>
        <v>#DIV/0!</v>
      </c>
      <c r="D8" s="11" t="e">
        <f>IF('Averages 1'!D8&lt;1,1,'Averages 1'!D8)</f>
        <v>#DIV/0!</v>
      </c>
      <c r="E8" s="11" t="e">
        <f>IF('Averages 1'!E8&lt;1,1,'Averages 1'!E8)</f>
        <v>#DIV/0!</v>
      </c>
      <c r="F8" s="11" t="e">
        <f>IF('Averages 1'!F8&lt;1,1,'Averages 1'!F8)</f>
        <v>#DIV/0!</v>
      </c>
      <c r="G8" s="11" t="e">
        <f>IF('Averages 1'!G8&lt;1,1,'Averages 1'!G8)</f>
        <v>#DIV/0!</v>
      </c>
      <c r="H8" s="11" t="e">
        <f>IF('Averages 1'!H8&lt;1,1,'Averages 1'!H8)</f>
        <v>#DIV/0!</v>
      </c>
      <c r="I8" s="11" t="e">
        <f>IF('Averages 1'!I8&lt;1,1,'Averages 1'!I8)</f>
        <v>#DIV/0!</v>
      </c>
      <c r="J8" s="11" t="e">
        <f>IF('Averages 1'!J8&lt;1,1,'Averages 1'!J8)</f>
        <v>#DIV/0!</v>
      </c>
      <c r="K8" s="11" t="e">
        <f>IF('Averages 1'!K8&lt;1,1,'Averages 1'!K8)</f>
        <v>#DIV/0!</v>
      </c>
      <c r="L8" s="11" t="e">
        <f>IF('Averages 1'!L8&lt;1,1,'Averages 1'!L8)</f>
        <v>#DIV/0!</v>
      </c>
      <c r="M8" s="11" t="e">
        <f>IF('Averages 1'!M8&lt;1,1,'Averages 1'!M8)</f>
        <v>#DIV/0!</v>
      </c>
      <c r="N8" s="11" t="e">
        <f>IF('Averages 1'!N8&lt;1,1,'Averages 1'!N8)</f>
        <v>#DIV/0!</v>
      </c>
      <c r="O8" s="11" t="e">
        <f>IF('Averages 1'!O8&lt;1,1,'Averages 1'!O8)</f>
        <v>#DIV/0!</v>
      </c>
      <c r="P8" s="11" t="e">
        <f>IF('Averages 1'!P8&lt;1,1,'Averages 1'!P8)</f>
        <v>#DIV/0!</v>
      </c>
      <c r="Q8" s="11" t="e">
        <f>IF('Averages 1'!Q8&lt;1,1,'Averages 1'!Q8)</f>
        <v>#DIV/0!</v>
      </c>
    </row>
    <row r="9" spans="1:17" ht="16.899999999999999" customHeight="1">
      <c r="A9" s="104" t="str">
        <f>'Sorting 1'!A10</f>
        <v>TNFRSF18</v>
      </c>
      <c r="B9" s="11" t="e">
        <f>IF('Averages 1'!B9&lt;1,1,'Averages 1'!B9)</f>
        <v>#DIV/0!</v>
      </c>
      <c r="C9" s="11" t="e">
        <f>IF('Averages 1'!C9&lt;1,1,'Averages 1'!C9)</f>
        <v>#DIV/0!</v>
      </c>
      <c r="D9" s="11" t="e">
        <f>IF('Averages 1'!D9&lt;1,1,'Averages 1'!D9)</f>
        <v>#DIV/0!</v>
      </c>
      <c r="E9" s="11" t="e">
        <f>IF('Averages 1'!E9&lt;1,1,'Averages 1'!E9)</f>
        <v>#DIV/0!</v>
      </c>
      <c r="F9" s="11" t="e">
        <f>IF('Averages 1'!F9&lt;1,1,'Averages 1'!F9)</f>
        <v>#DIV/0!</v>
      </c>
      <c r="G9" s="11" t="e">
        <f>IF('Averages 1'!G9&lt;1,1,'Averages 1'!G9)</f>
        <v>#DIV/0!</v>
      </c>
      <c r="H9" s="11" t="e">
        <f>IF('Averages 1'!H9&lt;1,1,'Averages 1'!H9)</f>
        <v>#DIV/0!</v>
      </c>
      <c r="I9" s="11" t="e">
        <f>IF('Averages 1'!I9&lt;1,1,'Averages 1'!I9)</f>
        <v>#DIV/0!</v>
      </c>
      <c r="J9" s="11" t="e">
        <f>IF('Averages 1'!J9&lt;1,1,'Averages 1'!J9)</f>
        <v>#DIV/0!</v>
      </c>
      <c r="K9" s="11" t="e">
        <f>IF('Averages 1'!K9&lt;1,1,'Averages 1'!K9)</f>
        <v>#DIV/0!</v>
      </c>
      <c r="L9" s="11" t="e">
        <f>IF('Averages 1'!L9&lt;1,1,'Averages 1'!L9)</f>
        <v>#DIV/0!</v>
      </c>
      <c r="M9" s="11" t="e">
        <f>IF('Averages 1'!M9&lt;1,1,'Averages 1'!M9)</f>
        <v>#DIV/0!</v>
      </c>
      <c r="N9" s="11" t="e">
        <f>IF('Averages 1'!N9&lt;1,1,'Averages 1'!N9)</f>
        <v>#DIV/0!</v>
      </c>
      <c r="O9" s="11" t="e">
        <f>IF('Averages 1'!O9&lt;1,1,'Averages 1'!O9)</f>
        <v>#DIV/0!</v>
      </c>
      <c r="P9" s="11" t="e">
        <f>IF('Averages 1'!P9&lt;1,1,'Averages 1'!P9)</f>
        <v>#DIV/0!</v>
      </c>
      <c r="Q9" s="11" t="e">
        <f>IF('Averages 1'!Q9&lt;1,1,'Averages 1'!Q9)</f>
        <v>#DIV/0!</v>
      </c>
    </row>
    <row r="10" spans="1:17" ht="16.899999999999999" customHeight="1">
      <c r="A10" s="104" t="str">
        <f>'Sorting 1'!A11</f>
        <v>CD28</v>
      </c>
      <c r="B10" s="11" t="e">
        <f>IF('Averages 1'!B10&lt;1,1,'Averages 1'!B10)</f>
        <v>#DIV/0!</v>
      </c>
      <c r="C10" s="11" t="e">
        <f>IF('Averages 1'!C10&lt;1,1,'Averages 1'!C10)</f>
        <v>#DIV/0!</v>
      </c>
      <c r="D10" s="11" t="e">
        <f>IF('Averages 1'!D10&lt;1,1,'Averages 1'!D10)</f>
        <v>#DIV/0!</v>
      </c>
      <c r="E10" s="11" t="e">
        <f>IF('Averages 1'!E10&lt;1,1,'Averages 1'!E10)</f>
        <v>#DIV/0!</v>
      </c>
      <c r="F10" s="11" t="e">
        <f>IF('Averages 1'!F10&lt;1,1,'Averages 1'!F10)</f>
        <v>#DIV/0!</v>
      </c>
      <c r="G10" s="11" t="e">
        <f>IF('Averages 1'!G10&lt;1,1,'Averages 1'!G10)</f>
        <v>#DIV/0!</v>
      </c>
      <c r="H10" s="11" t="e">
        <f>IF('Averages 1'!H10&lt;1,1,'Averages 1'!H10)</f>
        <v>#DIV/0!</v>
      </c>
      <c r="I10" s="11" t="e">
        <f>IF('Averages 1'!I10&lt;1,1,'Averages 1'!I10)</f>
        <v>#DIV/0!</v>
      </c>
      <c r="J10" s="11" t="e">
        <f>IF('Averages 1'!J10&lt;1,1,'Averages 1'!J10)</f>
        <v>#DIV/0!</v>
      </c>
      <c r="K10" s="11" t="e">
        <f>IF('Averages 1'!K10&lt;1,1,'Averages 1'!K10)</f>
        <v>#DIV/0!</v>
      </c>
      <c r="L10" s="11" t="e">
        <f>IF('Averages 1'!L10&lt;1,1,'Averages 1'!L10)</f>
        <v>#DIV/0!</v>
      </c>
      <c r="M10" s="11" t="e">
        <f>IF('Averages 1'!M10&lt;1,1,'Averages 1'!M10)</f>
        <v>#DIV/0!</v>
      </c>
      <c r="N10" s="11" t="e">
        <f>IF('Averages 1'!N10&lt;1,1,'Averages 1'!N10)</f>
        <v>#DIV/0!</v>
      </c>
      <c r="O10" s="11" t="e">
        <f>IF('Averages 1'!O10&lt;1,1,'Averages 1'!O10)</f>
        <v>#DIV/0!</v>
      </c>
      <c r="P10" s="11" t="e">
        <f>IF('Averages 1'!P10&lt;1,1,'Averages 1'!P10)</f>
        <v>#DIV/0!</v>
      </c>
      <c r="Q10" s="11" t="e">
        <f>IF('Averages 1'!Q10&lt;1,1,'Averages 1'!Q10)</f>
        <v>#DIV/0!</v>
      </c>
    </row>
    <row r="11" spans="1:17" ht="16.899999999999999" customHeight="1">
      <c r="A11" s="104" t="str">
        <f>'Sorting 1'!A12</f>
        <v>PD-1</v>
      </c>
      <c r="B11" s="11" t="e">
        <f>IF('Averages 1'!B11&lt;1,1,'Averages 1'!B11)</f>
        <v>#DIV/0!</v>
      </c>
      <c r="C11" s="11" t="e">
        <f>IF('Averages 1'!C11&lt;1,1,'Averages 1'!C11)</f>
        <v>#DIV/0!</v>
      </c>
      <c r="D11" s="11" t="e">
        <f>IF('Averages 1'!D11&lt;1,1,'Averages 1'!D11)</f>
        <v>#DIV/0!</v>
      </c>
      <c r="E11" s="11" t="e">
        <f>IF('Averages 1'!E11&lt;1,1,'Averages 1'!E11)</f>
        <v>#DIV/0!</v>
      </c>
      <c r="F11" s="11" t="e">
        <f>IF('Averages 1'!F11&lt;1,1,'Averages 1'!F11)</f>
        <v>#DIV/0!</v>
      </c>
      <c r="G11" s="11" t="e">
        <f>IF('Averages 1'!G11&lt;1,1,'Averages 1'!G11)</f>
        <v>#DIV/0!</v>
      </c>
      <c r="H11" s="11" t="e">
        <f>IF('Averages 1'!H11&lt;1,1,'Averages 1'!H11)</f>
        <v>#DIV/0!</v>
      </c>
      <c r="I11" s="11" t="e">
        <f>IF('Averages 1'!I11&lt;1,1,'Averages 1'!I11)</f>
        <v>#DIV/0!</v>
      </c>
      <c r="J11" s="11" t="e">
        <f>IF('Averages 1'!J11&lt;1,1,'Averages 1'!J11)</f>
        <v>#DIV/0!</v>
      </c>
      <c r="K11" s="11" t="e">
        <f>IF('Averages 1'!K11&lt;1,1,'Averages 1'!K11)</f>
        <v>#DIV/0!</v>
      </c>
      <c r="L11" s="11" t="e">
        <f>IF('Averages 1'!L11&lt;1,1,'Averages 1'!L11)</f>
        <v>#DIV/0!</v>
      </c>
      <c r="M11" s="11" t="e">
        <f>IF('Averages 1'!M11&lt;1,1,'Averages 1'!M11)</f>
        <v>#DIV/0!</v>
      </c>
      <c r="N11" s="11" t="e">
        <f>IF('Averages 1'!N11&lt;1,1,'Averages 1'!N11)</f>
        <v>#DIV/0!</v>
      </c>
      <c r="O11" s="11" t="e">
        <f>IF('Averages 1'!O11&lt;1,1,'Averages 1'!O11)</f>
        <v>#DIV/0!</v>
      </c>
      <c r="P11" s="11" t="e">
        <f>IF('Averages 1'!P11&lt;1,1,'Averages 1'!P11)</f>
        <v>#DIV/0!</v>
      </c>
      <c r="Q11" s="11" t="e">
        <f>IF('Averages 1'!Q11&lt;1,1,'Averages 1'!Q11)</f>
        <v>#DIV/0!</v>
      </c>
    </row>
    <row r="12" spans="1:17" ht="16.899999999999999" customHeight="1">
      <c r="A12" s="104" t="str">
        <f>'Sorting 1'!A13</f>
        <v>TNFSF11</v>
      </c>
      <c r="B12" s="11" t="e">
        <f>IF('Averages 1'!B12&lt;1,1,'Averages 1'!B12)</f>
        <v>#DIV/0!</v>
      </c>
      <c r="C12" s="11" t="e">
        <f>IF('Averages 1'!C12&lt;1,1,'Averages 1'!C12)</f>
        <v>#DIV/0!</v>
      </c>
      <c r="D12" s="11" t="e">
        <f>IF('Averages 1'!D12&lt;1,1,'Averages 1'!D12)</f>
        <v>#DIV/0!</v>
      </c>
      <c r="E12" s="11" t="e">
        <f>IF('Averages 1'!E12&lt;1,1,'Averages 1'!E12)</f>
        <v>#DIV/0!</v>
      </c>
      <c r="F12" s="11" t="e">
        <f>IF('Averages 1'!F12&lt;1,1,'Averages 1'!F12)</f>
        <v>#DIV/0!</v>
      </c>
      <c r="G12" s="11" t="e">
        <f>IF('Averages 1'!G12&lt;1,1,'Averages 1'!G12)</f>
        <v>#DIV/0!</v>
      </c>
      <c r="H12" s="11" t="e">
        <f>IF('Averages 1'!H12&lt;1,1,'Averages 1'!H12)</f>
        <v>#DIV/0!</v>
      </c>
      <c r="I12" s="11" t="e">
        <f>IF('Averages 1'!I12&lt;1,1,'Averages 1'!I12)</f>
        <v>#DIV/0!</v>
      </c>
      <c r="J12" s="11" t="e">
        <f>IF('Averages 1'!J12&lt;1,1,'Averages 1'!J12)</f>
        <v>#DIV/0!</v>
      </c>
      <c r="K12" s="11" t="e">
        <f>IF('Averages 1'!K12&lt;1,1,'Averages 1'!K12)</f>
        <v>#DIV/0!</v>
      </c>
      <c r="L12" s="11" t="e">
        <f>IF('Averages 1'!L12&lt;1,1,'Averages 1'!L12)</f>
        <v>#DIV/0!</v>
      </c>
      <c r="M12" s="11" t="e">
        <f>IF('Averages 1'!M12&lt;1,1,'Averages 1'!M12)</f>
        <v>#DIV/0!</v>
      </c>
      <c r="N12" s="11" t="e">
        <f>IF('Averages 1'!N12&lt;1,1,'Averages 1'!N12)</f>
        <v>#DIV/0!</v>
      </c>
      <c r="O12" s="11" t="e">
        <f>IF('Averages 1'!O12&lt;1,1,'Averages 1'!O12)</f>
        <v>#DIV/0!</v>
      </c>
      <c r="P12" s="11" t="e">
        <f>IF('Averages 1'!P12&lt;1,1,'Averages 1'!P12)</f>
        <v>#DIV/0!</v>
      </c>
      <c r="Q12" s="11" t="e">
        <f>IF('Averages 1'!Q12&lt;1,1,'Averages 1'!Q12)</f>
        <v>#DIV/0!</v>
      </c>
    </row>
    <row r="13" spans="1:17" ht="16.899999999999999" customHeight="1">
      <c r="A13" s="104" t="str">
        <f>'Sorting 1'!A14</f>
        <v xml:space="preserve">4-1BB </v>
      </c>
      <c r="B13" s="11" t="e">
        <f>IF('Averages 1'!B13&lt;1,1,'Averages 1'!B13)</f>
        <v>#DIV/0!</v>
      </c>
      <c r="C13" s="11" t="e">
        <f>IF('Averages 1'!C13&lt;1,1,'Averages 1'!C13)</f>
        <v>#DIV/0!</v>
      </c>
      <c r="D13" s="11" t="e">
        <f>IF('Averages 1'!D13&lt;1,1,'Averages 1'!D13)</f>
        <v>#DIV/0!</v>
      </c>
      <c r="E13" s="11" t="e">
        <f>IF('Averages 1'!E13&lt;1,1,'Averages 1'!E13)</f>
        <v>#DIV/0!</v>
      </c>
      <c r="F13" s="11" t="e">
        <f>IF('Averages 1'!F13&lt;1,1,'Averages 1'!F13)</f>
        <v>#DIV/0!</v>
      </c>
      <c r="G13" s="11" t="e">
        <f>IF('Averages 1'!G13&lt;1,1,'Averages 1'!G13)</f>
        <v>#DIV/0!</v>
      </c>
      <c r="H13" s="11" t="e">
        <f>IF('Averages 1'!H13&lt;1,1,'Averages 1'!H13)</f>
        <v>#DIV/0!</v>
      </c>
      <c r="I13" s="11" t="e">
        <f>IF('Averages 1'!I13&lt;1,1,'Averages 1'!I13)</f>
        <v>#DIV/0!</v>
      </c>
      <c r="J13" s="11" t="e">
        <f>IF('Averages 1'!J13&lt;1,1,'Averages 1'!J13)</f>
        <v>#DIV/0!</v>
      </c>
      <c r="K13" s="11" t="e">
        <f>IF('Averages 1'!K13&lt;1,1,'Averages 1'!K13)</f>
        <v>#DIV/0!</v>
      </c>
      <c r="L13" s="11" t="e">
        <f>IF('Averages 1'!L13&lt;1,1,'Averages 1'!L13)</f>
        <v>#DIV/0!</v>
      </c>
      <c r="M13" s="11" t="e">
        <f>IF('Averages 1'!M13&lt;1,1,'Averages 1'!M13)</f>
        <v>#DIV/0!</v>
      </c>
      <c r="N13" s="11" t="e">
        <f>IF('Averages 1'!N13&lt;1,1,'Averages 1'!N13)</f>
        <v>#DIV/0!</v>
      </c>
      <c r="O13" s="11" t="e">
        <f>IF('Averages 1'!O13&lt;1,1,'Averages 1'!O13)</f>
        <v>#DIV/0!</v>
      </c>
      <c r="P13" s="11" t="e">
        <f>IF('Averages 1'!P13&lt;1,1,'Averages 1'!P13)</f>
        <v>#DIV/0!</v>
      </c>
      <c r="Q13" s="11" t="e">
        <f>IF('Averages 1'!Q13&lt;1,1,'Averages 1'!Q13)</f>
        <v>#DIV/0!</v>
      </c>
    </row>
    <row r="14" spans="1:17" ht="16.899999999999999" customHeight="1">
      <c r="A14" s="104" t="str">
        <f>'Sorting 1'!A15</f>
        <v xml:space="preserve">CD40LG </v>
      </c>
      <c r="B14" s="11" t="e">
        <f>IF('Averages 1'!B14&lt;1,1,'Averages 1'!B14)</f>
        <v>#DIV/0!</v>
      </c>
      <c r="C14" s="11" t="e">
        <f>IF('Averages 1'!C14&lt;1,1,'Averages 1'!C14)</f>
        <v>#DIV/0!</v>
      </c>
      <c r="D14" s="11" t="e">
        <f>IF('Averages 1'!D14&lt;1,1,'Averages 1'!D14)</f>
        <v>#DIV/0!</v>
      </c>
      <c r="E14" s="11" t="e">
        <f>IF('Averages 1'!E14&lt;1,1,'Averages 1'!E14)</f>
        <v>#DIV/0!</v>
      </c>
      <c r="F14" s="11" t="e">
        <f>IF('Averages 1'!F14&lt;1,1,'Averages 1'!F14)</f>
        <v>#DIV/0!</v>
      </c>
      <c r="G14" s="11" t="e">
        <f>IF('Averages 1'!G14&lt;1,1,'Averages 1'!G14)</f>
        <v>#DIV/0!</v>
      </c>
      <c r="H14" s="11" t="e">
        <f>IF('Averages 1'!H14&lt;1,1,'Averages 1'!H14)</f>
        <v>#DIV/0!</v>
      </c>
      <c r="I14" s="11" t="e">
        <f>IF('Averages 1'!I14&lt;1,1,'Averages 1'!I14)</f>
        <v>#DIV/0!</v>
      </c>
      <c r="J14" s="11" t="e">
        <f>IF('Averages 1'!J14&lt;1,1,'Averages 1'!J14)</f>
        <v>#DIV/0!</v>
      </c>
      <c r="K14" s="11" t="e">
        <f>IF('Averages 1'!K14&lt;1,1,'Averages 1'!K14)</f>
        <v>#DIV/0!</v>
      </c>
      <c r="L14" s="11" t="e">
        <f>IF('Averages 1'!L14&lt;1,1,'Averages 1'!L14)</f>
        <v>#DIV/0!</v>
      </c>
      <c r="M14" s="11" t="e">
        <f>IF('Averages 1'!M14&lt;1,1,'Averages 1'!M14)</f>
        <v>#DIV/0!</v>
      </c>
      <c r="N14" s="11" t="e">
        <f>IF('Averages 1'!N14&lt;1,1,'Averages 1'!N14)</f>
        <v>#DIV/0!</v>
      </c>
      <c r="O14" s="11" t="e">
        <f>IF('Averages 1'!O14&lt;1,1,'Averages 1'!O14)</f>
        <v>#DIV/0!</v>
      </c>
      <c r="P14" s="11" t="e">
        <f>IF('Averages 1'!P14&lt;1,1,'Averages 1'!P14)</f>
        <v>#DIV/0!</v>
      </c>
      <c r="Q14" s="11" t="e">
        <f>IF('Averages 1'!Q14&lt;1,1,'Averages 1'!Q14)</f>
        <v>#DIV/0!</v>
      </c>
    </row>
    <row r="15" spans="1:17" ht="16.899999999999999" customHeight="1">
      <c r="A15" s="104" t="str">
        <f>'Sorting 1'!A16</f>
        <v>PD-L1</v>
      </c>
      <c r="B15" s="11" t="e">
        <f>IF('Averages 1'!B15&lt;1,1,'Averages 1'!B15)</f>
        <v>#DIV/0!</v>
      </c>
      <c r="C15" s="11" t="e">
        <f>IF('Averages 1'!C15&lt;1,1,'Averages 1'!C15)</f>
        <v>#DIV/0!</v>
      </c>
      <c r="D15" s="11" t="e">
        <f>IF('Averages 1'!D15&lt;1,1,'Averages 1'!D15)</f>
        <v>#DIV/0!</v>
      </c>
      <c r="E15" s="11" t="e">
        <f>IF('Averages 1'!E15&lt;1,1,'Averages 1'!E15)</f>
        <v>#DIV/0!</v>
      </c>
      <c r="F15" s="11" t="e">
        <f>IF('Averages 1'!F15&lt;1,1,'Averages 1'!F15)</f>
        <v>#DIV/0!</v>
      </c>
      <c r="G15" s="11" t="e">
        <f>IF('Averages 1'!G15&lt;1,1,'Averages 1'!G15)</f>
        <v>#DIV/0!</v>
      </c>
      <c r="H15" s="11" t="e">
        <f>IF('Averages 1'!H15&lt;1,1,'Averages 1'!H15)</f>
        <v>#DIV/0!</v>
      </c>
      <c r="I15" s="11" t="e">
        <f>IF('Averages 1'!I15&lt;1,1,'Averages 1'!I15)</f>
        <v>#DIV/0!</v>
      </c>
      <c r="J15" s="11" t="e">
        <f>IF('Averages 1'!J15&lt;1,1,'Averages 1'!J15)</f>
        <v>#DIV/0!</v>
      </c>
      <c r="K15" s="11" t="e">
        <f>IF('Averages 1'!K15&lt;1,1,'Averages 1'!K15)</f>
        <v>#DIV/0!</v>
      </c>
      <c r="L15" s="11" t="e">
        <f>IF('Averages 1'!L15&lt;1,1,'Averages 1'!L15)</f>
        <v>#DIV/0!</v>
      </c>
      <c r="M15" s="11" t="e">
        <f>IF('Averages 1'!M15&lt;1,1,'Averages 1'!M15)</f>
        <v>#DIV/0!</v>
      </c>
      <c r="N15" s="11" t="e">
        <f>IF('Averages 1'!N15&lt;1,1,'Averages 1'!N15)</f>
        <v>#DIV/0!</v>
      </c>
      <c r="O15" s="11" t="e">
        <f>IF('Averages 1'!O15&lt;1,1,'Averages 1'!O15)</f>
        <v>#DIV/0!</v>
      </c>
      <c r="P15" s="11" t="e">
        <f>IF('Averages 1'!P15&lt;1,1,'Averages 1'!P15)</f>
        <v>#DIV/0!</v>
      </c>
      <c r="Q15" s="11" t="e">
        <f>IF('Averages 1'!Q15&lt;1,1,'Averages 1'!Q15)</f>
        <v>#DIV/0!</v>
      </c>
    </row>
    <row r="16" spans="1:17" ht="16.899999999999999" customHeight="1">
      <c r="A16" s="104" t="str">
        <f>'Sorting 1'!A17</f>
        <v>TNR11</v>
      </c>
      <c r="B16" s="11" t="e">
        <f>IF('Averages 1'!B16&lt;1,1,'Averages 1'!B16)</f>
        <v>#DIV/0!</v>
      </c>
      <c r="C16" s="11" t="e">
        <f>IF('Averages 1'!C16&lt;1,1,'Averages 1'!C16)</f>
        <v>#DIV/0!</v>
      </c>
      <c r="D16" s="11" t="e">
        <f>IF('Averages 1'!D16&lt;1,1,'Averages 1'!D16)</f>
        <v>#DIV/0!</v>
      </c>
      <c r="E16" s="11" t="e">
        <f>IF('Averages 1'!E16&lt;1,1,'Averages 1'!E16)</f>
        <v>#DIV/0!</v>
      </c>
      <c r="F16" s="11" t="e">
        <f>IF('Averages 1'!F16&lt;1,1,'Averages 1'!F16)</f>
        <v>#DIV/0!</v>
      </c>
      <c r="G16" s="11" t="e">
        <f>IF('Averages 1'!G16&lt;1,1,'Averages 1'!G16)</f>
        <v>#DIV/0!</v>
      </c>
      <c r="H16" s="11" t="e">
        <f>IF('Averages 1'!H16&lt;1,1,'Averages 1'!H16)</f>
        <v>#DIV/0!</v>
      </c>
      <c r="I16" s="11" t="e">
        <f>IF('Averages 1'!I16&lt;1,1,'Averages 1'!I16)</f>
        <v>#DIV/0!</v>
      </c>
      <c r="J16" s="11" t="e">
        <f>IF('Averages 1'!J16&lt;1,1,'Averages 1'!J16)</f>
        <v>#DIV/0!</v>
      </c>
      <c r="K16" s="11" t="e">
        <f>IF('Averages 1'!K16&lt;1,1,'Averages 1'!K16)</f>
        <v>#DIV/0!</v>
      </c>
      <c r="L16" s="11" t="e">
        <f>IF('Averages 1'!L16&lt;1,1,'Averages 1'!L16)</f>
        <v>#DIV/0!</v>
      </c>
      <c r="M16" s="11" t="e">
        <f>IF('Averages 1'!M16&lt;1,1,'Averages 1'!M16)</f>
        <v>#DIV/0!</v>
      </c>
      <c r="N16" s="11" t="e">
        <f>IF('Averages 1'!N16&lt;1,1,'Averages 1'!N16)</f>
        <v>#DIV/0!</v>
      </c>
      <c r="O16" s="11" t="e">
        <f>IF('Averages 1'!O16&lt;1,1,'Averages 1'!O16)</f>
        <v>#DIV/0!</v>
      </c>
      <c r="P16" s="11" t="e">
        <f>IF('Averages 1'!P16&lt;1,1,'Averages 1'!P16)</f>
        <v>#DIV/0!</v>
      </c>
      <c r="Q16" s="11" t="e">
        <f>IF('Averages 1'!Q16&lt;1,1,'Averages 1'!Q16)</f>
        <v>#DIV/0!</v>
      </c>
    </row>
    <row r="17" spans="1:17" ht="16.899999999999999" customHeight="1">
      <c r="A17" s="104" t="str">
        <f>'Sorting 1'!A18</f>
        <v>AIF1</v>
      </c>
      <c r="B17" s="11" t="e">
        <f>IF('Averages 1'!B17&lt;1,1,'Averages 1'!B17)</f>
        <v>#DIV/0!</v>
      </c>
      <c r="C17" s="11" t="e">
        <f>IF('Averages 1'!C17&lt;1,1,'Averages 1'!C17)</f>
        <v>#DIV/0!</v>
      </c>
      <c r="D17" s="11" t="e">
        <f>IF('Averages 1'!D17&lt;1,1,'Averages 1'!D17)</f>
        <v>#DIV/0!</v>
      </c>
      <c r="E17" s="11" t="e">
        <f>IF('Averages 1'!E17&lt;1,1,'Averages 1'!E17)</f>
        <v>#DIV/0!</v>
      </c>
      <c r="F17" s="11" t="e">
        <f>IF('Averages 1'!F17&lt;1,1,'Averages 1'!F17)</f>
        <v>#DIV/0!</v>
      </c>
      <c r="G17" s="11" t="e">
        <f>IF('Averages 1'!G17&lt;1,1,'Averages 1'!G17)</f>
        <v>#DIV/0!</v>
      </c>
      <c r="H17" s="11" t="e">
        <f>IF('Averages 1'!H17&lt;1,1,'Averages 1'!H17)</f>
        <v>#DIV/0!</v>
      </c>
      <c r="I17" s="11" t="e">
        <f>IF('Averages 1'!I17&lt;1,1,'Averages 1'!I17)</f>
        <v>#DIV/0!</v>
      </c>
      <c r="J17" s="11" t="e">
        <f>IF('Averages 1'!J17&lt;1,1,'Averages 1'!J17)</f>
        <v>#DIV/0!</v>
      </c>
      <c r="K17" s="11" t="e">
        <f>IF('Averages 1'!K17&lt;1,1,'Averages 1'!K17)</f>
        <v>#DIV/0!</v>
      </c>
      <c r="L17" s="11" t="e">
        <f>IF('Averages 1'!L17&lt;1,1,'Averages 1'!L17)</f>
        <v>#DIV/0!</v>
      </c>
      <c r="M17" s="11" t="e">
        <f>IF('Averages 1'!M17&lt;1,1,'Averages 1'!M17)</f>
        <v>#DIV/0!</v>
      </c>
      <c r="N17" s="11" t="e">
        <f>IF('Averages 1'!N17&lt;1,1,'Averages 1'!N17)</f>
        <v>#DIV/0!</v>
      </c>
      <c r="O17" s="11" t="e">
        <f>IF('Averages 1'!O17&lt;1,1,'Averages 1'!O17)</f>
        <v>#DIV/0!</v>
      </c>
      <c r="P17" s="11" t="e">
        <f>IF('Averages 1'!P17&lt;1,1,'Averages 1'!P17)</f>
        <v>#DIV/0!</v>
      </c>
      <c r="Q17" s="11" t="e">
        <f>IF('Averages 1'!Q17&lt;1,1,'Averages 1'!Q17)</f>
        <v>#DIV/0!</v>
      </c>
    </row>
    <row r="18" spans="1:17" ht="16.899999999999999" customHeight="1">
      <c r="A18" s="104" t="str">
        <f>'Sorting 1'!A19</f>
        <v>CD47</v>
      </c>
      <c r="B18" s="11" t="e">
        <f>IF('Averages 1'!B18&lt;1,1,'Averages 1'!B18)</f>
        <v>#DIV/0!</v>
      </c>
      <c r="C18" s="11" t="e">
        <f>IF('Averages 1'!C18&lt;1,1,'Averages 1'!C18)</f>
        <v>#DIV/0!</v>
      </c>
      <c r="D18" s="11" t="e">
        <f>IF('Averages 1'!D18&lt;1,1,'Averages 1'!D18)</f>
        <v>#DIV/0!</v>
      </c>
      <c r="E18" s="11" t="e">
        <f>IF('Averages 1'!E18&lt;1,1,'Averages 1'!E18)</f>
        <v>#DIV/0!</v>
      </c>
      <c r="F18" s="11" t="e">
        <f>IF('Averages 1'!F18&lt;1,1,'Averages 1'!F18)</f>
        <v>#DIV/0!</v>
      </c>
      <c r="G18" s="11" t="e">
        <f>IF('Averages 1'!G18&lt;1,1,'Averages 1'!G18)</f>
        <v>#DIV/0!</v>
      </c>
      <c r="H18" s="11" t="e">
        <f>IF('Averages 1'!H18&lt;1,1,'Averages 1'!H18)</f>
        <v>#DIV/0!</v>
      </c>
      <c r="I18" s="11" t="e">
        <f>IF('Averages 1'!I18&lt;1,1,'Averages 1'!I18)</f>
        <v>#DIV/0!</v>
      </c>
      <c r="J18" s="11" t="e">
        <f>IF('Averages 1'!J18&lt;1,1,'Averages 1'!J18)</f>
        <v>#DIV/0!</v>
      </c>
      <c r="K18" s="11" t="e">
        <f>IF('Averages 1'!K18&lt;1,1,'Averages 1'!K18)</f>
        <v>#DIV/0!</v>
      </c>
      <c r="L18" s="11" t="e">
        <f>IF('Averages 1'!L18&lt;1,1,'Averages 1'!L18)</f>
        <v>#DIV/0!</v>
      </c>
      <c r="M18" s="11" t="e">
        <f>IF('Averages 1'!M18&lt;1,1,'Averages 1'!M18)</f>
        <v>#DIV/0!</v>
      </c>
      <c r="N18" s="11" t="e">
        <f>IF('Averages 1'!N18&lt;1,1,'Averages 1'!N18)</f>
        <v>#DIV/0!</v>
      </c>
      <c r="O18" s="11" t="e">
        <f>IF('Averages 1'!O18&lt;1,1,'Averages 1'!O18)</f>
        <v>#DIV/0!</v>
      </c>
      <c r="P18" s="11" t="e">
        <f>IF('Averages 1'!P18&lt;1,1,'Averages 1'!P18)</f>
        <v>#DIV/0!</v>
      </c>
      <c r="Q18" s="11" t="e">
        <f>IF('Averages 1'!Q18&lt;1,1,'Averages 1'!Q18)</f>
        <v>#DIV/0!</v>
      </c>
    </row>
    <row r="19" spans="1:17" ht="16.899999999999999" customHeight="1">
      <c r="A19" s="104" t="str">
        <f>'Sorting 1'!A20</f>
        <v>PD-L2</v>
      </c>
      <c r="B19" s="11" t="e">
        <f>IF('Averages 1'!B19&lt;1,1,'Averages 1'!B19)</f>
        <v>#DIV/0!</v>
      </c>
      <c r="C19" s="11" t="e">
        <f>IF('Averages 1'!C19&lt;1,1,'Averages 1'!C19)</f>
        <v>#DIV/0!</v>
      </c>
      <c r="D19" s="11" t="e">
        <f>IF('Averages 1'!D19&lt;1,1,'Averages 1'!D19)</f>
        <v>#DIV/0!</v>
      </c>
      <c r="E19" s="11" t="e">
        <f>IF('Averages 1'!E19&lt;1,1,'Averages 1'!E19)</f>
        <v>#DIV/0!</v>
      </c>
      <c r="F19" s="11" t="e">
        <f>IF('Averages 1'!F19&lt;1,1,'Averages 1'!F19)</f>
        <v>#DIV/0!</v>
      </c>
      <c r="G19" s="11" t="e">
        <f>IF('Averages 1'!G19&lt;1,1,'Averages 1'!G19)</f>
        <v>#DIV/0!</v>
      </c>
      <c r="H19" s="11" t="e">
        <f>IF('Averages 1'!H19&lt;1,1,'Averages 1'!H19)</f>
        <v>#DIV/0!</v>
      </c>
      <c r="I19" s="11" t="e">
        <f>IF('Averages 1'!I19&lt;1,1,'Averages 1'!I19)</f>
        <v>#DIV/0!</v>
      </c>
      <c r="J19" s="11" t="e">
        <f>IF('Averages 1'!J19&lt;1,1,'Averages 1'!J19)</f>
        <v>#DIV/0!</v>
      </c>
      <c r="K19" s="11" t="e">
        <f>IF('Averages 1'!K19&lt;1,1,'Averages 1'!K19)</f>
        <v>#DIV/0!</v>
      </c>
      <c r="L19" s="11" t="e">
        <f>IF('Averages 1'!L19&lt;1,1,'Averages 1'!L19)</f>
        <v>#DIV/0!</v>
      </c>
      <c r="M19" s="11" t="e">
        <f>IF('Averages 1'!M19&lt;1,1,'Averages 1'!M19)</f>
        <v>#DIV/0!</v>
      </c>
      <c r="N19" s="11" t="e">
        <f>IF('Averages 1'!N19&lt;1,1,'Averages 1'!N19)</f>
        <v>#DIV/0!</v>
      </c>
      <c r="O19" s="11" t="e">
        <f>IF('Averages 1'!O19&lt;1,1,'Averages 1'!O19)</f>
        <v>#DIV/0!</v>
      </c>
      <c r="P19" s="11" t="e">
        <f>IF('Averages 1'!P19&lt;1,1,'Averages 1'!P19)</f>
        <v>#DIV/0!</v>
      </c>
      <c r="Q19" s="11" t="e">
        <f>IF('Averages 1'!Q19&lt;1,1,'Averages 1'!Q19)</f>
        <v>#DIV/0!</v>
      </c>
    </row>
    <row r="20" spans="1:17" ht="16.899999999999999" customHeight="1">
      <c r="A20" s="104" t="str">
        <f>'Sorting 1'!A21</f>
        <v>TNR5</v>
      </c>
      <c r="B20" s="11" t="e">
        <f>IF('Averages 1'!B20&lt;1,1,'Averages 1'!B20)</f>
        <v>#DIV/0!</v>
      </c>
      <c r="C20" s="11" t="e">
        <f>IF('Averages 1'!C20&lt;1,1,'Averages 1'!C20)</f>
        <v>#DIV/0!</v>
      </c>
      <c r="D20" s="11" t="e">
        <f>IF('Averages 1'!D20&lt;1,1,'Averages 1'!D20)</f>
        <v>#DIV/0!</v>
      </c>
      <c r="E20" s="11" t="e">
        <f>IF('Averages 1'!E20&lt;1,1,'Averages 1'!E20)</f>
        <v>#DIV/0!</v>
      </c>
      <c r="F20" s="11" t="e">
        <f>IF('Averages 1'!F20&lt;1,1,'Averages 1'!F20)</f>
        <v>#DIV/0!</v>
      </c>
      <c r="G20" s="11" t="e">
        <f>IF('Averages 1'!G20&lt;1,1,'Averages 1'!G20)</f>
        <v>#DIV/0!</v>
      </c>
      <c r="H20" s="11" t="e">
        <f>IF('Averages 1'!H20&lt;1,1,'Averages 1'!H20)</f>
        <v>#DIV/0!</v>
      </c>
      <c r="I20" s="11" t="e">
        <f>IF('Averages 1'!I20&lt;1,1,'Averages 1'!I20)</f>
        <v>#DIV/0!</v>
      </c>
      <c r="J20" s="11" t="e">
        <f>IF('Averages 1'!J20&lt;1,1,'Averages 1'!J20)</f>
        <v>#DIV/0!</v>
      </c>
      <c r="K20" s="11" t="e">
        <f>IF('Averages 1'!K20&lt;1,1,'Averages 1'!K20)</f>
        <v>#DIV/0!</v>
      </c>
      <c r="L20" s="11" t="e">
        <f>IF('Averages 1'!L20&lt;1,1,'Averages 1'!L20)</f>
        <v>#DIV/0!</v>
      </c>
      <c r="M20" s="11" t="e">
        <f>IF('Averages 1'!M20&lt;1,1,'Averages 1'!M20)</f>
        <v>#DIV/0!</v>
      </c>
      <c r="N20" s="11" t="e">
        <f>IF('Averages 1'!N20&lt;1,1,'Averages 1'!N20)</f>
        <v>#DIV/0!</v>
      </c>
      <c r="O20" s="11" t="e">
        <f>IF('Averages 1'!O20&lt;1,1,'Averages 1'!O20)</f>
        <v>#DIV/0!</v>
      </c>
      <c r="P20" s="11" t="e">
        <f>IF('Averages 1'!P20&lt;1,1,'Averages 1'!P20)</f>
        <v>#DIV/0!</v>
      </c>
      <c r="Q20" s="11" t="e">
        <f>IF('Averages 1'!Q20&lt;1,1,'Averages 1'!Q20)</f>
        <v>#DIV/0!</v>
      </c>
    </row>
    <row r="21" spans="1:17" ht="16.899999999999999" customHeight="1">
      <c r="A21" s="104" t="str">
        <f>'Sorting 1'!A22</f>
        <v xml:space="preserve">B7-1 </v>
      </c>
      <c r="B21" s="11" t="e">
        <f>IF('Averages 1'!B21&lt;1,1,'Averages 1'!B21)</f>
        <v>#DIV/0!</v>
      </c>
      <c r="C21" s="11" t="e">
        <f>IF('Averages 1'!C21&lt;1,1,'Averages 1'!C21)</f>
        <v>#DIV/0!</v>
      </c>
      <c r="D21" s="11" t="e">
        <f>IF('Averages 1'!D21&lt;1,1,'Averages 1'!D21)</f>
        <v>#DIV/0!</v>
      </c>
      <c r="E21" s="11" t="e">
        <f>IF('Averages 1'!E21&lt;1,1,'Averages 1'!E21)</f>
        <v>#DIV/0!</v>
      </c>
      <c r="F21" s="11" t="e">
        <f>IF('Averages 1'!F21&lt;1,1,'Averages 1'!F21)</f>
        <v>#DIV/0!</v>
      </c>
      <c r="G21" s="11" t="e">
        <f>IF('Averages 1'!G21&lt;1,1,'Averages 1'!G21)</f>
        <v>#DIV/0!</v>
      </c>
      <c r="H21" s="11" t="e">
        <f>IF('Averages 1'!H21&lt;1,1,'Averages 1'!H21)</f>
        <v>#DIV/0!</v>
      </c>
      <c r="I21" s="11" t="e">
        <f>IF('Averages 1'!I21&lt;1,1,'Averages 1'!I21)</f>
        <v>#DIV/0!</v>
      </c>
      <c r="J21" s="11" t="e">
        <f>IF('Averages 1'!J21&lt;1,1,'Averages 1'!J21)</f>
        <v>#DIV/0!</v>
      </c>
      <c r="K21" s="11" t="e">
        <f>IF('Averages 1'!K21&lt;1,1,'Averages 1'!K21)</f>
        <v>#DIV/0!</v>
      </c>
      <c r="L21" s="11" t="e">
        <f>IF('Averages 1'!L21&lt;1,1,'Averages 1'!L21)</f>
        <v>#DIV/0!</v>
      </c>
      <c r="M21" s="11" t="e">
        <f>IF('Averages 1'!M21&lt;1,1,'Averages 1'!M21)</f>
        <v>#DIV/0!</v>
      </c>
      <c r="N21" s="11" t="e">
        <f>IF('Averages 1'!N21&lt;1,1,'Averages 1'!N21)</f>
        <v>#DIV/0!</v>
      </c>
      <c r="O21" s="11" t="e">
        <f>IF('Averages 1'!O21&lt;1,1,'Averages 1'!O21)</f>
        <v>#DIV/0!</v>
      </c>
      <c r="P21" s="11" t="e">
        <f>IF('Averages 1'!P21&lt;1,1,'Averages 1'!P21)</f>
        <v>#DIV/0!</v>
      </c>
      <c r="Q21" s="11" t="e">
        <f>IF('Averages 1'!Q21&lt;1,1,'Averages 1'!Q21)</f>
        <v>#DIV/0!</v>
      </c>
    </row>
    <row r="22" spans="1:17" ht="16.899999999999999" customHeight="1">
      <c r="A22" s="104" t="str">
        <f>'Sorting 1'!A23</f>
        <v>CTLA-4</v>
      </c>
      <c r="B22" s="11" t="e">
        <f>IF('Averages 1'!B22&lt;1,1,'Averages 1'!B22)</f>
        <v>#DIV/0!</v>
      </c>
      <c r="C22" s="11" t="e">
        <f>IF('Averages 1'!C22&lt;1,1,'Averages 1'!C22)</f>
        <v>#DIV/0!</v>
      </c>
      <c r="D22" s="11" t="e">
        <f>IF('Averages 1'!D22&lt;1,1,'Averages 1'!D22)</f>
        <v>#DIV/0!</v>
      </c>
      <c r="E22" s="11" t="e">
        <f>IF('Averages 1'!E22&lt;1,1,'Averages 1'!E22)</f>
        <v>#DIV/0!</v>
      </c>
      <c r="F22" s="11" t="e">
        <f>IF('Averages 1'!F22&lt;1,1,'Averages 1'!F22)</f>
        <v>#DIV/0!</v>
      </c>
      <c r="G22" s="11" t="e">
        <f>IF('Averages 1'!G22&lt;1,1,'Averages 1'!G22)</f>
        <v>#DIV/0!</v>
      </c>
      <c r="H22" s="11" t="e">
        <f>IF('Averages 1'!H22&lt;1,1,'Averages 1'!H22)</f>
        <v>#DIV/0!</v>
      </c>
      <c r="I22" s="11" t="e">
        <f>IF('Averages 1'!I22&lt;1,1,'Averages 1'!I22)</f>
        <v>#DIV/0!</v>
      </c>
      <c r="J22" s="11" t="e">
        <f>IF('Averages 1'!J22&lt;1,1,'Averages 1'!J22)</f>
        <v>#DIV/0!</v>
      </c>
      <c r="K22" s="11" t="e">
        <f>IF('Averages 1'!K22&lt;1,1,'Averages 1'!K22)</f>
        <v>#DIV/0!</v>
      </c>
      <c r="L22" s="11" t="e">
        <f>IF('Averages 1'!L22&lt;1,1,'Averages 1'!L22)</f>
        <v>#DIV/0!</v>
      </c>
      <c r="M22" s="11" t="e">
        <f>IF('Averages 1'!M22&lt;1,1,'Averages 1'!M22)</f>
        <v>#DIV/0!</v>
      </c>
      <c r="N22" s="11" t="e">
        <f>IF('Averages 1'!N22&lt;1,1,'Averages 1'!N22)</f>
        <v>#DIV/0!</v>
      </c>
      <c r="O22" s="11" t="e">
        <f>IF('Averages 1'!O22&lt;1,1,'Averages 1'!O22)</f>
        <v>#DIV/0!</v>
      </c>
      <c r="P22" s="11" t="e">
        <f>IF('Averages 1'!P22&lt;1,1,'Averages 1'!P22)</f>
        <v>#DIV/0!</v>
      </c>
      <c r="Q22" s="11" t="e">
        <f>IF('Averages 1'!Q22&lt;1,1,'Averages 1'!Q22)</f>
        <v>#DIV/0!</v>
      </c>
    </row>
    <row r="23" spans="1:17" ht="16.899999999999999" customHeight="1">
      <c r="A23" s="104" t="str">
        <f>'Sorting 1'!A24</f>
        <v>TIGIT</v>
      </c>
      <c r="B23" s="11" t="e">
        <f>IF('Averages 1'!B23&lt;1,1,'Averages 1'!B23)</f>
        <v>#DIV/0!</v>
      </c>
      <c r="C23" s="11" t="e">
        <f>IF('Averages 1'!C23&lt;1,1,'Averages 1'!C23)</f>
        <v>#DIV/0!</v>
      </c>
      <c r="D23" s="11" t="e">
        <f>IF('Averages 1'!D23&lt;1,1,'Averages 1'!D23)</f>
        <v>#DIV/0!</v>
      </c>
      <c r="E23" s="11" t="e">
        <f>IF('Averages 1'!E23&lt;1,1,'Averages 1'!E23)</f>
        <v>#DIV/0!</v>
      </c>
      <c r="F23" s="11" t="e">
        <f>IF('Averages 1'!F23&lt;1,1,'Averages 1'!F23)</f>
        <v>#DIV/0!</v>
      </c>
      <c r="G23" s="11" t="e">
        <f>IF('Averages 1'!G23&lt;1,1,'Averages 1'!G23)</f>
        <v>#DIV/0!</v>
      </c>
      <c r="H23" s="11" t="e">
        <f>IF('Averages 1'!H23&lt;1,1,'Averages 1'!H23)</f>
        <v>#DIV/0!</v>
      </c>
      <c r="I23" s="11" t="e">
        <f>IF('Averages 1'!I23&lt;1,1,'Averages 1'!I23)</f>
        <v>#DIV/0!</v>
      </c>
      <c r="J23" s="11" t="e">
        <f>IF('Averages 1'!J23&lt;1,1,'Averages 1'!J23)</f>
        <v>#DIV/0!</v>
      </c>
      <c r="K23" s="11" t="e">
        <f>IF('Averages 1'!K23&lt;1,1,'Averages 1'!K23)</f>
        <v>#DIV/0!</v>
      </c>
      <c r="L23" s="11" t="e">
        <f>IF('Averages 1'!L23&lt;1,1,'Averages 1'!L23)</f>
        <v>#DIV/0!</v>
      </c>
      <c r="M23" s="11" t="e">
        <f>IF('Averages 1'!M23&lt;1,1,'Averages 1'!M23)</f>
        <v>#DIV/0!</v>
      </c>
      <c r="N23" s="11" t="e">
        <f>IF('Averages 1'!N23&lt;1,1,'Averages 1'!N23)</f>
        <v>#DIV/0!</v>
      </c>
      <c r="O23" s="11" t="e">
        <f>IF('Averages 1'!O23&lt;1,1,'Averages 1'!O23)</f>
        <v>#DIV/0!</v>
      </c>
      <c r="P23" s="11" t="e">
        <f>IF('Averages 1'!P23&lt;1,1,'Averages 1'!P23)</f>
        <v>#DIV/0!</v>
      </c>
      <c r="Q23" s="11" t="e">
        <f>IF('Averages 1'!Q23&lt;1,1,'Averages 1'!Q23)</f>
        <v>#DIV/0!</v>
      </c>
    </row>
    <row r="24" spans="1:17" ht="16.899999999999999" customHeight="1">
      <c r="A24" s="104" t="str">
        <f>'Sorting 1'!A25</f>
        <v>TNR6</v>
      </c>
      <c r="B24" s="11" t="e">
        <f>IF('Averages 1'!B24&lt;1,1,'Averages 1'!B24)</f>
        <v>#DIV/0!</v>
      </c>
      <c r="C24" s="11" t="e">
        <f>IF('Averages 1'!C24&lt;1,1,'Averages 1'!C24)</f>
        <v>#DIV/0!</v>
      </c>
      <c r="D24" s="11" t="e">
        <f>IF('Averages 1'!D24&lt;1,1,'Averages 1'!D24)</f>
        <v>#DIV/0!</v>
      </c>
      <c r="E24" s="11" t="e">
        <f>IF('Averages 1'!E24&lt;1,1,'Averages 1'!E24)</f>
        <v>#DIV/0!</v>
      </c>
      <c r="F24" s="11" t="e">
        <f>IF('Averages 1'!F24&lt;1,1,'Averages 1'!F24)</f>
        <v>#DIV/0!</v>
      </c>
      <c r="G24" s="11" t="e">
        <f>IF('Averages 1'!G24&lt;1,1,'Averages 1'!G24)</f>
        <v>#DIV/0!</v>
      </c>
      <c r="H24" s="11" t="e">
        <f>IF('Averages 1'!H24&lt;1,1,'Averages 1'!H24)</f>
        <v>#DIV/0!</v>
      </c>
      <c r="I24" s="11" t="e">
        <f>IF('Averages 1'!I24&lt;1,1,'Averages 1'!I24)</f>
        <v>#DIV/0!</v>
      </c>
      <c r="J24" s="11" t="e">
        <f>IF('Averages 1'!J24&lt;1,1,'Averages 1'!J24)</f>
        <v>#DIV/0!</v>
      </c>
      <c r="K24" s="11" t="e">
        <f>IF('Averages 1'!K24&lt;1,1,'Averages 1'!K24)</f>
        <v>#DIV/0!</v>
      </c>
      <c r="L24" s="11" t="e">
        <f>IF('Averages 1'!L24&lt;1,1,'Averages 1'!L24)</f>
        <v>#DIV/0!</v>
      </c>
      <c r="M24" s="11" t="e">
        <f>IF('Averages 1'!M24&lt;1,1,'Averages 1'!M24)</f>
        <v>#DIV/0!</v>
      </c>
      <c r="N24" s="11" t="e">
        <f>IF('Averages 1'!N24&lt;1,1,'Averages 1'!N24)</f>
        <v>#DIV/0!</v>
      </c>
      <c r="O24" s="11" t="e">
        <f>IF('Averages 1'!O24&lt;1,1,'Averages 1'!O24)</f>
        <v>#DIV/0!</v>
      </c>
      <c r="P24" s="11" t="e">
        <f>IF('Averages 1'!P24&lt;1,1,'Averages 1'!P24)</f>
        <v>#DIV/0!</v>
      </c>
      <c r="Q24" s="11" t="e">
        <f>IF('Averages 1'!Q24&lt;1,1,'Averages 1'!Q24)</f>
        <v>#DIV/0!</v>
      </c>
    </row>
    <row r="25" spans="1:17" ht="16.899999999999999" customHeight="1">
      <c r="A25" s="104" t="str">
        <f>'Sorting 1'!A26</f>
        <v xml:space="preserve">B7-2 </v>
      </c>
      <c r="B25" s="11" t="e">
        <f>IF('Averages 1'!B25&lt;1,1,'Averages 1'!B25)</f>
        <v>#DIV/0!</v>
      </c>
      <c r="C25" s="11" t="e">
        <f>IF('Averages 1'!C25&lt;1,1,'Averages 1'!C25)</f>
        <v>#DIV/0!</v>
      </c>
      <c r="D25" s="11" t="e">
        <f>IF('Averages 1'!D25&lt;1,1,'Averages 1'!D25)</f>
        <v>#DIV/0!</v>
      </c>
      <c r="E25" s="11" t="e">
        <f>IF('Averages 1'!E25&lt;1,1,'Averages 1'!E25)</f>
        <v>#DIV/0!</v>
      </c>
      <c r="F25" s="11" t="e">
        <f>IF('Averages 1'!F25&lt;1,1,'Averages 1'!F25)</f>
        <v>#DIV/0!</v>
      </c>
      <c r="G25" s="11" t="e">
        <f>IF('Averages 1'!G25&lt;1,1,'Averages 1'!G25)</f>
        <v>#DIV/0!</v>
      </c>
      <c r="H25" s="11" t="e">
        <f>IF('Averages 1'!H25&lt;1,1,'Averages 1'!H25)</f>
        <v>#DIV/0!</v>
      </c>
      <c r="I25" s="11" t="e">
        <f>IF('Averages 1'!I25&lt;1,1,'Averages 1'!I25)</f>
        <v>#DIV/0!</v>
      </c>
      <c r="J25" s="11" t="e">
        <f>IF('Averages 1'!J25&lt;1,1,'Averages 1'!J25)</f>
        <v>#DIV/0!</v>
      </c>
      <c r="K25" s="11" t="e">
        <f>IF('Averages 1'!K25&lt;1,1,'Averages 1'!K25)</f>
        <v>#DIV/0!</v>
      </c>
      <c r="L25" s="11" t="e">
        <f>IF('Averages 1'!L25&lt;1,1,'Averages 1'!L25)</f>
        <v>#DIV/0!</v>
      </c>
      <c r="M25" s="11" t="e">
        <f>IF('Averages 1'!M25&lt;1,1,'Averages 1'!M25)</f>
        <v>#DIV/0!</v>
      </c>
      <c r="N25" s="11" t="e">
        <f>IF('Averages 1'!N25&lt;1,1,'Averages 1'!N25)</f>
        <v>#DIV/0!</v>
      </c>
      <c r="O25" s="11" t="e">
        <f>IF('Averages 1'!O25&lt;1,1,'Averages 1'!O25)</f>
        <v>#DIV/0!</v>
      </c>
      <c r="P25" s="11" t="e">
        <f>IF('Averages 1'!P25&lt;1,1,'Averages 1'!P25)</f>
        <v>#DIV/0!</v>
      </c>
      <c r="Q25" s="11" t="e">
        <f>IF('Averages 1'!Q25&lt;1,1,'Averages 1'!Q25)</f>
        <v>#DIV/0!</v>
      </c>
    </row>
    <row r="26" spans="1:17" ht="16.899999999999999" customHeight="1">
      <c r="A26" s="104" t="str">
        <f>'Sorting 1'!A27</f>
        <v>ICOS</v>
      </c>
      <c r="B26" s="11" t="e">
        <f>IF('Averages 1'!B26&lt;1,1,'Averages 1'!B26)</f>
        <v>#DIV/0!</v>
      </c>
      <c r="C26" s="11" t="e">
        <f>IF('Averages 1'!C26&lt;1,1,'Averages 1'!C26)</f>
        <v>#DIV/0!</v>
      </c>
      <c r="D26" s="11" t="e">
        <f>IF('Averages 1'!D26&lt;1,1,'Averages 1'!D26)</f>
        <v>#DIV/0!</v>
      </c>
      <c r="E26" s="11" t="e">
        <f>IF('Averages 1'!E26&lt;1,1,'Averages 1'!E26)</f>
        <v>#DIV/0!</v>
      </c>
      <c r="F26" s="11" t="e">
        <f>IF('Averages 1'!F26&lt;1,1,'Averages 1'!F26)</f>
        <v>#DIV/0!</v>
      </c>
      <c r="G26" s="11" t="e">
        <f>IF('Averages 1'!G26&lt;1,1,'Averages 1'!G26)</f>
        <v>#DIV/0!</v>
      </c>
      <c r="H26" s="11" t="e">
        <f>IF('Averages 1'!H26&lt;1,1,'Averages 1'!H26)</f>
        <v>#DIV/0!</v>
      </c>
      <c r="I26" s="11" t="e">
        <f>IF('Averages 1'!I26&lt;1,1,'Averages 1'!I26)</f>
        <v>#DIV/0!</v>
      </c>
      <c r="J26" s="11" t="e">
        <f>IF('Averages 1'!J26&lt;1,1,'Averages 1'!J26)</f>
        <v>#DIV/0!</v>
      </c>
      <c r="K26" s="11" t="e">
        <f>IF('Averages 1'!K26&lt;1,1,'Averages 1'!K26)</f>
        <v>#DIV/0!</v>
      </c>
      <c r="L26" s="11" t="e">
        <f>IF('Averages 1'!L26&lt;1,1,'Averages 1'!L26)</f>
        <v>#DIV/0!</v>
      </c>
      <c r="M26" s="11" t="e">
        <f>IF('Averages 1'!M26&lt;1,1,'Averages 1'!M26)</f>
        <v>#DIV/0!</v>
      </c>
      <c r="N26" s="11" t="e">
        <f>IF('Averages 1'!N26&lt;1,1,'Averages 1'!N26)</f>
        <v>#DIV/0!</v>
      </c>
      <c r="O26" s="11" t="e">
        <f>IF('Averages 1'!O26&lt;1,1,'Averages 1'!O26)</f>
        <v>#DIV/0!</v>
      </c>
      <c r="P26" s="11" t="e">
        <f>IF('Averages 1'!P26&lt;1,1,'Averages 1'!P26)</f>
        <v>#DIV/0!</v>
      </c>
      <c r="Q26" s="11" t="e">
        <f>IF('Averages 1'!Q26&lt;1,1,'Averages 1'!Q26)</f>
        <v>#DIV/0!</v>
      </c>
    </row>
    <row r="27" spans="1:17" ht="16.899999999999999" customHeight="1">
      <c r="A27" s="104" t="str">
        <f>'Sorting 1'!A28</f>
        <v>TIM-3</v>
      </c>
      <c r="B27" s="11" t="e">
        <f>IF('Averages 1'!B27&lt;1,1,'Averages 1'!B27)</f>
        <v>#DIV/0!</v>
      </c>
      <c r="C27" s="11" t="e">
        <f>IF('Averages 1'!C27&lt;1,1,'Averages 1'!C27)</f>
        <v>#DIV/0!</v>
      </c>
      <c r="D27" s="11" t="e">
        <f>IF('Averages 1'!D27&lt;1,1,'Averages 1'!D27)</f>
        <v>#DIV/0!</v>
      </c>
      <c r="E27" s="11" t="e">
        <f>IF('Averages 1'!E27&lt;1,1,'Averages 1'!E27)</f>
        <v>#DIV/0!</v>
      </c>
      <c r="F27" s="11" t="e">
        <f>IF('Averages 1'!F27&lt;1,1,'Averages 1'!F27)</f>
        <v>#DIV/0!</v>
      </c>
      <c r="G27" s="11" t="e">
        <f>IF('Averages 1'!G27&lt;1,1,'Averages 1'!G27)</f>
        <v>#DIV/0!</v>
      </c>
      <c r="H27" s="11" t="e">
        <f>IF('Averages 1'!H27&lt;1,1,'Averages 1'!H27)</f>
        <v>#DIV/0!</v>
      </c>
      <c r="I27" s="11" t="e">
        <f>IF('Averages 1'!I27&lt;1,1,'Averages 1'!I27)</f>
        <v>#DIV/0!</v>
      </c>
      <c r="J27" s="11" t="e">
        <f>IF('Averages 1'!J27&lt;1,1,'Averages 1'!J27)</f>
        <v>#DIV/0!</v>
      </c>
      <c r="K27" s="11" t="e">
        <f>IF('Averages 1'!K27&lt;1,1,'Averages 1'!K27)</f>
        <v>#DIV/0!</v>
      </c>
      <c r="L27" s="11" t="e">
        <f>IF('Averages 1'!L27&lt;1,1,'Averages 1'!L27)</f>
        <v>#DIV/0!</v>
      </c>
      <c r="M27" s="11" t="e">
        <f>IF('Averages 1'!M27&lt;1,1,'Averages 1'!M27)</f>
        <v>#DIV/0!</v>
      </c>
      <c r="N27" s="11" t="e">
        <f>IF('Averages 1'!N27&lt;1,1,'Averages 1'!N27)</f>
        <v>#DIV/0!</v>
      </c>
      <c r="O27" s="11" t="e">
        <f>IF('Averages 1'!O27&lt;1,1,'Averages 1'!O27)</f>
        <v>#DIV/0!</v>
      </c>
      <c r="P27" s="11" t="e">
        <f>IF('Averages 1'!P27&lt;1,1,'Averages 1'!P27)</f>
        <v>#DIV/0!</v>
      </c>
      <c r="Q27" s="11" t="e">
        <f>IF('Averages 1'!Q27&lt;1,1,'Averages 1'!Q27)</f>
        <v>#DIV/0!</v>
      </c>
    </row>
    <row r="28" spans="1:17" ht="16.899999999999999" customHeight="1">
      <c r="A28" s="104" t="str">
        <f>'Sorting 1'!A29</f>
        <v>TREM-2</v>
      </c>
      <c r="B28" s="11" t="e">
        <f>IF('Averages 1'!B28&lt;1,1,'Averages 1'!B28)</f>
        <v>#DIV/0!</v>
      </c>
      <c r="C28" s="11" t="e">
        <f>IF('Averages 1'!C28&lt;1,1,'Averages 1'!C28)</f>
        <v>#DIV/0!</v>
      </c>
      <c r="D28" s="11" t="e">
        <f>IF('Averages 1'!D28&lt;1,1,'Averages 1'!D28)</f>
        <v>#DIV/0!</v>
      </c>
      <c r="E28" s="11" t="e">
        <f>IF('Averages 1'!E28&lt;1,1,'Averages 1'!E28)</f>
        <v>#DIV/0!</v>
      </c>
      <c r="F28" s="11" t="e">
        <f>IF('Averages 1'!F28&lt;1,1,'Averages 1'!F28)</f>
        <v>#DIV/0!</v>
      </c>
      <c r="G28" s="11" t="e">
        <f>IF('Averages 1'!G28&lt;1,1,'Averages 1'!G28)</f>
        <v>#DIV/0!</v>
      </c>
      <c r="H28" s="11" t="e">
        <f>IF('Averages 1'!H28&lt;1,1,'Averages 1'!H28)</f>
        <v>#DIV/0!</v>
      </c>
      <c r="I28" s="11" t="e">
        <f>IF('Averages 1'!I28&lt;1,1,'Averages 1'!I28)</f>
        <v>#DIV/0!</v>
      </c>
      <c r="J28" s="11" t="e">
        <f>IF('Averages 1'!J28&lt;1,1,'Averages 1'!J28)</f>
        <v>#DIV/0!</v>
      </c>
      <c r="K28" s="11" t="e">
        <f>IF('Averages 1'!K28&lt;1,1,'Averages 1'!K28)</f>
        <v>#DIV/0!</v>
      </c>
      <c r="L28" s="11" t="e">
        <f>IF('Averages 1'!L28&lt;1,1,'Averages 1'!L28)</f>
        <v>#DIV/0!</v>
      </c>
      <c r="M28" s="11" t="e">
        <f>IF('Averages 1'!M28&lt;1,1,'Averages 1'!M28)</f>
        <v>#DIV/0!</v>
      </c>
      <c r="N28" s="11" t="e">
        <f>IF('Averages 1'!N28&lt;1,1,'Averages 1'!N28)</f>
        <v>#DIV/0!</v>
      </c>
      <c r="O28" s="11" t="e">
        <f>IF('Averages 1'!O28&lt;1,1,'Averages 1'!O28)</f>
        <v>#DIV/0!</v>
      </c>
      <c r="P28" s="11" t="e">
        <f>IF('Averages 1'!P28&lt;1,1,'Averages 1'!P28)</f>
        <v>#DIV/0!</v>
      </c>
      <c r="Q28" s="11" t="e">
        <f>IF('Averages 1'!Q28&lt;1,1,'Averages 1'!Q28)</f>
        <v>#DIV/0!</v>
      </c>
    </row>
    <row r="29" spans="1:17" ht="16.899999999999999" customHeight="1">
      <c r="A29" s="104" t="str">
        <f>'Sorting 1'!A30</f>
        <v>B7-H3</v>
      </c>
      <c r="B29" s="11" t="e">
        <f>IF('Averages 1'!B29&lt;1,1,'Averages 1'!B29)</f>
        <v>#DIV/0!</v>
      </c>
      <c r="C29" s="11" t="e">
        <f>IF('Averages 1'!C29&lt;1,1,'Averages 1'!C29)</f>
        <v>#DIV/0!</v>
      </c>
      <c r="D29" s="11" t="e">
        <f>IF('Averages 1'!D29&lt;1,1,'Averages 1'!D29)</f>
        <v>#DIV/0!</v>
      </c>
      <c r="E29" s="11" t="e">
        <f>IF('Averages 1'!E29&lt;1,1,'Averages 1'!E29)</f>
        <v>#DIV/0!</v>
      </c>
      <c r="F29" s="11" t="e">
        <f>IF('Averages 1'!F29&lt;1,1,'Averages 1'!F29)</f>
        <v>#DIV/0!</v>
      </c>
      <c r="G29" s="11" t="e">
        <f>IF('Averages 1'!G29&lt;1,1,'Averages 1'!G29)</f>
        <v>#DIV/0!</v>
      </c>
      <c r="H29" s="11" t="e">
        <f>IF('Averages 1'!H29&lt;1,1,'Averages 1'!H29)</f>
        <v>#DIV/0!</v>
      </c>
      <c r="I29" s="11" t="e">
        <f>IF('Averages 1'!I29&lt;1,1,'Averages 1'!I29)</f>
        <v>#DIV/0!</v>
      </c>
      <c r="J29" s="11" t="e">
        <f>IF('Averages 1'!J29&lt;1,1,'Averages 1'!J29)</f>
        <v>#DIV/0!</v>
      </c>
      <c r="K29" s="11" t="e">
        <f>IF('Averages 1'!K29&lt;1,1,'Averages 1'!K29)</f>
        <v>#DIV/0!</v>
      </c>
      <c r="L29" s="11" t="e">
        <f>IF('Averages 1'!L29&lt;1,1,'Averages 1'!L29)</f>
        <v>#DIV/0!</v>
      </c>
      <c r="M29" s="11" t="e">
        <f>IF('Averages 1'!M29&lt;1,1,'Averages 1'!M29)</f>
        <v>#DIV/0!</v>
      </c>
      <c r="N29" s="11" t="e">
        <f>IF('Averages 1'!N29&lt;1,1,'Averages 1'!N29)</f>
        <v>#DIV/0!</v>
      </c>
      <c r="O29" s="11" t="e">
        <f>IF('Averages 1'!O29&lt;1,1,'Averages 1'!O29)</f>
        <v>#DIV/0!</v>
      </c>
      <c r="P29" s="11" t="e">
        <f>IF('Averages 1'!P29&lt;1,1,'Averages 1'!P29)</f>
        <v>#DIV/0!</v>
      </c>
      <c r="Q29" s="11" t="e">
        <f>IF('Averages 1'!Q29&lt;1,1,'Averages 1'!Q29)</f>
        <v>#DIV/0!</v>
      </c>
    </row>
    <row r="30" spans="1:17" ht="16.899999999999999" customHeight="1">
      <c r="A30" s="104" t="str">
        <f>'Sorting 1'!A31</f>
        <v>IDO1</v>
      </c>
      <c r="B30" s="11" t="e">
        <f>IF('Averages 1'!B30&lt;1,1,'Averages 1'!B30)</f>
        <v>#DIV/0!</v>
      </c>
      <c r="C30" s="11" t="e">
        <f>IF('Averages 1'!C30&lt;1,1,'Averages 1'!C30)</f>
        <v>#DIV/0!</v>
      </c>
      <c r="D30" s="11" t="e">
        <f>IF('Averages 1'!D30&lt;1,1,'Averages 1'!D30)</f>
        <v>#DIV/0!</v>
      </c>
      <c r="E30" s="11" t="e">
        <f>IF('Averages 1'!E30&lt;1,1,'Averages 1'!E30)</f>
        <v>#DIV/0!</v>
      </c>
      <c r="F30" s="11" t="e">
        <f>IF('Averages 1'!F30&lt;1,1,'Averages 1'!F30)</f>
        <v>#DIV/0!</v>
      </c>
      <c r="G30" s="11" t="e">
        <f>IF('Averages 1'!G30&lt;1,1,'Averages 1'!G30)</f>
        <v>#DIV/0!</v>
      </c>
      <c r="H30" s="11" t="e">
        <f>IF('Averages 1'!H30&lt;1,1,'Averages 1'!H30)</f>
        <v>#DIV/0!</v>
      </c>
      <c r="I30" s="11" t="e">
        <f>IF('Averages 1'!I30&lt;1,1,'Averages 1'!I30)</f>
        <v>#DIV/0!</v>
      </c>
      <c r="J30" s="11" t="e">
        <f>IF('Averages 1'!J30&lt;1,1,'Averages 1'!J30)</f>
        <v>#DIV/0!</v>
      </c>
      <c r="K30" s="11" t="e">
        <f>IF('Averages 1'!K30&lt;1,1,'Averages 1'!K30)</f>
        <v>#DIV/0!</v>
      </c>
      <c r="L30" s="11" t="e">
        <f>IF('Averages 1'!L30&lt;1,1,'Averages 1'!L30)</f>
        <v>#DIV/0!</v>
      </c>
      <c r="M30" s="11" t="e">
        <f>IF('Averages 1'!M30&lt;1,1,'Averages 1'!M30)</f>
        <v>#DIV/0!</v>
      </c>
      <c r="N30" s="11" t="e">
        <f>IF('Averages 1'!N30&lt;1,1,'Averages 1'!N30)</f>
        <v>#DIV/0!</v>
      </c>
      <c r="O30" s="11" t="e">
        <f>IF('Averages 1'!O30&lt;1,1,'Averages 1'!O30)</f>
        <v>#DIV/0!</v>
      </c>
      <c r="P30" s="11" t="e">
        <f>IF('Averages 1'!P30&lt;1,1,'Averages 1'!P30)</f>
        <v>#DIV/0!</v>
      </c>
      <c r="Q30" s="11" t="e">
        <f>IF('Averages 1'!Q30&lt;1,1,'Averages 1'!Q30)</f>
        <v>#DIV/0!</v>
      </c>
    </row>
    <row r="31" spans="1:17" ht="16.899999999999999" customHeight="1">
      <c r="A31" s="104" t="str">
        <f>'Sorting 1'!A32</f>
        <v>TLR4</v>
      </c>
      <c r="B31" s="11" t="e">
        <f>IF('Averages 1'!B31&lt;1,1,'Averages 1'!B31)</f>
        <v>#DIV/0!</v>
      </c>
      <c r="C31" s="11" t="e">
        <f>IF('Averages 1'!C31&lt;1,1,'Averages 1'!C31)</f>
        <v>#DIV/0!</v>
      </c>
      <c r="D31" s="11" t="e">
        <f>IF('Averages 1'!D31&lt;1,1,'Averages 1'!D31)</f>
        <v>#DIV/0!</v>
      </c>
      <c r="E31" s="11" t="e">
        <f>IF('Averages 1'!E31&lt;1,1,'Averages 1'!E31)</f>
        <v>#DIV/0!</v>
      </c>
      <c r="F31" s="11" t="e">
        <f>IF('Averages 1'!F31&lt;1,1,'Averages 1'!F31)</f>
        <v>#DIV/0!</v>
      </c>
      <c r="G31" s="11" t="e">
        <f>IF('Averages 1'!G31&lt;1,1,'Averages 1'!G31)</f>
        <v>#DIV/0!</v>
      </c>
      <c r="H31" s="11" t="e">
        <f>IF('Averages 1'!H31&lt;1,1,'Averages 1'!H31)</f>
        <v>#DIV/0!</v>
      </c>
      <c r="I31" s="11" t="e">
        <f>IF('Averages 1'!I31&lt;1,1,'Averages 1'!I31)</f>
        <v>#DIV/0!</v>
      </c>
      <c r="J31" s="11" t="e">
        <f>IF('Averages 1'!J31&lt;1,1,'Averages 1'!J31)</f>
        <v>#DIV/0!</v>
      </c>
      <c r="K31" s="11" t="e">
        <f>IF('Averages 1'!K31&lt;1,1,'Averages 1'!K31)</f>
        <v>#DIV/0!</v>
      </c>
      <c r="L31" s="11" t="e">
        <f>IF('Averages 1'!L31&lt;1,1,'Averages 1'!L31)</f>
        <v>#DIV/0!</v>
      </c>
      <c r="M31" s="11" t="e">
        <f>IF('Averages 1'!M31&lt;1,1,'Averages 1'!M31)</f>
        <v>#DIV/0!</v>
      </c>
      <c r="N31" s="11" t="e">
        <f>IF('Averages 1'!N31&lt;1,1,'Averages 1'!N31)</f>
        <v>#DIV/0!</v>
      </c>
      <c r="O31" s="11" t="e">
        <f>IF('Averages 1'!O31&lt;1,1,'Averages 1'!O31)</f>
        <v>#DIV/0!</v>
      </c>
      <c r="P31" s="11" t="e">
        <f>IF('Averages 1'!P31&lt;1,1,'Averages 1'!P31)</f>
        <v>#DIV/0!</v>
      </c>
      <c r="Q31" s="11" t="e">
        <f>IF('Averages 1'!Q31&lt;1,1,'Averages 1'!Q31)</f>
        <v>#DIV/0!</v>
      </c>
    </row>
    <row r="32" spans="1:17" ht="16.899999999999999" customHeight="1">
      <c r="A32" s="104" t="str">
        <f>'Sorting 1'!A33</f>
        <v>Human IgG</v>
      </c>
      <c r="B32" s="11" t="e">
        <f>IF('Averages 1'!B32&lt;1,1,'Averages 1'!B32)</f>
        <v>#DIV/0!</v>
      </c>
      <c r="C32" s="11" t="e">
        <f>IF('Averages 1'!C32&lt;1,1,'Averages 1'!C32)</f>
        <v>#DIV/0!</v>
      </c>
      <c r="D32" s="11" t="e">
        <f>IF('Averages 1'!D32&lt;1,1,'Averages 1'!D32)</f>
        <v>#DIV/0!</v>
      </c>
      <c r="E32" s="11" t="e">
        <f>IF('Averages 1'!E32&lt;1,1,'Averages 1'!E32)</f>
        <v>#DIV/0!</v>
      </c>
      <c r="F32" s="11" t="e">
        <f>IF('Averages 1'!F32&lt;1,1,'Averages 1'!F32)</f>
        <v>#DIV/0!</v>
      </c>
      <c r="G32" s="11" t="e">
        <f>IF('Averages 1'!G32&lt;1,1,'Averages 1'!G32)</f>
        <v>#DIV/0!</v>
      </c>
      <c r="H32" s="11" t="e">
        <f>IF('Averages 1'!H32&lt;1,1,'Averages 1'!H32)</f>
        <v>#DIV/0!</v>
      </c>
      <c r="I32" s="11" t="e">
        <f>IF('Averages 1'!I32&lt;1,1,'Averages 1'!I32)</f>
        <v>#DIV/0!</v>
      </c>
      <c r="J32" s="11" t="e">
        <f>IF('Averages 1'!J32&lt;1,1,'Averages 1'!J32)</f>
        <v>#DIV/0!</v>
      </c>
      <c r="K32" s="11" t="e">
        <f>IF('Averages 1'!K32&lt;1,1,'Averages 1'!K32)</f>
        <v>#DIV/0!</v>
      </c>
      <c r="L32" s="11" t="e">
        <f>IF('Averages 1'!L32&lt;1,1,'Averages 1'!L32)</f>
        <v>#DIV/0!</v>
      </c>
      <c r="M32" s="11" t="e">
        <f>IF('Averages 1'!M32&lt;1,1,'Averages 1'!M32)</f>
        <v>#DIV/0!</v>
      </c>
      <c r="N32" s="11" t="e">
        <f>IF('Averages 1'!N32&lt;1,1,'Averages 1'!N32)</f>
        <v>#DIV/0!</v>
      </c>
      <c r="O32" s="11" t="e">
        <f>IF('Averages 1'!O32&lt;1,1,'Averages 1'!O32)</f>
        <v>#DIV/0!</v>
      </c>
      <c r="P32" s="11" t="e">
        <f>IF('Averages 1'!P32&lt;1,1,'Averages 1'!P32)</f>
        <v>#DIV/0!</v>
      </c>
      <c r="Q32" s="11" t="e">
        <f>IF('Averages 1'!Q32&lt;1,1,'Averages 1'!Q32)</f>
        <v>#DIV/0!</v>
      </c>
    </row>
    <row r="33" spans="1:17" ht="16.899999999999999" customHeight="1">
      <c r="A33" s="104" t="str">
        <f>'Sorting 1'!A34</f>
        <v>B7-H4</v>
      </c>
      <c r="B33" s="11" t="e">
        <f>IF('Averages 1'!B33&lt;1,1,'Averages 1'!B33)</f>
        <v>#DIV/0!</v>
      </c>
      <c r="C33" s="11" t="e">
        <f>IF('Averages 1'!C33&lt;1,1,'Averages 1'!C33)</f>
        <v>#DIV/0!</v>
      </c>
      <c r="D33" s="11" t="e">
        <f>IF('Averages 1'!D33&lt;1,1,'Averages 1'!D33)</f>
        <v>#DIV/0!</v>
      </c>
      <c r="E33" s="11" t="e">
        <f>IF('Averages 1'!E33&lt;1,1,'Averages 1'!E33)</f>
        <v>#DIV/0!</v>
      </c>
      <c r="F33" s="11" t="e">
        <f>IF('Averages 1'!F33&lt;1,1,'Averages 1'!F33)</f>
        <v>#DIV/0!</v>
      </c>
      <c r="G33" s="11" t="e">
        <f>IF('Averages 1'!G33&lt;1,1,'Averages 1'!G33)</f>
        <v>#DIV/0!</v>
      </c>
      <c r="H33" s="11" t="e">
        <f>IF('Averages 1'!H33&lt;1,1,'Averages 1'!H33)</f>
        <v>#DIV/0!</v>
      </c>
      <c r="I33" s="11" t="e">
        <f>IF('Averages 1'!I33&lt;1,1,'Averages 1'!I33)</f>
        <v>#DIV/0!</v>
      </c>
      <c r="J33" s="11" t="e">
        <f>IF('Averages 1'!J33&lt;1,1,'Averages 1'!J33)</f>
        <v>#DIV/0!</v>
      </c>
      <c r="K33" s="11" t="e">
        <f>IF('Averages 1'!K33&lt;1,1,'Averages 1'!K33)</f>
        <v>#DIV/0!</v>
      </c>
      <c r="L33" s="11" t="e">
        <f>IF('Averages 1'!L33&lt;1,1,'Averages 1'!L33)</f>
        <v>#DIV/0!</v>
      </c>
      <c r="M33" s="11" t="e">
        <f>IF('Averages 1'!M33&lt;1,1,'Averages 1'!M33)</f>
        <v>#DIV/0!</v>
      </c>
      <c r="N33" s="11" t="e">
        <f>IF('Averages 1'!N33&lt;1,1,'Averages 1'!N33)</f>
        <v>#DIV/0!</v>
      </c>
      <c r="O33" s="11" t="e">
        <f>IF('Averages 1'!O33&lt;1,1,'Averages 1'!O33)</f>
        <v>#DIV/0!</v>
      </c>
      <c r="P33" s="11" t="e">
        <f>IF('Averages 1'!P33&lt;1,1,'Averages 1'!P33)</f>
        <v>#DIV/0!</v>
      </c>
      <c r="Q33" s="11" t="e">
        <f>IF('Averages 1'!Q33&lt;1,1,'Averages 1'!Q33)</f>
        <v>#DIV/0!</v>
      </c>
    </row>
    <row r="34" spans="1:17" ht="16.899999999999999" customHeight="1">
      <c r="A34" s="104" t="str">
        <f>'Sorting 1'!A35</f>
        <v>LAG-3</v>
      </c>
      <c r="B34" s="11" t="e">
        <f>IF('Averages 1'!B34&lt;1,1,'Averages 1'!B34)</f>
        <v>#DIV/0!</v>
      </c>
      <c r="C34" s="11" t="e">
        <f>IF('Averages 1'!C34&lt;1,1,'Averages 1'!C34)</f>
        <v>#DIV/0!</v>
      </c>
      <c r="D34" s="11" t="e">
        <f>IF('Averages 1'!D34&lt;1,1,'Averages 1'!D34)</f>
        <v>#DIV/0!</v>
      </c>
      <c r="E34" s="11" t="e">
        <f>IF('Averages 1'!E34&lt;1,1,'Averages 1'!E34)</f>
        <v>#DIV/0!</v>
      </c>
      <c r="F34" s="11" t="e">
        <f>IF('Averages 1'!F34&lt;1,1,'Averages 1'!F34)</f>
        <v>#DIV/0!</v>
      </c>
      <c r="G34" s="11" t="e">
        <f>IF('Averages 1'!G34&lt;1,1,'Averages 1'!G34)</f>
        <v>#DIV/0!</v>
      </c>
      <c r="H34" s="11" t="e">
        <f>IF('Averages 1'!H34&lt;1,1,'Averages 1'!H34)</f>
        <v>#DIV/0!</v>
      </c>
      <c r="I34" s="11" t="e">
        <f>IF('Averages 1'!I34&lt;1,1,'Averages 1'!I34)</f>
        <v>#DIV/0!</v>
      </c>
      <c r="J34" s="11" t="e">
        <f>IF('Averages 1'!J34&lt;1,1,'Averages 1'!J34)</f>
        <v>#DIV/0!</v>
      </c>
      <c r="K34" s="11" t="e">
        <f>IF('Averages 1'!K34&lt;1,1,'Averages 1'!K34)</f>
        <v>#DIV/0!</v>
      </c>
      <c r="L34" s="11" t="e">
        <f>IF('Averages 1'!L34&lt;1,1,'Averages 1'!L34)</f>
        <v>#DIV/0!</v>
      </c>
      <c r="M34" s="11" t="e">
        <f>IF('Averages 1'!M34&lt;1,1,'Averages 1'!M34)</f>
        <v>#DIV/0!</v>
      </c>
      <c r="N34" s="11" t="e">
        <f>IF('Averages 1'!N34&lt;1,1,'Averages 1'!N34)</f>
        <v>#DIV/0!</v>
      </c>
      <c r="O34" s="11" t="e">
        <f>IF('Averages 1'!O34&lt;1,1,'Averages 1'!O34)</f>
        <v>#DIV/0!</v>
      </c>
      <c r="P34" s="11" t="e">
        <f>IF('Averages 1'!P34&lt;1,1,'Averages 1'!P34)</f>
        <v>#DIV/0!</v>
      </c>
      <c r="Q34" s="11" t="e">
        <f>IF('Averages 1'!Q34&lt;1,1,'Averages 1'!Q34)</f>
        <v>#DIV/0!</v>
      </c>
    </row>
    <row r="35" spans="1:17" ht="16.899999999999999" customHeight="1">
      <c r="A35" s="104" t="str">
        <f>'Sorting 1'!A36</f>
        <v>TNF-alpha</v>
      </c>
      <c r="B35" s="11" t="e">
        <f>IF('Averages 1'!B35&lt;1,1,'Averages 1'!B35)</f>
        <v>#DIV/0!</v>
      </c>
      <c r="C35" s="11" t="e">
        <f>IF('Averages 1'!C35&lt;1,1,'Averages 1'!C35)</f>
        <v>#DIV/0!</v>
      </c>
      <c r="D35" s="11" t="e">
        <f>IF('Averages 1'!D35&lt;1,1,'Averages 1'!D35)</f>
        <v>#DIV/0!</v>
      </c>
      <c r="E35" s="11" t="e">
        <f>IF('Averages 1'!E35&lt;1,1,'Averages 1'!E35)</f>
        <v>#DIV/0!</v>
      </c>
      <c r="F35" s="11" t="e">
        <f>IF('Averages 1'!F35&lt;1,1,'Averages 1'!F35)</f>
        <v>#DIV/0!</v>
      </c>
      <c r="G35" s="11" t="e">
        <f>IF('Averages 1'!G35&lt;1,1,'Averages 1'!G35)</f>
        <v>#DIV/0!</v>
      </c>
      <c r="H35" s="11" t="e">
        <f>IF('Averages 1'!H35&lt;1,1,'Averages 1'!H35)</f>
        <v>#DIV/0!</v>
      </c>
      <c r="I35" s="11" t="e">
        <f>IF('Averages 1'!I35&lt;1,1,'Averages 1'!I35)</f>
        <v>#DIV/0!</v>
      </c>
      <c r="J35" s="11" t="e">
        <f>IF('Averages 1'!J35&lt;1,1,'Averages 1'!J35)</f>
        <v>#DIV/0!</v>
      </c>
      <c r="K35" s="11" t="e">
        <f>IF('Averages 1'!K35&lt;1,1,'Averages 1'!K35)</f>
        <v>#DIV/0!</v>
      </c>
      <c r="L35" s="11" t="e">
        <f>IF('Averages 1'!L35&lt;1,1,'Averages 1'!L35)</f>
        <v>#DIV/0!</v>
      </c>
      <c r="M35" s="11" t="e">
        <f>IF('Averages 1'!M35&lt;1,1,'Averages 1'!M35)</f>
        <v>#DIV/0!</v>
      </c>
      <c r="N35" s="11" t="e">
        <f>IF('Averages 1'!N35&lt;1,1,'Averages 1'!N35)</f>
        <v>#DIV/0!</v>
      </c>
      <c r="O35" s="11" t="e">
        <f>IF('Averages 1'!O35&lt;1,1,'Averages 1'!O35)</f>
        <v>#DIV/0!</v>
      </c>
      <c r="P35" s="11" t="e">
        <f>IF('Averages 1'!P35&lt;1,1,'Averages 1'!P35)</f>
        <v>#DIV/0!</v>
      </c>
      <c r="Q35" s="11" t="e">
        <f>IF('Averages 1'!Q35&lt;1,1,'Averages 1'!Q35)</f>
        <v>#DIV/0!</v>
      </c>
    </row>
    <row r="36" spans="1:17" ht="16.899999999999999" customHeight="1">
      <c r="A36" s="104" t="str">
        <f>'Sorting 1'!A37</f>
        <v>Mouse IgG</v>
      </c>
      <c r="B36" s="11" t="e">
        <f>IF('Averages 1'!B36&lt;1,1,'Averages 1'!B36)</f>
        <v>#DIV/0!</v>
      </c>
      <c r="C36" s="11" t="e">
        <f>IF('Averages 1'!C36&lt;1,1,'Averages 1'!C36)</f>
        <v>#DIV/0!</v>
      </c>
      <c r="D36" s="11" t="e">
        <f>IF('Averages 1'!D36&lt;1,1,'Averages 1'!D36)</f>
        <v>#DIV/0!</v>
      </c>
      <c r="E36" s="11" t="e">
        <f>IF('Averages 1'!E36&lt;1,1,'Averages 1'!E36)</f>
        <v>#DIV/0!</v>
      </c>
      <c r="F36" s="11" t="e">
        <f>IF('Averages 1'!F36&lt;1,1,'Averages 1'!F36)</f>
        <v>#DIV/0!</v>
      </c>
      <c r="G36" s="11" t="e">
        <f>IF('Averages 1'!G36&lt;1,1,'Averages 1'!G36)</f>
        <v>#DIV/0!</v>
      </c>
      <c r="H36" s="11" t="e">
        <f>IF('Averages 1'!H36&lt;1,1,'Averages 1'!H36)</f>
        <v>#DIV/0!</v>
      </c>
      <c r="I36" s="11" t="e">
        <f>IF('Averages 1'!I36&lt;1,1,'Averages 1'!I36)</f>
        <v>#DIV/0!</v>
      </c>
      <c r="J36" s="11" t="e">
        <f>IF('Averages 1'!J36&lt;1,1,'Averages 1'!J36)</f>
        <v>#DIV/0!</v>
      </c>
      <c r="K36" s="11" t="e">
        <f>IF('Averages 1'!K36&lt;1,1,'Averages 1'!K36)</f>
        <v>#DIV/0!</v>
      </c>
      <c r="L36" s="11" t="e">
        <f>IF('Averages 1'!L36&lt;1,1,'Averages 1'!L36)</f>
        <v>#DIV/0!</v>
      </c>
      <c r="M36" s="11" t="e">
        <f>IF('Averages 1'!M36&lt;1,1,'Averages 1'!M36)</f>
        <v>#DIV/0!</v>
      </c>
      <c r="N36" s="11" t="e">
        <f>IF('Averages 1'!N36&lt;1,1,'Averages 1'!N36)</f>
        <v>#DIV/0!</v>
      </c>
      <c r="O36" s="11" t="e">
        <f>IF('Averages 1'!O36&lt;1,1,'Averages 1'!O36)</f>
        <v>#DIV/0!</v>
      </c>
      <c r="P36" s="11" t="e">
        <f>IF('Averages 1'!P36&lt;1,1,'Averages 1'!P36)</f>
        <v>#DIV/0!</v>
      </c>
      <c r="Q36" s="11" t="e">
        <f>IF('Averages 1'!Q36&lt;1,1,'Averages 1'!Q36)</f>
        <v>#DIV/0!</v>
      </c>
    </row>
    <row r="37" spans="1:17" ht="16.899999999999999" customHeight="1">
      <c r="A37" s="104" t="str">
        <f>'Sorting 1'!A38</f>
        <v>B7-H5</v>
      </c>
      <c r="B37" s="11" t="e">
        <f>IF('Averages 1'!B37&lt;1,1,'Averages 1'!B37)</f>
        <v>#DIV/0!</v>
      </c>
      <c r="C37" s="11" t="e">
        <f>IF('Averages 1'!C37&lt;1,1,'Averages 1'!C37)</f>
        <v>#DIV/0!</v>
      </c>
      <c r="D37" s="11" t="e">
        <f>IF('Averages 1'!D37&lt;1,1,'Averages 1'!D37)</f>
        <v>#DIV/0!</v>
      </c>
      <c r="E37" s="11" t="e">
        <f>IF('Averages 1'!E37&lt;1,1,'Averages 1'!E37)</f>
        <v>#DIV/0!</v>
      </c>
      <c r="F37" s="11" t="e">
        <f>IF('Averages 1'!F37&lt;1,1,'Averages 1'!F37)</f>
        <v>#DIV/0!</v>
      </c>
      <c r="G37" s="11" t="e">
        <f>IF('Averages 1'!G37&lt;1,1,'Averages 1'!G37)</f>
        <v>#DIV/0!</v>
      </c>
      <c r="H37" s="11" t="e">
        <f>IF('Averages 1'!H37&lt;1,1,'Averages 1'!H37)</f>
        <v>#DIV/0!</v>
      </c>
      <c r="I37" s="11" t="e">
        <f>IF('Averages 1'!I37&lt;1,1,'Averages 1'!I37)</f>
        <v>#DIV/0!</v>
      </c>
      <c r="J37" s="11" t="e">
        <f>IF('Averages 1'!J37&lt;1,1,'Averages 1'!J37)</f>
        <v>#DIV/0!</v>
      </c>
      <c r="K37" s="11" t="e">
        <f>IF('Averages 1'!K37&lt;1,1,'Averages 1'!K37)</f>
        <v>#DIV/0!</v>
      </c>
      <c r="L37" s="11" t="e">
        <f>IF('Averages 1'!L37&lt;1,1,'Averages 1'!L37)</f>
        <v>#DIV/0!</v>
      </c>
      <c r="M37" s="11" t="e">
        <f>IF('Averages 1'!M37&lt;1,1,'Averages 1'!M37)</f>
        <v>#DIV/0!</v>
      </c>
      <c r="N37" s="11" t="e">
        <f>IF('Averages 1'!N37&lt;1,1,'Averages 1'!N37)</f>
        <v>#DIV/0!</v>
      </c>
      <c r="O37" s="11" t="e">
        <f>IF('Averages 1'!O37&lt;1,1,'Averages 1'!O37)</f>
        <v>#DIV/0!</v>
      </c>
      <c r="P37" s="11" t="e">
        <f>IF('Averages 1'!P37&lt;1,1,'Averages 1'!P37)</f>
        <v>#DIV/0!</v>
      </c>
      <c r="Q37" s="11" t="e">
        <f>IF('Averages 1'!Q37&lt;1,1,'Averages 1'!Q37)</f>
        <v>#DIV/0!</v>
      </c>
    </row>
    <row r="38" spans="1:17" ht="16.899999999999999" customHeight="1">
      <c r="A38" s="104" t="str">
        <f>'Sorting 1'!A39</f>
        <v>NECTIN1</v>
      </c>
      <c r="B38" s="11" t="e">
        <f>IF('Averages 1'!B38&lt;1,1,'Averages 1'!B38)</f>
        <v>#DIV/0!</v>
      </c>
      <c r="C38" s="11" t="e">
        <f>IF('Averages 1'!C38&lt;1,1,'Averages 1'!C38)</f>
        <v>#DIV/0!</v>
      </c>
      <c r="D38" s="11" t="e">
        <f>IF('Averages 1'!D38&lt;1,1,'Averages 1'!D38)</f>
        <v>#DIV/0!</v>
      </c>
      <c r="E38" s="11" t="e">
        <f>IF('Averages 1'!E38&lt;1,1,'Averages 1'!E38)</f>
        <v>#DIV/0!</v>
      </c>
      <c r="F38" s="11" t="e">
        <f>IF('Averages 1'!F38&lt;1,1,'Averages 1'!F38)</f>
        <v>#DIV/0!</v>
      </c>
      <c r="G38" s="11" t="e">
        <f>IF('Averages 1'!G38&lt;1,1,'Averages 1'!G38)</f>
        <v>#DIV/0!</v>
      </c>
      <c r="H38" s="11" t="e">
        <f>IF('Averages 1'!H38&lt;1,1,'Averages 1'!H38)</f>
        <v>#DIV/0!</v>
      </c>
      <c r="I38" s="11" t="e">
        <f>IF('Averages 1'!I38&lt;1,1,'Averages 1'!I38)</f>
        <v>#DIV/0!</v>
      </c>
      <c r="J38" s="11" t="e">
        <f>IF('Averages 1'!J38&lt;1,1,'Averages 1'!J38)</f>
        <v>#DIV/0!</v>
      </c>
      <c r="K38" s="11" t="e">
        <f>IF('Averages 1'!K38&lt;1,1,'Averages 1'!K38)</f>
        <v>#DIV/0!</v>
      </c>
      <c r="L38" s="11" t="e">
        <f>IF('Averages 1'!L38&lt;1,1,'Averages 1'!L38)</f>
        <v>#DIV/0!</v>
      </c>
      <c r="M38" s="11" t="e">
        <f>IF('Averages 1'!M38&lt;1,1,'Averages 1'!M38)</f>
        <v>#DIV/0!</v>
      </c>
      <c r="N38" s="11" t="e">
        <f>IF('Averages 1'!N38&lt;1,1,'Averages 1'!N38)</f>
        <v>#DIV/0!</v>
      </c>
      <c r="O38" s="11" t="e">
        <f>IF('Averages 1'!O38&lt;1,1,'Averages 1'!O38)</f>
        <v>#DIV/0!</v>
      </c>
      <c r="P38" s="11" t="e">
        <f>IF('Averages 1'!P38&lt;1,1,'Averages 1'!P38)</f>
        <v>#DIV/0!</v>
      </c>
      <c r="Q38" s="11" t="e">
        <f>IF('Averages 1'!Q38&lt;1,1,'Averages 1'!Q38)</f>
        <v>#DIV/0!</v>
      </c>
    </row>
    <row r="39" spans="1:17" ht="16.899999999999999" customHeight="1">
      <c r="A39" s="104" t="str">
        <f>'Sorting 1'!A40</f>
        <v>TNFL6</v>
      </c>
      <c r="B39" s="11" t="e">
        <f>IF('Averages 1'!B39&lt;1,1,'Averages 1'!B39)</f>
        <v>#DIV/0!</v>
      </c>
      <c r="C39" s="11" t="e">
        <f>IF('Averages 1'!C39&lt;1,1,'Averages 1'!C39)</f>
        <v>#DIV/0!</v>
      </c>
      <c r="D39" s="11" t="e">
        <f>IF('Averages 1'!D39&lt;1,1,'Averages 1'!D39)</f>
        <v>#DIV/0!</v>
      </c>
      <c r="E39" s="11" t="e">
        <f>IF('Averages 1'!E39&lt;1,1,'Averages 1'!E39)</f>
        <v>#DIV/0!</v>
      </c>
      <c r="F39" s="11" t="e">
        <f>IF('Averages 1'!F39&lt;1,1,'Averages 1'!F39)</f>
        <v>#DIV/0!</v>
      </c>
      <c r="G39" s="11" t="e">
        <f>IF('Averages 1'!G39&lt;1,1,'Averages 1'!G39)</f>
        <v>#DIV/0!</v>
      </c>
      <c r="H39" s="11" t="e">
        <f>IF('Averages 1'!H39&lt;1,1,'Averages 1'!H39)</f>
        <v>#DIV/0!</v>
      </c>
      <c r="I39" s="11" t="e">
        <f>IF('Averages 1'!I39&lt;1,1,'Averages 1'!I39)</f>
        <v>#DIV/0!</v>
      </c>
      <c r="J39" s="11" t="e">
        <f>IF('Averages 1'!J39&lt;1,1,'Averages 1'!J39)</f>
        <v>#DIV/0!</v>
      </c>
      <c r="K39" s="11" t="e">
        <f>IF('Averages 1'!K39&lt;1,1,'Averages 1'!K39)</f>
        <v>#DIV/0!</v>
      </c>
      <c r="L39" s="11" t="e">
        <f>IF('Averages 1'!L39&lt;1,1,'Averages 1'!L39)</f>
        <v>#DIV/0!</v>
      </c>
      <c r="M39" s="11" t="e">
        <f>IF('Averages 1'!M39&lt;1,1,'Averages 1'!M39)</f>
        <v>#DIV/0!</v>
      </c>
      <c r="N39" s="11" t="e">
        <f>IF('Averages 1'!N39&lt;1,1,'Averages 1'!N39)</f>
        <v>#DIV/0!</v>
      </c>
      <c r="O39" s="11" t="e">
        <f>IF('Averages 1'!O39&lt;1,1,'Averages 1'!O39)</f>
        <v>#DIV/0!</v>
      </c>
      <c r="P39" s="11" t="e">
        <f>IF('Averages 1'!P39&lt;1,1,'Averages 1'!P39)</f>
        <v>#DIV/0!</v>
      </c>
      <c r="Q39" s="11" t="e">
        <f>IF('Averages 1'!Q39&lt;1,1,'Averages 1'!Q39)</f>
        <v>#DIV/0!</v>
      </c>
    </row>
    <row r="40" spans="1:17" ht="16.899999999999999" customHeight="1">
      <c r="A40" s="104" t="str">
        <f>'Sorting 1'!A41</f>
        <v>Rabbit IgG</v>
      </c>
      <c r="B40" s="11" t="e">
        <f>IF('Averages 1'!B40&lt;1,1,'Averages 1'!B40)</f>
        <v>#DIV/0!</v>
      </c>
      <c r="C40" s="11" t="e">
        <f>IF('Averages 1'!C40&lt;1,1,'Averages 1'!C40)</f>
        <v>#DIV/0!</v>
      </c>
      <c r="D40" s="11" t="e">
        <f>IF('Averages 1'!D40&lt;1,1,'Averages 1'!D40)</f>
        <v>#DIV/0!</v>
      </c>
      <c r="E40" s="11" t="e">
        <f>IF('Averages 1'!E40&lt;1,1,'Averages 1'!E40)</f>
        <v>#DIV/0!</v>
      </c>
      <c r="F40" s="11" t="e">
        <f>IF('Averages 1'!F40&lt;1,1,'Averages 1'!F40)</f>
        <v>#DIV/0!</v>
      </c>
      <c r="G40" s="11" t="e">
        <f>IF('Averages 1'!G40&lt;1,1,'Averages 1'!G40)</f>
        <v>#DIV/0!</v>
      </c>
      <c r="H40" s="11" t="e">
        <f>IF('Averages 1'!H40&lt;1,1,'Averages 1'!H40)</f>
        <v>#DIV/0!</v>
      </c>
      <c r="I40" s="11" t="e">
        <f>IF('Averages 1'!I40&lt;1,1,'Averages 1'!I40)</f>
        <v>#DIV/0!</v>
      </c>
      <c r="J40" s="11" t="e">
        <f>IF('Averages 1'!J40&lt;1,1,'Averages 1'!J40)</f>
        <v>#DIV/0!</v>
      </c>
      <c r="K40" s="11" t="e">
        <f>IF('Averages 1'!K40&lt;1,1,'Averages 1'!K40)</f>
        <v>#DIV/0!</v>
      </c>
      <c r="L40" s="11" t="e">
        <f>IF('Averages 1'!L40&lt;1,1,'Averages 1'!L40)</f>
        <v>#DIV/0!</v>
      </c>
      <c r="M40" s="11" t="e">
        <f>IF('Averages 1'!M40&lt;1,1,'Averages 1'!M40)</f>
        <v>#DIV/0!</v>
      </c>
      <c r="N40" s="11" t="e">
        <f>IF('Averages 1'!N40&lt;1,1,'Averages 1'!N40)</f>
        <v>#DIV/0!</v>
      </c>
      <c r="O40" s="11" t="e">
        <f>IF('Averages 1'!O40&lt;1,1,'Averages 1'!O40)</f>
        <v>#DIV/0!</v>
      </c>
      <c r="P40" s="11" t="e">
        <f>IF('Averages 1'!P40&lt;1,1,'Averages 1'!P40)</f>
        <v>#DIV/0!</v>
      </c>
      <c r="Q40" s="11" t="e">
        <f>IF('Averages 1'!Q40&lt;1,1,'Averages 1'!Q40)</f>
        <v>#DIV/0!</v>
      </c>
    </row>
    <row r="41" spans="1:17" ht="16.899999999999999" customHeight="1">
      <c r="A41" s="104" t="str">
        <f>'Sorting 1'!A42</f>
        <v xml:space="preserve">Basigin </v>
      </c>
      <c r="B41" s="11" t="e">
        <f>IF('Averages 1'!B41&lt;1,1,'Averages 1'!B41)</f>
        <v>#DIV/0!</v>
      </c>
      <c r="C41" s="11" t="e">
        <f>IF('Averages 1'!C41&lt;1,1,'Averages 1'!C41)</f>
        <v>#DIV/0!</v>
      </c>
      <c r="D41" s="11" t="e">
        <f>IF('Averages 1'!D41&lt;1,1,'Averages 1'!D41)</f>
        <v>#DIV/0!</v>
      </c>
      <c r="E41" s="11" t="e">
        <f>IF('Averages 1'!E41&lt;1,1,'Averages 1'!E41)</f>
        <v>#DIV/0!</v>
      </c>
      <c r="F41" s="11" t="e">
        <f>IF('Averages 1'!F41&lt;1,1,'Averages 1'!F41)</f>
        <v>#DIV/0!</v>
      </c>
      <c r="G41" s="11" t="e">
        <f>IF('Averages 1'!G41&lt;1,1,'Averages 1'!G41)</f>
        <v>#DIV/0!</v>
      </c>
      <c r="H41" s="11" t="e">
        <f>IF('Averages 1'!H41&lt;1,1,'Averages 1'!H41)</f>
        <v>#DIV/0!</v>
      </c>
      <c r="I41" s="11" t="e">
        <f>IF('Averages 1'!I41&lt;1,1,'Averages 1'!I41)</f>
        <v>#DIV/0!</v>
      </c>
      <c r="J41" s="11" t="e">
        <f>IF('Averages 1'!J41&lt;1,1,'Averages 1'!J41)</f>
        <v>#DIV/0!</v>
      </c>
      <c r="K41" s="11" t="e">
        <f>IF('Averages 1'!K41&lt;1,1,'Averages 1'!K41)</f>
        <v>#DIV/0!</v>
      </c>
      <c r="L41" s="11" t="e">
        <f>IF('Averages 1'!L41&lt;1,1,'Averages 1'!L41)</f>
        <v>#DIV/0!</v>
      </c>
      <c r="M41" s="11" t="e">
        <f>IF('Averages 1'!M41&lt;1,1,'Averages 1'!M41)</f>
        <v>#DIV/0!</v>
      </c>
      <c r="N41" s="11" t="e">
        <f>IF('Averages 1'!N41&lt;1,1,'Averages 1'!N41)</f>
        <v>#DIV/0!</v>
      </c>
      <c r="O41" s="11" t="e">
        <f>IF('Averages 1'!O41&lt;1,1,'Averages 1'!O41)</f>
        <v>#DIV/0!</v>
      </c>
      <c r="P41" s="11" t="e">
        <f>IF('Averages 1'!P41&lt;1,1,'Averages 1'!P41)</f>
        <v>#DIV/0!</v>
      </c>
      <c r="Q41" s="11" t="e">
        <f>IF('Averages 1'!Q41&lt;1,1,'Averages 1'!Q41)</f>
        <v>#DIV/0!</v>
      </c>
    </row>
    <row r="42" spans="1:17" ht="16.899999999999999" customHeight="1">
      <c r="A42" s="104" t="str">
        <f>'Sorting 1'!A43</f>
        <v>NECTIN2</v>
      </c>
      <c r="B42" s="11" t="e">
        <f>IF('Averages 1'!B42&lt;1,1,'Averages 1'!B42)</f>
        <v>#DIV/0!</v>
      </c>
      <c r="C42" s="11" t="e">
        <f>IF('Averages 1'!C42&lt;1,1,'Averages 1'!C42)</f>
        <v>#DIV/0!</v>
      </c>
      <c r="D42" s="11" t="e">
        <f>IF('Averages 1'!D42&lt;1,1,'Averages 1'!D42)</f>
        <v>#DIV/0!</v>
      </c>
      <c r="E42" s="11" t="e">
        <f>IF('Averages 1'!E42&lt;1,1,'Averages 1'!E42)</f>
        <v>#DIV/0!</v>
      </c>
      <c r="F42" s="11" t="e">
        <f>IF('Averages 1'!F42&lt;1,1,'Averages 1'!F42)</f>
        <v>#DIV/0!</v>
      </c>
      <c r="G42" s="11" t="e">
        <f>IF('Averages 1'!G42&lt;1,1,'Averages 1'!G42)</f>
        <v>#DIV/0!</v>
      </c>
      <c r="H42" s="11" t="e">
        <f>IF('Averages 1'!H42&lt;1,1,'Averages 1'!H42)</f>
        <v>#DIV/0!</v>
      </c>
      <c r="I42" s="11" t="e">
        <f>IF('Averages 1'!I42&lt;1,1,'Averages 1'!I42)</f>
        <v>#DIV/0!</v>
      </c>
      <c r="J42" s="11" t="e">
        <f>IF('Averages 1'!J42&lt;1,1,'Averages 1'!J42)</f>
        <v>#DIV/0!</v>
      </c>
      <c r="K42" s="11" t="e">
        <f>IF('Averages 1'!K42&lt;1,1,'Averages 1'!K42)</f>
        <v>#DIV/0!</v>
      </c>
      <c r="L42" s="11" t="e">
        <f>IF('Averages 1'!L42&lt;1,1,'Averages 1'!L42)</f>
        <v>#DIV/0!</v>
      </c>
      <c r="M42" s="11" t="e">
        <f>IF('Averages 1'!M42&lt;1,1,'Averages 1'!M42)</f>
        <v>#DIV/0!</v>
      </c>
      <c r="N42" s="11" t="e">
        <f>IF('Averages 1'!N42&lt;1,1,'Averages 1'!N42)</f>
        <v>#DIV/0!</v>
      </c>
      <c r="O42" s="11" t="e">
        <f>IF('Averages 1'!O42&lt;1,1,'Averages 1'!O42)</f>
        <v>#DIV/0!</v>
      </c>
      <c r="P42" s="11" t="e">
        <f>IF('Averages 1'!P42&lt;1,1,'Averages 1'!P42)</f>
        <v>#DIV/0!</v>
      </c>
      <c r="Q42" s="11" t="e">
        <f>IF('Averages 1'!Q42&lt;1,1,'Averages 1'!Q42)</f>
        <v>#DIV/0!</v>
      </c>
    </row>
    <row r="43" spans="1:17" ht="16.899999999999999" customHeight="1">
      <c r="A43" s="104" t="str">
        <f>'Sorting 1'!A44</f>
        <v>TNF-R1</v>
      </c>
      <c r="B43" s="11" t="e">
        <f>IF('Averages 1'!B43&lt;1,1,'Averages 1'!B43)</f>
        <v>#DIV/0!</v>
      </c>
      <c r="C43" s="11" t="e">
        <f>IF('Averages 1'!C43&lt;1,1,'Averages 1'!C43)</f>
        <v>#DIV/0!</v>
      </c>
      <c r="D43" s="11" t="e">
        <f>IF('Averages 1'!D43&lt;1,1,'Averages 1'!D43)</f>
        <v>#DIV/0!</v>
      </c>
      <c r="E43" s="11" t="e">
        <f>IF('Averages 1'!E43&lt;1,1,'Averages 1'!E43)</f>
        <v>#DIV/0!</v>
      </c>
      <c r="F43" s="11" t="e">
        <f>IF('Averages 1'!F43&lt;1,1,'Averages 1'!F43)</f>
        <v>#DIV/0!</v>
      </c>
      <c r="G43" s="11" t="e">
        <f>IF('Averages 1'!G43&lt;1,1,'Averages 1'!G43)</f>
        <v>#DIV/0!</v>
      </c>
      <c r="H43" s="11" t="e">
        <f>IF('Averages 1'!H43&lt;1,1,'Averages 1'!H43)</f>
        <v>#DIV/0!</v>
      </c>
      <c r="I43" s="11" t="e">
        <f>IF('Averages 1'!I43&lt;1,1,'Averages 1'!I43)</f>
        <v>#DIV/0!</v>
      </c>
      <c r="J43" s="11" t="e">
        <f>IF('Averages 1'!J43&lt;1,1,'Averages 1'!J43)</f>
        <v>#DIV/0!</v>
      </c>
      <c r="K43" s="11" t="e">
        <f>IF('Averages 1'!K43&lt;1,1,'Averages 1'!K43)</f>
        <v>#DIV/0!</v>
      </c>
      <c r="L43" s="11" t="e">
        <f>IF('Averages 1'!L43&lt;1,1,'Averages 1'!L43)</f>
        <v>#DIV/0!</v>
      </c>
      <c r="M43" s="11" t="e">
        <f>IF('Averages 1'!M43&lt;1,1,'Averages 1'!M43)</f>
        <v>#DIV/0!</v>
      </c>
      <c r="N43" s="11" t="e">
        <f>IF('Averages 1'!N43&lt;1,1,'Averages 1'!N43)</f>
        <v>#DIV/0!</v>
      </c>
      <c r="O43" s="11" t="e">
        <f>IF('Averages 1'!O43&lt;1,1,'Averages 1'!O43)</f>
        <v>#DIV/0!</v>
      </c>
      <c r="P43" s="11" t="e">
        <f>IF('Averages 1'!P43&lt;1,1,'Averages 1'!P43)</f>
        <v>#DIV/0!</v>
      </c>
      <c r="Q43" s="11" t="e">
        <f>IF('Averages 1'!Q43&lt;1,1,'Averages 1'!Q43)</f>
        <v>#DIV/0!</v>
      </c>
    </row>
    <row r="44" spans="1:17" ht="16.899999999999999" customHeight="1">
      <c r="A44" s="104" t="str">
        <f>'Sorting 1'!A45</f>
        <v>CD19</v>
      </c>
      <c r="B44" s="11" t="e">
        <f>IF('Averages 1'!B44&lt;1,1,'Averages 1'!B44)</f>
        <v>#DIV/0!</v>
      </c>
      <c r="C44" s="11" t="e">
        <f>IF('Averages 1'!C44&lt;1,1,'Averages 1'!C44)</f>
        <v>#DIV/0!</v>
      </c>
      <c r="D44" s="11" t="e">
        <f>IF('Averages 1'!D44&lt;1,1,'Averages 1'!D44)</f>
        <v>#DIV/0!</v>
      </c>
      <c r="E44" s="11" t="e">
        <f>IF('Averages 1'!E44&lt;1,1,'Averages 1'!E44)</f>
        <v>#DIV/0!</v>
      </c>
      <c r="F44" s="11" t="e">
        <f>IF('Averages 1'!F44&lt;1,1,'Averages 1'!F44)</f>
        <v>#DIV/0!</v>
      </c>
      <c r="G44" s="11" t="e">
        <f>IF('Averages 1'!G44&lt;1,1,'Averages 1'!G44)</f>
        <v>#DIV/0!</v>
      </c>
      <c r="H44" s="11" t="e">
        <f>IF('Averages 1'!H44&lt;1,1,'Averages 1'!H44)</f>
        <v>#DIV/0!</v>
      </c>
      <c r="I44" s="11" t="e">
        <f>IF('Averages 1'!I44&lt;1,1,'Averages 1'!I44)</f>
        <v>#DIV/0!</v>
      </c>
      <c r="J44" s="11" t="e">
        <f>IF('Averages 1'!J44&lt;1,1,'Averages 1'!J44)</f>
        <v>#DIV/0!</v>
      </c>
      <c r="K44" s="11" t="e">
        <f>IF('Averages 1'!K44&lt;1,1,'Averages 1'!K44)</f>
        <v>#DIV/0!</v>
      </c>
      <c r="L44" s="11" t="e">
        <f>IF('Averages 1'!L44&lt;1,1,'Averages 1'!L44)</f>
        <v>#DIV/0!</v>
      </c>
      <c r="M44" s="11" t="e">
        <f>IF('Averages 1'!M44&lt;1,1,'Averages 1'!M44)</f>
        <v>#DIV/0!</v>
      </c>
      <c r="N44" s="11" t="e">
        <f>IF('Averages 1'!N44&lt;1,1,'Averages 1'!N44)</f>
        <v>#DIV/0!</v>
      </c>
      <c r="O44" s="11" t="e">
        <f>IF('Averages 1'!O44&lt;1,1,'Averages 1'!O44)</f>
        <v>#DIV/0!</v>
      </c>
      <c r="P44" s="11" t="e">
        <f>IF('Averages 1'!P44&lt;1,1,'Averages 1'!P44)</f>
        <v>#DIV/0!</v>
      </c>
      <c r="Q44" s="11" t="e">
        <f>IF('Averages 1'!Q44&lt;1,1,'Averages 1'!Q44)</f>
        <v>#DIV/0!</v>
      </c>
    </row>
    <row r="45" spans="1:17" ht="16.899999999999999" customHeight="1">
      <c r="A45" s="104" t="str">
        <f>'Sorting 1'!A46</f>
        <v>NECTIN3</v>
      </c>
      <c r="B45" s="11" t="e">
        <f>IF('Averages 1'!B45&lt;1,1,'Averages 1'!B45)</f>
        <v>#DIV/0!</v>
      </c>
      <c r="C45" s="11" t="e">
        <f>IF('Averages 1'!C45&lt;1,1,'Averages 1'!C45)</f>
        <v>#DIV/0!</v>
      </c>
      <c r="D45" s="11" t="e">
        <f>IF('Averages 1'!D45&lt;1,1,'Averages 1'!D45)</f>
        <v>#DIV/0!</v>
      </c>
      <c r="E45" s="11" t="e">
        <f>IF('Averages 1'!E45&lt;1,1,'Averages 1'!E45)</f>
        <v>#DIV/0!</v>
      </c>
      <c r="F45" s="11" t="e">
        <f>IF('Averages 1'!F45&lt;1,1,'Averages 1'!F45)</f>
        <v>#DIV/0!</v>
      </c>
      <c r="G45" s="11" t="e">
        <f>IF('Averages 1'!G45&lt;1,1,'Averages 1'!G45)</f>
        <v>#DIV/0!</v>
      </c>
      <c r="H45" s="11" t="e">
        <f>IF('Averages 1'!H45&lt;1,1,'Averages 1'!H45)</f>
        <v>#DIV/0!</v>
      </c>
      <c r="I45" s="11" t="e">
        <f>IF('Averages 1'!I45&lt;1,1,'Averages 1'!I45)</f>
        <v>#DIV/0!</v>
      </c>
      <c r="J45" s="11" t="e">
        <f>IF('Averages 1'!J45&lt;1,1,'Averages 1'!J45)</f>
        <v>#DIV/0!</v>
      </c>
      <c r="K45" s="11" t="e">
        <f>IF('Averages 1'!K45&lt;1,1,'Averages 1'!K45)</f>
        <v>#DIV/0!</v>
      </c>
      <c r="L45" s="11" t="e">
        <f>IF('Averages 1'!L45&lt;1,1,'Averages 1'!L45)</f>
        <v>#DIV/0!</v>
      </c>
      <c r="M45" s="11" t="e">
        <f>IF('Averages 1'!M45&lt;1,1,'Averages 1'!M45)</f>
        <v>#DIV/0!</v>
      </c>
      <c r="N45" s="11" t="e">
        <f>IF('Averages 1'!N45&lt;1,1,'Averages 1'!N45)</f>
        <v>#DIV/0!</v>
      </c>
      <c r="O45" s="11" t="e">
        <f>IF('Averages 1'!O45&lt;1,1,'Averages 1'!O45)</f>
        <v>#DIV/0!</v>
      </c>
      <c r="P45" s="11" t="e">
        <f>IF('Averages 1'!P45&lt;1,1,'Averages 1'!P45)</f>
        <v>#DIV/0!</v>
      </c>
      <c r="Q45" s="11" t="e">
        <f>IF('Averages 1'!Q45&lt;1,1,'Averages 1'!Q45)</f>
        <v>#DIV/0!</v>
      </c>
    </row>
    <row r="46" spans="1:17" ht="16.899999999999999" customHeight="1">
      <c r="A46" s="104" t="str">
        <f>'Sorting 1'!A47</f>
        <v>TNF-R2</v>
      </c>
      <c r="B46" s="11" t="e">
        <f>IF('Averages 1'!B46&lt;1,1,'Averages 1'!B46)</f>
        <v>#DIV/0!</v>
      </c>
      <c r="C46" s="11" t="e">
        <f>IF('Averages 1'!C46&lt;1,1,'Averages 1'!C46)</f>
        <v>#DIV/0!</v>
      </c>
      <c r="D46" s="11" t="e">
        <f>IF('Averages 1'!D46&lt;1,1,'Averages 1'!D46)</f>
        <v>#DIV/0!</v>
      </c>
      <c r="E46" s="11" t="e">
        <f>IF('Averages 1'!E46&lt;1,1,'Averages 1'!E46)</f>
        <v>#DIV/0!</v>
      </c>
      <c r="F46" s="11" t="e">
        <f>IF('Averages 1'!F46&lt;1,1,'Averages 1'!F46)</f>
        <v>#DIV/0!</v>
      </c>
      <c r="G46" s="11" t="e">
        <f>IF('Averages 1'!G46&lt;1,1,'Averages 1'!G46)</f>
        <v>#DIV/0!</v>
      </c>
      <c r="H46" s="11" t="e">
        <f>IF('Averages 1'!H46&lt;1,1,'Averages 1'!H46)</f>
        <v>#DIV/0!</v>
      </c>
      <c r="I46" s="11" t="e">
        <f>IF('Averages 1'!I46&lt;1,1,'Averages 1'!I46)</f>
        <v>#DIV/0!</v>
      </c>
      <c r="J46" s="11" t="e">
        <f>IF('Averages 1'!J46&lt;1,1,'Averages 1'!J46)</f>
        <v>#DIV/0!</v>
      </c>
      <c r="K46" s="11" t="e">
        <f>IF('Averages 1'!K46&lt;1,1,'Averages 1'!K46)</f>
        <v>#DIV/0!</v>
      </c>
      <c r="L46" s="11" t="e">
        <f>IF('Averages 1'!L46&lt;1,1,'Averages 1'!L46)</f>
        <v>#DIV/0!</v>
      </c>
      <c r="M46" s="11" t="e">
        <f>IF('Averages 1'!M46&lt;1,1,'Averages 1'!M46)</f>
        <v>#DIV/0!</v>
      </c>
      <c r="N46" s="11" t="e">
        <f>IF('Averages 1'!N46&lt;1,1,'Averages 1'!N46)</f>
        <v>#DIV/0!</v>
      </c>
      <c r="O46" s="11" t="e">
        <f>IF('Averages 1'!O46&lt;1,1,'Averages 1'!O46)</f>
        <v>#DIV/0!</v>
      </c>
      <c r="P46" s="11" t="e">
        <f>IF('Averages 1'!P46&lt;1,1,'Averages 1'!P46)</f>
        <v>#DIV/0!</v>
      </c>
      <c r="Q46" s="11" t="e">
        <f>IF('Averages 1'!Q46&lt;1,1,'Averages 1'!Q46)</f>
        <v>#DIV/0!</v>
      </c>
    </row>
    <row r="47" spans="1:17" ht="16.899999999999999" customHeight="1">
      <c r="A47" s="104"/>
      <c r="B47" s="11"/>
      <c r="C47" s="11"/>
      <c r="D47" s="11"/>
      <c r="E47" s="11"/>
      <c r="F47" s="11"/>
      <c r="G47" s="11"/>
      <c r="H47" s="11"/>
      <c r="I47" s="11"/>
      <c r="J47" s="11"/>
      <c r="K47" s="11"/>
      <c r="L47" s="11"/>
      <c r="M47" s="11"/>
      <c r="N47" s="11"/>
      <c r="O47" s="11"/>
      <c r="P47" s="11"/>
      <c r="Q47" s="11"/>
    </row>
    <row r="48" spans="1:17" ht="16.899999999999999" customHeight="1">
      <c r="A48" s="104"/>
      <c r="B48" s="11"/>
      <c r="C48" s="11"/>
      <c r="D48" s="11"/>
      <c r="E48" s="11"/>
      <c r="F48" s="11"/>
      <c r="G48" s="11"/>
      <c r="H48" s="11"/>
      <c r="I48" s="11"/>
      <c r="J48" s="11"/>
      <c r="K48" s="11"/>
      <c r="L48" s="11"/>
      <c r="M48" s="11"/>
      <c r="N48" s="11"/>
      <c r="O48" s="11"/>
      <c r="P48" s="11"/>
      <c r="Q48" s="11"/>
    </row>
    <row r="49" spans="1:17" ht="16.899999999999999" customHeight="1">
      <c r="A49" s="104"/>
      <c r="B49" s="11"/>
      <c r="C49" s="11"/>
      <c r="D49" s="11"/>
      <c r="E49" s="11"/>
      <c r="F49" s="11"/>
      <c r="G49" s="11"/>
      <c r="H49" s="11"/>
      <c r="I49" s="11"/>
      <c r="J49" s="11"/>
      <c r="K49" s="11"/>
      <c r="L49" s="11"/>
      <c r="M49" s="11"/>
      <c r="N49" s="11"/>
      <c r="O49" s="11"/>
      <c r="P49" s="11"/>
      <c r="Q49" s="11"/>
    </row>
    <row r="50" spans="1:17" ht="16.899999999999999" customHeight="1">
      <c r="A50" s="104"/>
      <c r="B50" s="11"/>
      <c r="C50" s="11"/>
      <c r="D50" s="11"/>
      <c r="E50" s="11"/>
      <c r="F50" s="11"/>
      <c r="G50" s="11"/>
      <c r="H50" s="11"/>
      <c r="I50" s="11"/>
      <c r="J50" s="11"/>
      <c r="K50" s="11"/>
      <c r="L50" s="11"/>
      <c r="M50" s="11"/>
      <c r="N50" s="11"/>
      <c r="O50" s="11"/>
      <c r="P50" s="11"/>
      <c r="Q50" s="11"/>
    </row>
    <row r="51" spans="1:17" ht="16.899999999999999" customHeight="1">
      <c r="A51" s="104"/>
      <c r="B51" s="11"/>
      <c r="C51" s="11"/>
      <c r="D51" s="11"/>
      <c r="E51" s="11"/>
      <c r="F51" s="11"/>
      <c r="G51" s="11"/>
      <c r="H51" s="11"/>
      <c r="I51" s="11"/>
      <c r="J51" s="11"/>
      <c r="K51" s="11"/>
      <c r="L51" s="11"/>
      <c r="M51" s="11"/>
      <c r="N51" s="11"/>
      <c r="O51" s="11"/>
      <c r="P51" s="11"/>
      <c r="Q51" s="11"/>
    </row>
    <row r="52" spans="1:17" ht="16.899999999999999" customHeight="1">
      <c r="A52" s="104"/>
      <c r="B52" s="11"/>
      <c r="C52" s="11"/>
      <c r="D52" s="11"/>
      <c r="E52" s="11"/>
      <c r="F52" s="11"/>
      <c r="G52" s="11"/>
      <c r="H52" s="11"/>
      <c r="I52" s="11"/>
      <c r="J52" s="11"/>
      <c r="K52" s="11"/>
      <c r="L52" s="11"/>
      <c r="M52" s="11"/>
      <c r="N52" s="11"/>
      <c r="O52" s="11"/>
      <c r="P52" s="11"/>
      <c r="Q52" s="11"/>
    </row>
    <row r="53" spans="1:17" ht="16.899999999999999" customHeight="1">
      <c r="A53" s="104"/>
      <c r="B53" s="11"/>
      <c r="C53" s="11"/>
      <c r="D53" s="11"/>
      <c r="E53" s="11"/>
      <c r="F53" s="11"/>
      <c r="G53" s="11"/>
      <c r="H53" s="11"/>
      <c r="I53" s="11"/>
      <c r="J53" s="11"/>
      <c r="K53" s="11"/>
      <c r="L53" s="11"/>
      <c r="M53" s="11"/>
      <c r="N53" s="11"/>
      <c r="O53" s="11"/>
      <c r="P53" s="11"/>
      <c r="Q53" s="11"/>
    </row>
    <row r="54" spans="1:17" ht="16.899999999999999" customHeight="1">
      <c r="A54" s="104"/>
      <c r="B54" s="11"/>
      <c r="C54" s="11"/>
      <c r="D54" s="11"/>
      <c r="E54" s="11"/>
      <c r="F54" s="11"/>
      <c r="G54" s="11"/>
      <c r="H54" s="11"/>
      <c r="I54" s="11"/>
      <c r="J54" s="11"/>
      <c r="K54" s="11"/>
      <c r="L54" s="11"/>
      <c r="M54" s="11"/>
      <c r="N54" s="11"/>
      <c r="O54" s="11"/>
      <c r="P54" s="11"/>
      <c r="Q54" s="11"/>
    </row>
    <row r="55" spans="1:17" ht="16.899999999999999" customHeight="1">
      <c r="A55" s="104"/>
      <c r="B55" s="11"/>
      <c r="C55" s="11"/>
      <c r="D55" s="11"/>
      <c r="E55" s="11"/>
      <c r="F55" s="11"/>
      <c r="G55" s="11"/>
      <c r="H55" s="11"/>
      <c r="I55" s="11"/>
      <c r="J55" s="11"/>
      <c r="K55" s="11"/>
      <c r="L55" s="11"/>
      <c r="M55" s="11"/>
      <c r="N55" s="11"/>
      <c r="O55" s="11"/>
      <c r="P55" s="11"/>
      <c r="Q55" s="11"/>
    </row>
    <row r="56" spans="1:17" ht="16.899999999999999" customHeight="1">
      <c r="A56" s="104"/>
      <c r="B56" s="11"/>
      <c r="C56" s="11"/>
      <c r="D56" s="11"/>
      <c r="E56" s="11"/>
      <c r="F56" s="11"/>
      <c r="G56" s="11"/>
      <c r="H56" s="11"/>
      <c r="I56" s="11"/>
      <c r="J56" s="11"/>
      <c r="K56" s="11"/>
      <c r="L56" s="11"/>
      <c r="M56" s="11"/>
      <c r="N56" s="11"/>
      <c r="O56" s="11"/>
      <c r="P56" s="11"/>
      <c r="Q56" s="11"/>
    </row>
    <row r="57" spans="1:17" ht="16.899999999999999" customHeight="1">
      <c r="A57" s="104"/>
      <c r="B57" s="11"/>
      <c r="C57" s="11"/>
      <c r="D57" s="11"/>
      <c r="E57" s="11"/>
      <c r="F57" s="11"/>
      <c r="G57" s="11"/>
      <c r="H57" s="11"/>
      <c r="I57" s="11"/>
      <c r="J57" s="11"/>
      <c r="K57" s="11"/>
      <c r="L57" s="11"/>
      <c r="M57" s="11"/>
      <c r="N57" s="11"/>
      <c r="O57" s="11"/>
      <c r="P57" s="11"/>
      <c r="Q57" s="11"/>
    </row>
    <row r="58" spans="1:17" ht="16.899999999999999" customHeight="1">
      <c r="A58" s="104"/>
      <c r="B58" s="11"/>
      <c r="C58" s="11"/>
      <c r="D58" s="11"/>
      <c r="E58" s="11"/>
      <c r="F58" s="11"/>
      <c r="G58" s="11"/>
      <c r="H58" s="11"/>
      <c r="I58" s="11"/>
      <c r="J58" s="11"/>
      <c r="K58" s="11"/>
      <c r="L58" s="11"/>
      <c r="M58" s="11"/>
      <c r="N58" s="11"/>
      <c r="O58" s="11"/>
      <c r="P58" s="11"/>
      <c r="Q58" s="11"/>
    </row>
    <row r="59" spans="1:17" ht="16.899999999999999" customHeight="1">
      <c r="A59" s="104"/>
      <c r="B59" s="11"/>
      <c r="C59" s="11"/>
      <c r="D59" s="11"/>
      <c r="E59" s="11"/>
      <c r="F59" s="11"/>
      <c r="G59" s="11"/>
      <c r="H59" s="11"/>
      <c r="I59" s="11"/>
      <c r="J59" s="11"/>
      <c r="K59" s="11"/>
      <c r="L59" s="11"/>
      <c r="M59" s="11"/>
      <c r="N59" s="11"/>
      <c r="O59" s="11"/>
      <c r="P59" s="11"/>
      <c r="Q59" s="11"/>
    </row>
    <row r="60" spans="1:17" ht="16.899999999999999" customHeight="1">
      <c r="A60" s="104"/>
      <c r="B60" s="11"/>
      <c r="C60" s="11"/>
      <c r="D60" s="11"/>
      <c r="E60" s="11"/>
      <c r="F60" s="11"/>
      <c r="G60" s="11"/>
      <c r="H60" s="11"/>
      <c r="I60" s="11"/>
      <c r="J60" s="11"/>
      <c r="K60" s="11"/>
      <c r="L60" s="11"/>
      <c r="M60" s="11"/>
      <c r="N60" s="11"/>
      <c r="O60" s="11"/>
      <c r="P60" s="11"/>
      <c r="Q60" s="11"/>
    </row>
    <row r="61" spans="1:17" ht="16.899999999999999" customHeight="1">
      <c r="A61" s="104"/>
      <c r="B61" s="11"/>
      <c r="C61" s="11"/>
      <c r="D61" s="11"/>
      <c r="E61" s="11"/>
      <c r="F61" s="11"/>
      <c r="G61" s="11"/>
      <c r="H61" s="11"/>
      <c r="I61" s="11"/>
      <c r="J61" s="11"/>
      <c r="K61" s="11"/>
      <c r="L61" s="11"/>
      <c r="M61" s="11"/>
      <c r="N61" s="11"/>
      <c r="O61" s="11"/>
      <c r="P61" s="11"/>
      <c r="Q61" s="11"/>
    </row>
    <row r="62" spans="1:17" ht="16.899999999999999" customHeight="1">
      <c r="A62" s="104"/>
      <c r="B62" s="11"/>
      <c r="C62" s="11"/>
      <c r="D62" s="11"/>
      <c r="E62" s="11"/>
      <c r="F62" s="11"/>
      <c r="G62" s="11"/>
      <c r="H62" s="11"/>
      <c r="I62" s="11"/>
      <c r="J62" s="11"/>
      <c r="K62" s="11"/>
      <c r="L62" s="11"/>
      <c r="M62" s="11"/>
      <c r="N62" s="11"/>
      <c r="O62" s="11"/>
      <c r="P62" s="11"/>
      <c r="Q62" s="11"/>
    </row>
    <row r="63" spans="1:17" ht="16.899999999999999" customHeight="1">
      <c r="A63" s="104"/>
      <c r="B63" s="11"/>
      <c r="C63" s="11"/>
      <c r="D63" s="11"/>
      <c r="E63" s="11"/>
      <c r="F63" s="11"/>
      <c r="G63" s="11"/>
      <c r="H63" s="11"/>
      <c r="I63" s="11"/>
      <c r="J63" s="11"/>
      <c r="K63" s="11"/>
      <c r="L63" s="11"/>
      <c r="M63" s="11"/>
      <c r="N63" s="11"/>
      <c r="O63" s="11"/>
      <c r="P63" s="11"/>
      <c r="Q63" s="11"/>
    </row>
    <row r="64" spans="1:17" ht="16.899999999999999" customHeight="1">
      <c r="A64" s="104"/>
      <c r="B64" s="11"/>
      <c r="C64" s="11"/>
      <c r="D64" s="11"/>
      <c r="E64" s="11"/>
      <c r="F64" s="11"/>
      <c r="G64" s="11"/>
      <c r="H64" s="11"/>
      <c r="I64" s="11"/>
      <c r="J64" s="11"/>
      <c r="K64" s="11"/>
      <c r="L64" s="11"/>
      <c r="M64" s="11"/>
      <c r="N64" s="11"/>
      <c r="O64" s="11"/>
      <c r="P64" s="11"/>
      <c r="Q64" s="11"/>
    </row>
    <row r="65" spans="1:17" ht="16.899999999999999" customHeight="1">
      <c r="A65" s="104"/>
      <c r="B65" s="11"/>
      <c r="C65" s="11"/>
      <c r="D65" s="11"/>
      <c r="E65" s="11"/>
      <c r="F65" s="11"/>
      <c r="G65" s="11"/>
      <c r="H65" s="11"/>
      <c r="I65" s="11"/>
      <c r="J65" s="11"/>
      <c r="K65" s="11"/>
      <c r="L65" s="11"/>
      <c r="M65" s="11"/>
      <c r="N65" s="11"/>
      <c r="O65" s="11"/>
      <c r="P65" s="11"/>
      <c r="Q65" s="11"/>
    </row>
    <row r="66" spans="1:17" ht="16.899999999999999" customHeight="1">
      <c r="A66" s="104"/>
      <c r="B66" s="11"/>
      <c r="C66" s="11"/>
      <c r="D66" s="11"/>
      <c r="E66" s="11"/>
      <c r="F66" s="11"/>
      <c r="G66" s="11"/>
      <c r="H66" s="11"/>
      <c r="I66" s="11"/>
      <c r="J66" s="11"/>
      <c r="K66" s="11"/>
      <c r="L66" s="11"/>
      <c r="M66" s="11"/>
      <c r="N66" s="11"/>
      <c r="O66" s="11"/>
      <c r="P66" s="11"/>
      <c r="Q66" s="11"/>
    </row>
    <row r="67" spans="1:17" ht="16.899999999999999" customHeight="1">
      <c r="A67" s="104"/>
      <c r="B67" s="11"/>
      <c r="C67" s="11"/>
      <c r="D67" s="11"/>
      <c r="E67" s="11"/>
      <c r="F67" s="11"/>
      <c r="G67" s="11"/>
      <c r="H67" s="11"/>
      <c r="I67" s="11"/>
      <c r="J67" s="11"/>
      <c r="K67" s="11"/>
      <c r="L67" s="11"/>
      <c r="M67" s="11"/>
      <c r="N67" s="11"/>
      <c r="O67" s="11"/>
      <c r="P67" s="11"/>
      <c r="Q67" s="11"/>
    </row>
    <row r="68" spans="1:17" ht="16.899999999999999" customHeight="1">
      <c r="A68" s="104"/>
      <c r="B68" s="11"/>
      <c r="C68" s="11"/>
      <c r="D68" s="11"/>
      <c r="E68" s="11"/>
      <c r="F68" s="11"/>
      <c r="G68" s="11"/>
      <c r="H68" s="11"/>
      <c r="I68" s="11"/>
      <c r="J68" s="11"/>
      <c r="K68" s="11"/>
      <c r="L68" s="11"/>
      <c r="M68" s="11"/>
      <c r="N68" s="11"/>
      <c r="O68" s="11"/>
      <c r="P68" s="11"/>
      <c r="Q68" s="11"/>
    </row>
    <row r="69" spans="1:17" ht="16.899999999999999" customHeight="1">
      <c r="A69" s="104"/>
      <c r="B69" s="11"/>
      <c r="C69" s="11"/>
      <c r="D69" s="11"/>
      <c r="E69" s="11"/>
      <c r="F69" s="11"/>
      <c r="G69" s="11"/>
      <c r="H69" s="11"/>
      <c r="I69" s="11"/>
      <c r="J69" s="11"/>
      <c r="K69" s="11"/>
      <c r="L69" s="11"/>
      <c r="M69" s="11"/>
      <c r="N69" s="11"/>
      <c r="O69" s="11"/>
      <c r="P69" s="11"/>
      <c r="Q69" s="11"/>
    </row>
    <row r="70" spans="1:17" ht="16.899999999999999" customHeight="1">
      <c r="A70" s="104"/>
      <c r="B70" s="11"/>
      <c r="C70" s="11"/>
      <c r="D70" s="11"/>
      <c r="E70" s="11"/>
      <c r="F70" s="11"/>
      <c r="G70" s="11"/>
      <c r="H70" s="11"/>
      <c r="I70" s="11"/>
      <c r="J70" s="11"/>
      <c r="K70" s="11"/>
      <c r="L70" s="11"/>
      <c r="M70" s="11"/>
      <c r="N70" s="11"/>
      <c r="O70" s="11"/>
      <c r="P70" s="11"/>
      <c r="Q70" s="11"/>
    </row>
    <row r="71" spans="1:17" ht="16.899999999999999" customHeight="1">
      <c r="A71" s="104"/>
      <c r="B71" s="11"/>
      <c r="C71" s="11"/>
      <c r="D71" s="11"/>
      <c r="E71" s="11"/>
      <c r="F71" s="11"/>
      <c r="G71" s="11"/>
      <c r="H71" s="11"/>
      <c r="I71" s="11"/>
      <c r="J71" s="11"/>
      <c r="K71" s="11"/>
      <c r="L71" s="11"/>
      <c r="M71" s="11"/>
      <c r="N71" s="11"/>
      <c r="O71" s="11"/>
      <c r="P71" s="11"/>
      <c r="Q71" s="11"/>
    </row>
    <row r="72" spans="1:17" ht="16.899999999999999" customHeight="1">
      <c r="A72" s="104"/>
      <c r="B72" s="11"/>
      <c r="C72" s="11"/>
      <c r="D72" s="11"/>
      <c r="E72" s="11"/>
      <c r="F72" s="11"/>
      <c r="G72" s="11"/>
      <c r="H72" s="11"/>
      <c r="I72" s="11"/>
      <c r="J72" s="11"/>
      <c r="K72" s="11"/>
      <c r="L72" s="11"/>
      <c r="M72" s="11"/>
      <c r="N72" s="11"/>
      <c r="O72" s="11"/>
      <c r="P72" s="11"/>
      <c r="Q72" s="11"/>
    </row>
    <row r="73" spans="1:17" ht="16.899999999999999" customHeight="1">
      <c r="A73" s="104"/>
      <c r="B73" s="11"/>
      <c r="C73" s="11"/>
      <c r="D73" s="11"/>
      <c r="E73" s="11"/>
      <c r="F73" s="11"/>
      <c r="G73" s="11"/>
      <c r="H73" s="11"/>
      <c r="I73" s="11"/>
      <c r="J73" s="11"/>
      <c r="K73" s="11"/>
      <c r="L73" s="11"/>
      <c r="M73" s="11"/>
      <c r="N73" s="11"/>
      <c r="O73" s="11"/>
      <c r="P73" s="11"/>
      <c r="Q73" s="11"/>
    </row>
    <row r="74" spans="1:17" ht="16.899999999999999" customHeight="1">
      <c r="A74" s="104"/>
      <c r="B74" s="11"/>
      <c r="C74" s="11"/>
      <c r="D74" s="11"/>
      <c r="E74" s="11"/>
      <c r="F74" s="11"/>
      <c r="G74" s="11"/>
      <c r="H74" s="11"/>
      <c r="I74" s="11"/>
      <c r="J74" s="11"/>
      <c r="K74" s="11"/>
      <c r="L74" s="11"/>
      <c r="M74" s="11"/>
      <c r="N74" s="11"/>
      <c r="O74" s="11"/>
      <c r="P74" s="11"/>
      <c r="Q74" s="11"/>
    </row>
    <row r="75" spans="1:17" ht="16.899999999999999" customHeight="1">
      <c r="A75" s="104"/>
      <c r="B75" s="11"/>
      <c r="C75" s="11"/>
      <c r="D75" s="11"/>
      <c r="E75" s="11"/>
      <c r="F75" s="11"/>
      <c r="G75" s="11"/>
      <c r="H75" s="11"/>
      <c r="I75" s="11"/>
      <c r="J75" s="11"/>
      <c r="K75" s="11"/>
      <c r="L75" s="11"/>
      <c r="M75" s="11"/>
      <c r="N75" s="11"/>
      <c r="O75" s="11"/>
      <c r="P75" s="11"/>
      <c r="Q75" s="11"/>
    </row>
    <row r="76" spans="1:17" ht="16.899999999999999" customHeight="1">
      <c r="A76" s="104"/>
      <c r="B76" s="11"/>
      <c r="C76" s="11"/>
      <c r="D76" s="11"/>
      <c r="E76" s="11"/>
      <c r="F76" s="11"/>
      <c r="G76" s="11"/>
      <c r="H76" s="11"/>
      <c r="I76" s="11"/>
      <c r="J76" s="11"/>
      <c r="K76" s="11"/>
      <c r="L76" s="11"/>
      <c r="M76" s="11"/>
      <c r="N76" s="11"/>
      <c r="O76" s="11"/>
      <c r="P76" s="11"/>
      <c r="Q76" s="11"/>
    </row>
    <row r="77" spans="1:17" ht="16.899999999999999" customHeight="1">
      <c r="A77" s="104"/>
      <c r="B77" s="11"/>
      <c r="C77" s="11"/>
      <c r="D77" s="11"/>
      <c r="E77" s="11"/>
      <c r="F77" s="11"/>
      <c r="G77" s="11"/>
      <c r="H77" s="11"/>
      <c r="I77" s="11"/>
      <c r="J77" s="11"/>
      <c r="K77" s="11"/>
      <c r="L77" s="11"/>
      <c r="M77" s="11"/>
      <c r="N77" s="11"/>
      <c r="O77" s="11"/>
      <c r="P77" s="11"/>
      <c r="Q77" s="11"/>
    </row>
    <row r="78" spans="1:17" ht="16.899999999999999" customHeight="1">
      <c r="A78" s="104"/>
      <c r="B78" s="11"/>
      <c r="C78" s="11"/>
      <c r="D78" s="11"/>
      <c r="E78" s="11"/>
      <c r="F78" s="11"/>
      <c r="G78" s="11"/>
      <c r="H78" s="11"/>
      <c r="I78" s="11"/>
      <c r="J78" s="11"/>
      <c r="K78" s="11"/>
      <c r="L78" s="11"/>
      <c r="M78" s="11"/>
      <c r="N78" s="11"/>
      <c r="O78" s="11"/>
      <c r="P78" s="11"/>
      <c r="Q78" s="11"/>
    </row>
    <row r="79" spans="1:17" ht="16.899999999999999" customHeight="1">
      <c r="A79" s="104"/>
      <c r="B79" s="11"/>
      <c r="C79" s="11"/>
      <c r="D79" s="11"/>
      <c r="E79" s="11"/>
      <c r="F79" s="11"/>
      <c r="G79" s="11"/>
      <c r="H79" s="11"/>
      <c r="I79" s="11"/>
      <c r="J79" s="11"/>
      <c r="K79" s="11"/>
      <c r="L79" s="11"/>
      <c r="M79" s="11"/>
      <c r="N79" s="11"/>
      <c r="O79" s="11"/>
      <c r="P79" s="11"/>
      <c r="Q79" s="11"/>
    </row>
    <row r="80" spans="1:17" ht="16.899999999999999" customHeight="1">
      <c r="A80" s="104"/>
      <c r="B80" s="11"/>
      <c r="C80" s="11"/>
      <c r="D80" s="11"/>
      <c r="E80" s="11"/>
      <c r="F80" s="11"/>
      <c r="G80" s="11"/>
      <c r="H80" s="11"/>
      <c r="I80" s="11"/>
      <c r="J80" s="11"/>
      <c r="K80" s="11"/>
      <c r="L80" s="11"/>
      <c r="M80" s="11"/>
      <c r="N80" s="11"/>
      <c r="O80" s="11"/>
      <c r="P80" s="11"/>
      <c r="Q80" s="11"/>
    </row>
    <row r="81" spans="1:17" ht="16.899999999999999" customHeight="1">
      <c r="A81" s="104"/>
      <c r="B81" s="11"/>
      <c r="C81" s="11"/>
      <c r="D81" s="11"/>
      <c r="E81" s="11"/>
      <c r="F81" s="11"/>
      <c r="G81" s="11"/>
      <c r="H81" s="11"/>
      <c r="I81" s="11"/>
      <c r="J81" s="11"/>
      <c r="K81" s="11"/>
      <c r="L81" s="11"/>
      <c r="M81" s="11"/>
      <c r="N81" s="11"/>
      <c r="O81" s="11"/>
      <c r="P81" s="11"/>
      <c r="Q81" s="11"/>
    </row>
    <row r="82" spans="1:17" ht="16.899999999999999" customHeight="1">
      <c r="A82" s="104"/>
      <c r="B82" s="11"/>
      <c r="C82" s="11"/>
      <c r="D82" s="11"/>
      <c r="E82" s="11"/>
      <c r="F82" s="11"/>
      <c r="G82" s="11"/>
      <c r="H82" s="11"/>
      <c r="I82" s="11"/>
      <c r="J82" s="11"/>
      <c r="K82" s="11"/>
      <c r="L82" s="11"/>
      <c r="M82" s="11"/>
      <c r="N82" s="11"/>
      <c r="O82" s="11"/>
      <c r="P82" s="11"/>
      <c r="Q82" s="11"/>
    </row>
    <row r="83" spans="1:17" ht="16.899999999999999" customHeight="1">
      <c r="A83" s="104"/>
      <c r="B83" s="11"/>
      <c r="C83" s="11"/>
      <c r="D83" s="11"/>
      <c r="E83" s="11"/>
      <c r="F83" s="11"/>
      <c r="G83" s="11"/>
      <c r="H83" s="11"/>
      <c r="I83" s="11"/>
      <c r="J83" s="11"/>
      <c r="K83" s="11"/>
      <c r="L83" s="11"/>
      <c r="M83" s="11"/>
      <c r="N83" s="11"/>
      <c r="O83" s="11"/>
      <c r="P83" s="11"/>
      <c r="Q83" s="11"/>
    </row>
    <row r="84" spans="1:17" ht="16.899999999999999" customHeight="1">
      <c r="A84" s="104"/>
      <c r="B84" s="11"/>
      <c r="C84" s="11"/>
      <c r="D84" s="11"/>
      <c r="E84" s="11"/>
      <c r="F84" s="11"/>
      <c r="G84" s="11"/>
      <c r="H84" s="11"/>
      <c r="I84" s="11"/>
      <c r="J84" s="11"/>
      <c r="K84" s="11"/>
      <c r="L84" s="11"/>
      <c r="M84" s="11"/>
      <c r="N84" s="11"/>
      <c r="O84" s="11"/>
      <c r="P84" s="11"/>
      <c r="Q84" s="11"/>
    </row>
    <row r="85" spans="1:17" ht="16.899999999999999" customHeight="1">
      <c r="A85" s="104"/>
      <c r="B85" s="11"/>
      <c r="C85" s="11"/>
      <c r="D85" s="11"/>
      <c r="E85" s="11"/>
      <c r="F85" s="11"/>
      <c r="G85" s="11"/>
      <c r="H85" s="11"/>
      <c r="I85" s="11"/>
      <c r="J85" s="11"/>
      <c r="K85" s="11"/>
      <c r="L85" s="11"/>
      <c r="M85" s="11"/>
      <c r="N85" s="11"/>
      <c r="O85" s="11"/>
      <c r="P85" s="11"/>
      <c r="Q85" s="11"/>
    </row>
    <row r="86" spans="1:17" ht="16.899999999999999" customHeight="1">
      <c r="A86" s="104"/>
      <c r="B86" s="11"/>
      <c r="C86" s="11"/>
      <c r="D86" s="11"/>
      <c r="E86" s="11"/>
      <c r="F86" s="11"/>
      <c r="G86" s="11"/>
      <c r="H86" s="11"/>
      <c r="I86" s="11"/>
      <c r="J86" s="11"/>
      <c r="K86" s="11"/>
      <c r="L86" s="11"/>
      <c r="M86" s="11"/>
      <c r="N86" s="11"/>
      <c r="O86" s="11"/>
      <c r="P86" s="11"/>
      <c r="Q86" s="11"/>
    </row>
    <row r="87" spans="1:17" ht="16.899999999999999" customHeight="1">
      <c r="A87" s="104"/>
      <c r="B87" s="11"/>
      <c r="C87" s="11"/>
      <c r="D87" s="11"/>
      <c r="E87" s="11"/>
      <c r="F87" s="11"/>
      <c r="G87" s="11"/>
      <c r="H87" s="11"/>
      <c r="I87" s="11"/>
      <c r="J87" s="11"/>
      <c r="K87" s="11"/>
      <c r="L87" s="11"/>
      <c r="M87" s="11"/>
      <c r="N87" s="11"/>
      <c r="O87" s="11"/>
      <c r="P87" s="11"/>
      <c r="Q87" s="11"/>
    </row>
    <row r="88" spans="1:17" ht="16.899999999999999" customHeight="1">
      <c r="A88" s="104"/>
      <c r="B88" s="11"/>
      <c r="C88" s="11"/>
      <c r="D88" s="11"/>
      <c r="E88" s="11"/>
      <c r="F88" s="11"/>
      <c r="G88" s="11"/>
      <c r="H88" s="11"/>
      <c r="I88" s="11"/>
      <c r="J88" s="11"/>
      <c r="K88" s="11"/>
      <c r="L88" s="11"/>
      <c r="M88" s="11"/>
      <c r="N88" s="11"/>
      <c r="O88" s="11"/>
      <c r="P88" s="11"/>
      <c r="Q88" s="11"/>
    </row>
    <row r="89" spans="1:17" ht="16.899999999999999" customHeight="1">
      <c r="A89" s="104"/>
      <c r="B89" s="11"/>
      <c r="C89" s="11"/>
      <c r="D89" s="11"/>
      <c r="E89" s="11"/>
      <c r="F89" s="11"/>
      <c r="G89" s="11"/>
      <c r="H89" s="11"/>
      <c r="I89" s="11"/>
      <c r="J89" s="11"/>
      <c r="K89" s="11"/>
      <c r="L89" s="11"/>
      <c r="M89" s="11"/>
      <c r="N89" s="11"/>
      <c r="O89" s="11"/>
      <c r="P89" s="11"/>
      <c r="Q89" s="11"/>
    </row>
    <row r="90" spans="1:17" ht="16.899999999999999" customHeight="1">
      <c r="A90" s="104"/>
      <c r="B90" s="11"/>
      <c r="C90" s="11"/>
      <c r="D90" s="11"/>
      <c r="E90" s="11"/>
      <c r="F90" s="11"/>
      <c r="G90" s="11"/>
      <c r="H90" s="11"/>
      <c r="I90" s="11"/>
      <c r="J90" s="11"/>
      <c r="K90" s="11"/>
      <c r="L90" s="11"/>
      <c r="M90" s="11"/>
      <c r="N90" s="11"/>
      <c r="O90" s="11"/>
      <c r="P90" s="11"/>
      <c r="Q90" s="11"/>
    </row>
    <row r="91" spans="1:17" ht="16.899999999999999" customHeight="1">
      <c r="A91" s="104"/>
      <c r="B91" s="11"/>
      <c r="C91" s="11"/>
      <c r="D91" s="11"/>
      <c r="E91" s="11"/>
      <c r="F91" s="11"/>
      <c r="G91" s="11"/>
      <c r="H91" s="11"/>
      <c r="I91" s="11"/>
      <c r="J91" s="11"/>
      <c r="K91" s="11"/>
      <c r="L91" s="11"/>
      <c r="M91" s="11"/>
      <c r="N91" s="11"/>
      <c r="O91" s="11"/>
      <c r="P91" s="11"/>
      <c r="Q91" s="11"/>
    </row>
    <row r="92" spans="1:17" ht="16.899999999999999" customHeight="1">
      <c r="A92" s="104"/>
      <c r="B92" s="11"/>
      <c r="C92" s="11"/>
      <c r="D92" s="11"/>
      <c r="E92" s="11"/>
      <c r="F92" s="11"/>
      <c r="G92" s="11"/>
      <c r="H92" s="11"/>
      <c r="I92" s="11"/>
      <c r="J92" s="11"/>
      <c r="K92" s="11"/>
      <c r="L92" s="11"/>
      <c r="M92" s="11"/>
      <c r="N92" s="11"/>
      <c r="O92" s="11"/>
      <c r="P92" s="11"/>
      <c r="Q92" s="11"/>
    </row>
    <row r="93" spans="1:17" ht="16.899999999999999" customHeight="1">
      <c r="A93" s="104"/>
      <c r="B93" s="11"/>
      <c r="C93" s="11"/>
      <c r="D93" s="11"/>
      <c r="E93" s="11"/>
      <c r="F93" s="11"/>
      <c r="G93" s="11"/>
      <c r="H93" s="11"/>
      <c r="I93" s="11"/>
      <c r="J93" s="11"/>
      <c r="K93" s="11"/>
      <c r="L93" s="11"/>
      <c r="M93" s="11"/>
      <c r="N93" s="11"/>
      <c r="O93" s="11"/>
      <c r="P93" s="11"/>
      <c r="Q93" s="11"/>
    </row>
    <row r="94" spans="1:17" ht="16.899999999999999" customHeight="1">
      <c r="A94" s="104"/>
      <c r="B94" s="11"/>
      <c r="C94" s="11"/>
      <c r="D94" s="11"/>
      <c r="E94" s="11"/>
      <c r="F94" s="11"/>
      <c r="G94" s="11"/>
      <c r="H94" s="11"/>
      <c r="I94" s="11"/>
      <c r="J94" s="11"/>
      <c r="K94" s="11"/>
      <c r="L94" s="11"/>
      <c r="M94" s="11"/>
      <c r="N94" s="11"/>
      <c r="O94" s="11"/>
      <c r="P94" s="11"/>
      <c r="Q94" s="11"/>
    </row>
    <row r="95" spans="1:17" ht="16.899999999999999" customHeight="1">
      <c r="A95" s="104"/>
      <c r="B95" s="11"/>
      <c r="C95" s="11"/>
      <c r="D95" s="11"/>
      <c r="E95" s="11"/>
      <c r="F95" s="11"/>
      <c r="G95" s="11"/>
      <c r="H95" s="11"/>
      <c r="I95" s="11"/>
      <c r="J95" s="11"/>
      <c r="K95" s="11"/>
      <c r="L95" s="11"/>
      <c r="M95" s="11"/>
      <c r="N95" s="11"/>
      <c r="O95" s="11"/>
      <c r="P95" s="11"/>
      <c r="Q95" s="11"/>
    </row>
    <row r="96" spans="1:17" ht="16.899999999999999" customHeight="1">
      <c r="A96" s="104"/>
      <c r="B96" s="11"/>
      <c r="C96" s="11"/>
      <c r="D96" s="11"/>
      <c r="E96" s="11"/>
      <c r="F96" s="11"/>
      <c r="G96" s="11"/>
      <c r="H96" s="11"/>
      <c r="I96" s="11"/>
      <c r="J96" s="11"/>
      <c r="K96" s="11"/>
      <c r="L96" s="11"/>
      <c r="M96" s="11"/>
      <c r="N96" s="11"/>
      <c r="O96" s="11"/>
      <c r="P96" s="11"/>
      <c r="Q96" s="11"/>
    </row>
    <row r="97" spans="1:17" ht="16.899999999999999" customHeight="1">
      <c r="A97" s="104"/>
      <c r="B97" s="11"/>
      <c r="C97" s="11"/>
      <c r="D97" s="11"/>
      <c r="E97" s="11"/>
      <c r="F97" s="11"/>
      <c r="G97" s="11"/>
      <c r="H97" s="11"/>
      <c r="I97" s="11"/>
      <c r="J97" s="11"/>
      <c r="K97" s="11"/>
      <c r="L97" s="11"/>
      <c r="M97" s="11"/>
      <c r="N97" s="11"/>
      <c r="O97" s="11"/>
      <c r="P97" s="11"/>
      <c r="Q97" s="11"/>
    </row>
    <row r="98" spans="1:17" ht="16.899999999999999" customHeight="1">
      <c r="A98" s="104"/>
      <c r="B98" s="11"/>
      <c r="C98" s="11"/>
      <c r="D98" s="11"/>
      <c r="E98" s="11"/>
      <c r="F98" s="11"/>
      <c r="G98" s="11"/>
      <c r="H98" s="11"/>
      <c r="I98" s="11"/>
      <c r="J98" s="11"/>
      <c r="K98" s="11"/>
      <c r="L98" s="11"/>
      <c r="M98" s="11"/>
      <c r="N98" s="11"/>
      <c r="O98" s="11"/>
      <c r="P98" s="11"/>
      <c r="Q98" s="11"/>
    </row>
    <row r="99" spans="1:17" ht="16.899999999999999" customHeight="1">
      <c r="A99" s="104"/>
      <c r="B99" s="11"/>
      <c r="C99" s="11"/>
      <c r="D99" s="11"/>
      <c r="E99" s="11"/>
      <c r="F99" s="11"/>
      <c r="G99" s="11"/>
      <c r="H99" s="11"/>
      <c r="I99" s="11"/>
      <c r="J99" s="11"/>
      <c r="K99" s="11"/>
      <c r="L99" s="11"/>
      <c r="M99" s="11"/>
      <c r="N99" s="11"/>
      <c r="O99" s="11"/>
      <c r="P99" s="11"/>
      <c r="Q99" s="11"/>
    </row>
    <row r="100" spans="1:17" ht="16.899999999999999" customHeight="1">
      <c r="A100" s="104"/>
      <c r="B100" s="11"/>
      <c r="C100" s="11"/>
      <c r="D100" s="11"/>
      <c r="E100" s="11"/>
      <c r="F100" s="11"/>
      <c r="G100" s="11"/>
      <c r="H100" s="11"/>
      <c r="I100" s="11"/>
      <c r="J100" s="11"/>
      <c r="K100" s="11"/>
      <c r="L100" s="11"/>
      <c r="M100" s="11"/>
      <c r="N100" s="11"/>
      <c r="O100" s="11"/>
      <c r="P100" s="11"/>
      <c r="Q100" s="11"/>
    </row>
    <row r="101" spans="1:17" ht="16.899999999999999" customHeight="1">
      <c r="A101" s="104"/>
      <c r="B101" s="11"/>
      <c r="C101" s="11"/>
      <c r="D101" s="11"/>
      <c r="E101" s="11"/>
      <c r="F101" s="11"/>
      <c r="G101" s="11"/>
      <c r="H101" s="11"/>
      <c r="I101" s="11"/>
      <c r="J101" s="11"/>
      <c r="K101" s="11"/>
      <c r="L101" s="11"/>
      <c r="M101" s="11"/>
      <c r="N101" s="11"/>
      <c r="O101" s="11"/>
      <c r="P101" s="11"/>
      <c r="Q101" s="11"/>
    </row>
    <row r="102" spans="1:17" ht="16.899999999999999" customHeight="1">
      <c r="A102" s="104"/>
      <c r="B102" s="11"/>
      <c r="C102" s="11"/>
      <c r="D102" s="11"/>
      <c r="E102" s="11"/>
      <c r="F102" s="11"/>
      <c r="G102" s="11"/>
      <c r="H102" s="11"/>
      <c r="I102" s="11"/>
      <c r="J102" s="11"/>
      <c r="K102" s="11"/>
      <c r="L102" s="11"/>
      <c r="M102" s="11"/>
      <c r="N102" s="11"/>
      <c r="O102" s="11"/>
      <c r="P102" s="11"/>
      <c r="Q102" s="11"/>
    </row>
    <row r="103" spans="1:17" ht="16.899999999999999" customHeight="1">
      <c r="A103" s="104"/>
      <c r="B103" s="11"/>
      <c r="C103" s="11"/>
      <c r="D103" s="11"/>
      <c r="E103" s="11"/>
      <c r="F103" s="11"/>
      <c r="G103" s="11"/>
      <c r="H103" s="11"/>
      <c r="I103" s="11"/>
      <c r="J103" s="11"/>
      <c r="K103" s="11"/>
      <c r="L103" s="11"/>
      <c r="M103" s="11"/>
      <c r="N103" s="11"/>
      <c r="O103" s="11"/>
      <c r="P103" s="11"/>
      <c r="Q103" s="11"/>
    </row>
    <row r="104" spans="1:17" ht="16.899999999999999" customHeight="1">
      <c r="A104" s="104"/>
      <c r="B104" s="11"/>
      <c r="C104" s="11"/>
      <c r="D104" s="11"/>
      <c r="E104" s="11"/>
      <c r="F104" s="11"/>
      <c r="G104" s="11"/>
      <c r="H104" s="11"/>
      <c r="I104" s="11"/>
      <c r="J104" s="11"/>
      <c r="K104" s="11"/>
      <c r="L104" s="11"/>
      <c r="M104" s="11"/>
      <c r="N104" s="11"/>
      <c r="O104" s="11"/>
      <c r="P104" s="11"/>
      <c r="Q104" s="11"/>
    </row>
    <row r="105" spans="1:17" ht="16.899999999999999" customHeight="1">
      <c r="A105" s="104"/>
      <c r="B105" s="11"/>
      <c r="C105" s="11"/>
      <c r="D105" s="11"/>
      <c r="E105" s="11"/>
      <c r="F105" s="11"/>
      <c r="G105" s="11"/>
      <c r="H105" s="11"/>
      <c r="I105" s="11"/>
      <c r="J105" s="11"/>
      <c r="K105" s="11"/>
      <c r="L105" s="11"/>
      <c r="M105" s="11"/>
      <c r="N105" s="11"/>
      <c r="O105" s="11"/>
      <c r="P105" s="11"/>
      <c r="Q105" s="11"/>
    </row>
    <row r="106" spans="1:17" ht="16.899999999999999" customHeight="1">
      <c r="A106" s="104"/>
      <c r="B106" s="11"/>
      <c r="C106" s="11"/>
      <c r="D106" s="11"/>
      <c r="E106" s="11"/>
      <c r="F106" s="11"/>
      <c r="G106" s="11"/>
      <c r="H106" s="11"/>
      <c r="I106" s="11"/>
      <c r="J106" s="11"/>
      <c r="K106" s="11"/>
      <c r="L106" s="11"/>
      <c r="M106" s="11"/>
      <c r="N106" s="11"/>
      <c r="O106" s="11"/>
      <c r="P106" s="11"/>
      <c r="Q106" s="11"/>
    </row>
    <row r="107" spans="1:17" ht="16.899999999999999" customHeight="1">
      <c r="A107" s="104"/>
      <c r="B107" s="11"/>
      <c r="C107" s="11"/>
      <c r="D107" s="11"/>
      <c r="E107" s="11"/>
      <c r="F107" s="11"/>
      <c r="G107" s="11"/>
      <c r="H107" s="11"/>
      <c r="I107" s="11"/>
      <c r="J107" s="11"/>
      <c r="K107" s="11"/>
      <c r="L107" s="11"/>
      <c r="M107" s="11"/>
      <c r="N107" s="11"/>
      <c r="O107" s="11"/>
      <c r="P107" s="11"/>
      <c r="Q107" s="11"/>
    </row>
    <row r="108" spans="1:17" ht="16.899999999999999" customHeight="1">
      <c r="A108" s="104"/>
      <c r="B108" s="11"/>
      <c r="C108" s="11"/>
      <c r="D108" s="11"/>
      <c r="E108" s="11"/>
      <c r="F108" s="11"/>
      <c r="G108" s="11"/>
      <c r="H108" s="11"/>
      <c r="I108" s="11"/>
      <c r="J108" s="11"/>
      <c r="K108" s="11"/>
      <c r="L108" s="11"/>
      <c r="M108" s="11"/>
      <c r="N108" s="11"/>
      <c r="O108" s="11"/>
      <c r="P108" s="11"/>
      <c r="Q108" s="11"/>
    </row>
    <row r="109" spans="1:17" ht="16.899999999999999" customHeight="1">
      <c r="A109" s="104"/>
      <c r="B109" s="11"/>
      <c r="C109" s="11"/>
      <c r="D109" s="11"/>
      <c r="E109" s="11"/>
      <c r="F109" s="11"/>
      <c r="G109" s="11"/>
      <c r="H109" s="11"/>
      <c r="I109" s="11"/>
      <c r="J109" s="11"/>
      <c r="K109" s="11"/>
      <c r="L109" s="11"/>
      <c r="M109" s="11"/>
      <c r="N109" s="11"/>
      <c r="O109" s="11"/>
      <c r="P109" s="11"/>
      <c r="Q109" s="11"/>
    </row>
    <row r="110" spans="1:17" ht="16.899999999999999" customHeight="1">
      <c r="A110" s="104"/>
      <c r="B110" s="11"/>
      <c r="C110" s="11"/>
      <c r="D110" s="11"/>
      <c r="E110" s="11"/>
      <c r="F110" s="11"/>
      <c r="G110" s="11"/>
      <c r="H110" s="11"/>
      <c r="I110" s="11"/>
      <c r="J110" s="11"/>
      <c r="K110" s="11"/>
      <c r="L110" s="11"/>
      <c r="M110" s="11"/>
      <c r="N110" s="11"/>
      <c r="O110" s="11"/>
      <c r="P110" s="11"/>
      <c r="Q110" s="11"/>
    </row>
    <row r="111" spans="1:17" ht="16.899999999999999" customHeight="1">
      <c r="A111" s="104"/>
      <c r="B111" s="11"/>
      <c r="C111" s="11"/>
      <c r="D111" s="11"/>
      <c r="E111" s="11"/>
      <c r="F111" s="11"/>
      <c r="G111" s="11"/>
      <c r="H111" s="11"/>
      <c r="I111" s="11"/>
      <c r="J111" s="11"/>
      <c r="K111" s="11"/>
      <c r="L111" s="11"/>
      <c r="M111" s="11"/>
      <c r="N111" s="11"/>
      <c r="O111" s="11"/>
      <c r="P111" s="11"/>
      <c r="Q111" s="11"/>
    </row>
    <row r="112" spans="1:17" ht="16.899999999999999" customHeight="1">
      <c r="A112" s="104"/>
      <c r="B112" s="11"/>
      <c r="C112" s="11"/>
      <c r="D112" s="11"/>
      <c r="E112" s="11"/>
      <c r="F112" s="11"/>
      <c r="G112" s="11"/>
      <c r="H112" s="11"/>
      <c r="I112" s="11"/>
      <c r="J112" s="11"/>
      <c r="K112" s="11"/>
      <c r="L112" s="11"/>
      <c r="M112" s="11"/>
      <c r="N112" s="11"/>
      <c r="O112" s="11"/>
      <c r="P112" s="11"/>
      <c r="Q112" s="11"/>
    </row>
    <row r="113" spans="1:17" ht="16.899999999999999" customHeight="1">
      <c r="A113" s="104"/>
      <c r="B113" s="11"/>
      <c r="C113" s="11"/>
      <c r="D113" s="11"/>
      <c r="E113" s="11"/>
      <c r="F113" s="11"/>
      <c r="G113" s="11"/>
      <c r="H113" s="11"/>
      <c r="I113" s="11"/>
      <c r="J113" s="11"/>
      <c r="K113" s="11"/>
      <c r="L113" s="11"/>
      <c r="M113" s="11"/>
      <c r="N113" s="11"/>
      <c r="O113" s="11"/>
      <c r="P113" s="11"/>
      <c r="Q113" s="11"/>
    </row>
    <row r="114" spans="1:17" ht="16.899999999999999" customHeight="1">
      <c r="A114" s="104"/>
      <c r="B114" s="11"/>
      <c r="C114" s="11"/>
      <c r="D114" s="11"/>
      <c r="E114" s="11"/>
      <c r="F114" s="11"/>
      <c r="G114" s="11"/>
      <c r="H114" s="11"/>
      <c r="I114" s="11"/>
      <c r="J114" s="11"/>
      <c r="K114" s="11"/>
      <c r="L114" s="11"/>
      <c r="M114" s="11"/>
      <c r="N114" s="11"/>
      <c r="O114" s="11"/>
      <c r="P114" s="11"/>
      <c r="Q114" s="11"/>
    </row>
    <row r="115" spans="1:17" ht="16.899999999999999" customHeight="1">
      <c r="A115" s="104"/>
      <c r="B115" s="11"/>
      <c r="C115" s="11"/>
      <c r="D115" s="11"/>
      <c r="E115" s="11"/>
      <c r="F115" s="11"/>
      <c r="G115" s="11"/>
      <c r="H115" s="11"/>
      <c r="I115" s="11"/>
      <c r="J115" s="11"/>
      <c r="K115" s="11"/>
      <c r="L115" s="11"/>
      <c r="M115" s="11"/>
      <c r="N115" s="11"/>
      <c r="O115" s="11"/>
      <c r="P115" s="11"/>
      <c r="Q115" s="11"/>
    </row>
    <row r="116" spans="1:17" ht="16.899999999999999" customHeight="1">
      <c r="A116" s="104"/>
      <c r="B116" s="11"/>
      <c r="C116" s="11"/>
      <c r="D116" s="11"/>
      <c r="E116" s="11"/>
      <c r="F116" s="11"/>
      <c r="G116" s="11"/>
      <c r="H116" s="11"/>
      <c r="I116" s="11"/>
      <c r="J116" s="11"/>
      <c r="K116" s="11"/>
      <c r="L116" s="11"/>
      <c r="M116" s="11"/>
      <c r="N116" s="11"/>
      <c r="O116" s="11"/>
      <c r="P116" s="11"/>
      <c r="Q116" s="11"/>
    </row>
    <row r="117" spans="1:17" ht="16.899999999999999" customHeight="1">
      <c r="A117" s="104"/>
      <c r="B117" s="11"/>
      <c r="C117" s="11"/>
      <c r="D117" s="11"/>
      <c r="E117" s="11"/>
      <c r="F117" s="11"/>
      <c r="G117" s="11"/>
      <c r="H117" s="11"/>
      <c r="I117" s="11"/>
      <c r="J117" s="11"/>
      <c r="K117" s="11"/>
      <c r="L117" s="11"/>
      <c r="M117" s="11"/>
      <c r="N117" s="11"/>
      <c r="O117" s="11"/>
      <c r="P117" s="11"/>
      <c r="Q117" s="11"/>
    </row>
    <row r="118" spans="1:17" ht="16.899999999999999" customHeight="1">
      <c r="A118" s="104"/>
      <c r="B118" s="11"/>
      <c r="C118" s="11"/>
      <c r="D118" s="11"/>
      <c r="E118" s="11"/>
      <c r="F118" s="11"/>
      <c r="G118" s="11"/>
      <c r="H118" s="11"/>
      <c r="I118" s="11"/>
      <c r="J118" s="11"/>
      <c r="K118" s="11"/>
      <c r="L118" s="11"/>
      <c r="M118" s="11"/>
      <c r="N118" s="11"/>
      <c r="O118" s="11"/>
      <c r="P118" s="11"/>
      <c r="Q118" s="11"/>
    </row>
    <row r="119" spans="1:17" ht="16.899999999999999" customHeight="1">
      <c r="A119" s="104"/>
      <c r="B119" s="11"/>
      <c r="C119" s="11"/>
      <c r="D119" s="11"/>
      <c r="E119" s="11"/>
      <c r="F119" s="11"/>
      <c r="G119" s="11"/>
      <c r="H119" s="11"/>
      <c r="I119" s="11"/>
      <c r="J119" s="11"/>
      <c r="K119" s="11"/>
      <c r="L119" s="11"/>
      <c r="M119" s="11"/>
      <c r="N119" s="11"/>
      <c r="O119" s="11"/>
      <c r="P119" s="11"/>
      <c r="Q119" s="11"/>
    </row>
    <row r="120" spans="1:17" ht="16.899999999999999" customHeight="1">
      <c r="A120" s="104"/>
      <c r="B120" s="11"/>
      <c r="C120" s="11"/>
      <c r="D120" s="11"/>
      <c r="E120" s="11"/>
      <c r="F120" s="11"/>
      <c r="G120" s="11"/>
      <c r="H120" s="11"/>
      <c r="I120" s="11"/>
      <c r="J120" s="11"/>
      <c r="K120" s="11"/>
      <c r="L120" s="11"/>
      <c r="M120" s="11"/>
      <c r="N120" s="11"/>
      <c r="O120" s="11"/>
      <c r="P120" s="11"/>
      <c r="Q120" s="11"/>
    </row>
    <row r="121" spans="1:17" ht="16.899999999999999" customHeight="1">
      <c r="A121" s="104"/>
      <c r="B121" s="11"/>
      <c r="C121" s="11"/>
      <c r="D121" s="11"/>
      <c r="E121" s="11"/>
      <c r="F121" s="11"/>
      <c r="G121" s="11"/>
      <c r="H121" s="11"/>
      <c r="I121" s="11"/>
      <c r="J121" s="11"/>
      <c r="K121" s="11"/>
      <c r="L121" s="11"/>
      <c r="M121" s="11"/>
      <c r="N121" s="11"/>
      <c r="O121" s="11"/>
      <c r="P121" s="11"/>
      <c r="Q121" s="11"/>
    </row>
    <row r="122" spans="1:17" ht="16.899999999999999" customHeight="1">
      <c r="A122" s="104"/>
      <c r="B122" s="11"/>
      <c r="C122" s="11"/>
      <c r="D122" s="11"/>
      <c r="E122" s="11"/>
      <c r="F122" s="11"/>
      <c r="G122" s="11"/>
      <c r="H122" s="11"/>
      <c r="I122" s="11"/>
      <c r="J122" s="11"/>
      <c r="K122" s="11"/>
      <c r="L122" s="11"/>
      <c r="M122" s="11"/>
      <c r="N122" s="11"/>
      <c r="O122" s="11"/>
      <c r="P122" s="11"/>
      <c r="Q122" s="11"/>
    </row>
    <row r="123" spans="1:17" ht="16.899999999999999" customHeight="1">
      <c r="A123" s="104"/>
      <c r="B123" s="11"/>
      <c r="C123" s="11"/>
      <c r="D123" s="11"/>
      <c r="E123" s="11"/>
      <c r="F123" s="11"/>
      <c r="G123" s="11"/>
      <c r="H123" s="11"/>
      <c r="I123" s="11"/>
      <c r="J123" s="11"/>
      <c r="K123" s="11"/>
      <c r="L123" s="11"/>
      <c r="M123" s="11"/>
      <c r="N123" s="11"/>
      <c r="O123" s="11"/>
      <c r="P123" s="11"/>
      <c r="Q123" s="11"/>
    </row>
    <row r="124" spans="1:17" ht="16.899999999999999" customHeight="1">
      <c r="A124" s="104"/>
      <c r="B124" s="11"/>
      <c r="C124" s="11"/>
      <c r="D124" s="11"/>
      <c r="E124" s="11"/>
      <c r="F124" s="11"/>
      <c r="G124" s="11"/>
      <c r="H124" s="11"/>
      <c r="I124" s="11"/>
      <c r="J124" s="11"/>
      <c r="K124" s="11"/>
      <c r="L124" s="11"/>
      <c r="M124" s="11"/>
      <c r="N124" s="11"/>
      <c r="O124" s="11"/>
      <c r="P124" s="11"/>
      <c r="Q124" s="11"/>
    </row>
    <row r="125" spans="1:17" ht="16.899999999999999" customHeight="1">
      <c r="A125" s="104"/>
      <c r="B125" s="11"/>
      <c r="C125" s="11"/>
      <c r="D125" s="11"/>
      <c r="E125" s="11"/>
      <c r="F125" s="11"/>
      <c r="G125" s="11"/>
      <c r="H125" s="11"/>
      <c r="I125" s="11"/>
      <c r="J125" s="11"/>
      <c r="K125" s="11"/>
      <c r="L125" s="11"/>
      <c r="M125" s="11"/>
      <c r="N125" s="11"/>
      <c r="O125" s="11"/>
      <c r="P125" s="11"/>
      <c r="Q125" s="11"/>
    </row>
    <row r="126" spans="1:17" ht="16.899999999999999" customHeight="1">
      <c r="A126" s="104"/>
      <c r="B126" s="11"/>
      <c r="C126" s="11"/>
      <c r="D126" s="11"/>
      <c r="E126" s="11"/>
      <c r="F126" s="11"/>
      <c r="G126" s="11"/>
      <c r="H126" s="11"/>
      <c r="I126" s="11"/>
      <c r="J126" s="11"/>
      <c r="K126" s="11"/>
      <c r="L126" s="11"/>
      <c r="M126" s="11"/>
      <c r="N126" s="11"/>
      <c r="O126" s="11"/>
      <c r="P126" s="11"/>
      <c r="Q126" s="11"/>
    </row>
    <row r="127" spans="1:17" ht="16.899999999999999" customHeight="1">
      <c r="A127" s="104"/>
      <c r="B127" s="11"/>
      <c r="C127" s="11"/>
      <c r="D127" s="11"/>
      <c r="E127" s="11"/>
      <c r="F127" s="11"/>
      <c r="G127" s="11"/>
      <c r="H127" s="11"/>
      <c r="I127" s="11"/>
      <c r="J127" s="11"/>
      <c r="K127" s="11"/>
      <c r="L127" s="11"/>
      <c r="M127" s="11"/>
      <c r="N127" s="11"/>
      <c r="O127" s="11"/>
      <c r="P127" s="11"/>
      <c r="Q127" s="11"/>
    </row>
    <row r="128" spans="1:17" ht="16.899999999999999" customHeight="1">
      <c r="A128" s="104"/>
      <c r="B128" s="11"/>
      <c r="C128" s="11"/>
      <c r="D128" s="11"/>
      <c r="E128" s="11"/>
      <c r="F128" s="11"/>
      <c r="G128" s="11"/>
      <c r="H128" s="11"/>
      <c r="I128" s="11"/>
      <c r="J128" s="11"/>
      <c r="K128" s="11"/>
      <c r="L128" s="11"/>
      <c r="M128" s="11"/>
      <c r="N128" s="11"/>
      <c r="O128" s="11"/>
      <c r="P128" s="11"/>
      <c r="Q128" s="11"/>
    </row>
    <row r="129" spans="1:17" ht="16.899999999999999" customHeight="1">
      <c r="A129" s="104"/>
      <c r="B129" s="11"/>
      <c r="C129" s="11"/>
      <c r="D129" s="11"/>
      <c r="E129" s="11"/>
      <c r="F129" s="11"/>
      <c r="G129" s="11"/>
      <c r="H129" s="11"/>
      <c r="I129" s="11"/>
      <c r="J129" s="11"/>
      <c r="K129" s="11"/>
      <c r="L129" s="11"/>
      <c r="M129" s="11"/>
      <c r="N129" s="11"/>
      <c r="O129" s="11"/>
      <c r="P129" s="11"/>
      <c r="Q129" s="11"/>
    </row>
    <row r="130" spans="1:17" ht="16.899999999999999" customHeight="1">
      <c r="A130" s="104"/>
      <c r="B130" s="11"/>
      <c r="C130" s="11"/>
      <c r="D130" s="11"/>
      <c r="E130" s="11"/>
      <c r="F130" s="11"/>
      <c r="G130" s="11"/>
      <c r="H130" s="11"/>
      <c r="I130" s="11"/>
      <c r="J130" s="11"/>
      <c r="K130" s="11"/>
      <c r="L130" s="11"/>
      <c r="M130" s="11"/>
      <c r="N130" s="11"/>
      <c r="O130" s="11"/>
      <c r="P130" s="11"/>
      <c r="Q130" s="11"/>
    </row>
    <row r="131" spans="1:17" ht="16.899999999999999" customHeight="1">
      <c r="A131" s="104"/>
      <c r="B131" s="11"/>
      <c r="C131" s="11"/>
      <c r="D131" s="11"/>
      <c r="E131" s="11"/>
      <c r="F131" s="11"/>
      <c r="G131" s="11"/>
      <c r="H131" s="11"/>
      <c r="I131" s="11"/>
      <c r="J131" s="11"/>
      <c r="K131" s="11"/>
      <c r="L131" s="11"/>
      <c r="M131" s="11"/>
      <c r="N131" s="11"/>
      <c r="O131" s="11"/>
      <c r="P131" s="11"/>
      <c r="Q131" s="11"/>
    </row>
    <row r="132" spans="1:17" ht="16.899999999999999" customHeight="1">
      <c r="A132" s="104"/>
      <c r="B132" s="11"/>
      <c r="C132" s="11"/>
      <c r="D132" s="11"/>
      <c r="E132" s="11"/>
      <c r="F132" s="11"/>
      <c r="G132" s="11"/>
      <c r="H132" s="11"/>
      <c r="I132" s="11"/>
      <c r="J132" s="11"/>
      <c r="K132" s="11"/>
      <c r="L132" s="11"/>
      <c r="M132" s="11"/>
      <c r="N132" s="11"/>
      <c r="O132" s="11"/>
      <c r="P132" s="11"/>
      <c r="Q132" s="11"/>
    </row>
    <row r="133" spans="1:17" ht="16.899999999999999" customHeight="1">
      <c r="A133" s="104"/>
      <c r="B133" s="11"/>
      <c r="C133" s="11"/>
      <c r="D133" s="11"/>
      <c r="E133" s="11"/>
      <c r="F133" s="11"/>
      <c r="G133" s="11"/>
      <c r="H133" s="11"/>
      <c r="I133" s="11"/>
      <c r="J133" s="11"/>
      <c r="K133" s="11"/>
      <c r="L133" s="11"/>
      <c r="M133" s="11"/>
      <c r="N133" s="11"/>
      <c r="O133" s="11"/>
      <c r="P133" s="11"/>
      <c r="Q133" s="11"/>
    </row>
    <row r="134" spans="1:17" ht="16.899999999999999" customHeight="1">
      <c r="A134" s="104"/>
      <c r="B134" s="11"/>
      <c r="C134" s="11"/>
      <c r="D134" s="11"/>
      <c r="E134" s="11"/>
      <c r="F134" s="11"/>
      <c r="G134" s="11"/>
      <c r="H134" s="11"/>
      <c r="I134" s="11"/>
      <c r="J134" s="11"/>
      <c r="K134" s="11"/>
      <c r="L134" s="11"/>
      <c r="M134" s="11"/>
      <c r="N134" s="11"/>
      <c r="O134" s="11"/>
      <c r="P134" s="11"/>
      <c r="Q134" s="11"/>
    </row>
    <row r="135" spans="1:17" ht="16.899999999999999" customHeight="1">
      <c r="A135" s="104"/>
      <c r="B135" s="11"/>
      <c r="C135" s="11"/>
      <c r="D135" s="11"/>
      <c r="E135" s="11"/>
      <c r="F135" s="11"/>
      <c r="G135" s="11"/>
      <c r="H135" s="11"/>
      <c r="I135" s="11"/>
      <c r="J135" s="11"/>
      <c r="K135" s="11"/>
      <c r="L135" s="11"/>
      <c r="M135" s="11"/>
      <c r="N135" s="11"/>
      <c r="O135" s="11"/>
      <c r="P135" s="11"/>
      <c r="Q135" s="11"/>
    </row>
    <row r="136" spans="1:17" ht="16.899999999999999" customHeight="1">
      <c r="A136" s="104"/>
      <c r="B136" s="11"/>
      <c r="C136" s="11"/>
      <c r="D136" s="11"/>
      <c r="E136" s="11"/>
      <c r="F136" s="11"/>
      <c r="G136" s="11"/>
      <c r="H136" s="11"/>
      <c r="I136" s="11"/>
      <c r="J136" s="11"/>
      <c r="K136" s="11"/>
      <c r="L136" s="11"/>
      <c r="M136" s="11"/>
      <c r="N136" s="11"/>
      <c r="O136" s="11"/>
      <c r="P136" s="11"/>
      <c r="Q136" s="11"/>
    </row>
    <row r="137" spans="1:17" ht="16.899999999999999" customHeight="1">
      <c r="A137" s="104"/>
      <c r="B137" s="11"/>
      <c r="C137" s="11"/>
      <c r="D137" s="11"/>
      <c r="E137" s="11"/>
      <c r="F137" s="11"/>
      <c r="G137" s="11"/>
      <c r="H137" s="11"/>
      <c r="I137" s="11"/>
      <c r="J137" s="11"/>
      <c r="K137" s="11"/>
      <c r="L137" s="11"/>
      <c r="M137" s="11"/>
      <c r="N137" s="11"/>
      <c r="O137" s="11"/>
      <c r="P137" s="11"/>
      <c r="Q137" s="11"/>
    </row>
    <row r="138" spans="1:17" ht="16.899999999999999" customHeight="1">
      <c r="A138" s="104"/>
      <c r="B138" s="11"/>
      <c r="C138" s="11"/>
      <c r="D138" s="11"/>
      <c r="E138" s="11"/>
      <c r="F138" s="11"/>
      <c r="G138" s="11"/>
      <c r="H138" s="11"/>
      <c r="I138" s="11"/>
      <c r="J138" s="11"/>
      <c r="K138" s="11"/>
      <c r="L138" s="11"/>
      <c r="M138" s="11"/>
      <c r="N138" s="11"/>
      <c r="O138" s="11"/>
      <c r="P138" s="11"/>
      <c r="Q138" s="11"/>
    </row>
    <row r="139" spans="1:17" ht="16.899999999999999" customHeight="1">
      <c r="A139" s="104"/>
      <c r="B139" s="11"/>
      <c r="C139" s="11"/>
      <c r="D139" s="11"/>
      <c r="E139" s="11"/>
      <c r="F139" s="11"/>
      <c r="G139" s="11"/>
      <c r="H139" s="11"/>
      <c r="I139" s="11"/>
      <c r="J139" s="11"/>
      <c r="K139" s="11"/>
      <c r="L139" s="11"/>
      <c r="M139" s="11"/>
      <c r="N139" s="11"/>
      <c r="O139" s="11"/>
      <c r="P139" s="11"/>
      <c r="Q139" s="11"/>
    </row>
    <row r="140" spans="1:17" ht="16.899999999999999" customHeight="1">
      <c r="A140" s="104"/>
      <c r="B140" s="11"/>
      <c r="C140" s="11"/>
      <c r="D140" s="11"/>
      <c r="E140" s="11"/>
      <c r="F140" s="11"/>
      <c r="G140" s="11"/>
      <c r="H140" s="11"/>
      <c r="I140" s="11"/>
      <c r="J140" s="11"/>
      <c r="K140" s="11"/>
      <c r="L140" s="11"/>
      <c r="M140" s="11"/>
      <c r="N140" s="11"/>
      <c r="O140" s="11"/>
      <c r="P140" s="11"/>
      <c r="Q140" s="11"/>
    </row>
    <row r="141" spans="1:17" ht="16.899999999999999" customHeight="1">
      <c r="A141" s="104"/>
      <c r="B141" s="11"/>
      <c r="C141" s="11"/>
      <c r="D141" s="11"/>
      <c r="E141" s="11"/>
      <c r="F141" s="11"/>
      <c r="G141" s="11"/>
      <c r="H141" s="11"/>
      <c r="I141" s="11"/>
      <c r="J141" s="11"/>
      <c r="K141" s="11"/>
      <c r="L141" s="11"/>
      <c r="M141" s="11"/>
      <c r="N141" s="11"/>
      <c r="O141" s="11"/>
      <c r="P141" s="11"/>
      <c r="Q141" s="11"/>
    </row>
    <row r="142" spans="1:17" ht="16.899999999999999" customHeight="1">
      <c r="A142" s="104"/>
      <c r="B142" s="11"/>
      <c r="C142" s="11"/>
      <c r="D142" s="11"/>
      <c r="E142" s="11"/>
      <c r="F142" s="11"/>
      <c r="G142" s="11"/>
      <c r="H142" s="11"/>
      <c r="I142" s="11"/>
      <c r="J142" s="11"/>
      <c r="K142" s="11"/>
      <c r="L142" s="11"/>
      <c r="M142" s="11"/>
      <c r="N142" s="11"/>
      <c r="O142" s="11"/>
      <c r="P142" s="11"/>
      <c r="Q142" s="11"/>
    </row>
    <row r="143" spans="1:17" ht="16.899999999999999" customHeight="1">
      <c r="A143" s="104"/>
      <c r="B143" s="11"/>
      <c r="C143" s="11"/>
      <c r="D143" s="11"/>
      <c r="E143" s="11"/>
      <c r="F143" s="11"/>
      <c r="G143" s="11"/>
      <c r="H143" s="11"/>
      <c r="I143" s="11"/>
      <c r="J143" s="11"/>
      <c r="K143" s="11"/>
      <c r="L143" s="11"/>
      <c r="M143" s="11"/>
      <c r="N143" s="11"/>
      <c r="O143" s="11"/>
      <c r="P143" s="11"/>
      <c r="Q143" s="11"/>
    </row>
    <row r="144" spans="1:17" ht="16.899999999999999" customHeight="1">
      <c r="A144" s="104"/>
      <c r="B144" s="11"/>
      <c r="C144" s="11"/>
      <c r="D144" s="11"/>
      <c r="E144" s="11"/>
      <c r="F144" s="11"/>
      <c r="G144" s="11"/>
      <c r="H144" s="11"/>
      <c r="I144" s="11"/>
      <c r="J144" s="11"/>
      <c r="K144" s="11"/>
      <c r="L144" s="11"/>
      <c r="M144" s="11"/>
      <c r="N144" s="11"/>
      <c r="O144" s="11"/>
      <c r="P144" s="11"/>
      <c r="Q144" s="11"/>
    </row>
    <row r="145" spans="1:17" ht="16.899999999999999" customHeight="1">
      <c r="A145" s="104"/>
      <c r="B145" s="11"/>
      <c r="C145" s="11"/>
      <c r="D145" s="11"/>
      <c r="E145" s="11"/>
      <c r="F145" s="11"/>
      <c r="G145" s="11"/>
      <c r="H145" s="11"/>
      <c r="I145" s="11"/>
      <c r="J145" s="11"/>
      <c r="K145" s="11"/>
      <c r="L145" s="11"/>
      <c r="M145" s="11"/>
      <c r="N145" s="11"/>
      <c r="O145" s="11"/>
      <c r="P145" s="11"/>
      <c r="Q145" s="11"/>
    </row>
    <row r="146" spans="1:17" ht="16.899999999999999" customHeight="1">
      <c r="A146" s="104"/>
      <c r="B146" s="11"/>
      <c r="C146" s="11"/>
      <c r="D146" s="11"/>
      <c r="E146" s="11"/>
      <c r="F146" s="11"/>
      <c r="G146" s="11"/>
      <c r="H146" s="11"/>
      <c r="I146" s="11"/>
      <c r="J146" s="11"/>
      <c r="K146" s="11"/>
      <c r="L146" s="11"/>
      <c r="M146" s="11"/>
      <c r="N146" s="11"/>
      <c r="O146" s="11"/>
      <c r="P146" s="11"/>
      <c r="Q146" s="11"/>
    </row>
    <row r="147" spans="1:17" ht="16.899999999999999" customHeight="1">
      <c r="A147" s="104"/>
      <c r="B147" s="11"/>
      <c r="C147" s="11"/>
      <c r="D147" s="11"/>
      <c r="E147" s="11"/>
      <c r="F147" s="11"/>
      <c r="G147" s="11"/>
      <c r="H147" s="11"/>
      <c r="I147" s="11"/>
      <c r="J147" s="11"/>
      <c r="K147" s="11"/>
      <c r="L147" s="11"/>
      <c r="M147" s="11"/>
      <c r="N147" s="11"/>
      <c r="O147" s="11"/>
      <c r="P147" s="11"/>
      <c r="Q147" s="11"/>
    </row>
    <row r="148" spans="1:17" ht="16.899999999999999" customHeight="1">
      <c r="A148" s="104"/>
      <c r="B148" s="11"/>
      <c r="C148" s="11"/>
      <c r="D148" s="11"/>
      <c r="E148" s="11"/>
      <c r="F148" s="11"/>
      <c r="G148" s="11"/>
      <c r="H148" s="11"/>
      <c r="I148" s="11"/>
      <c r="J148" s="11"/>
      <c r="K148" s="11"/>
      <c r="L148" s="11"/>
      <c r="M148" s="11"/>
      <c r="N148" s="11"/>
      <c r="O148" s="11"/>
      <c r="P148" s="11"/>
      <c r="Q148" s="11"/>
    </row>
    <row r="149" spans="1:17" ht="16.899999999999999" customHeight="1">
      <c r="A149" s="104"/>
      <c r="B149" s="11"/>
      <c r="C149" s="11"/>
      <c r="D149" s="11"/>
      <c r="E149" s="11"/>
      <c r="F149" s="11"/>
      <c r="G149" s="11"/>
      <c r="H149" s="11"/>
      <c r="I149" s="11"/>
      <c r="J149" s="11"/>
      <c r="K149" s="11"/>
      <c r="L149" s="11"/>
      <c r="M149" s="11"/>
      <c r="N149" s="11"/>
      <c r="O149" s="11"/>
      <c r="P149" s="11"/>
      <c r="Q149" s="11"/>
    </row>
    <row r="150" spans="1:17" ht="16.899999999999999" customHeight="1">
      <c r="A150" s="104"/>
      <c r="B150" s="11"/>
      <c r="C150" s="11"/>
      <c r="D150" s="11"/>
      <c r="E150" s="11"/>
      <c r="F150" s="11"/>
      <c r="G150" s="11"/>
      <c r="H150" s="11"/>
      <c r="I150" s="11"/>
      <c r="J150" s="11"/>
      <c r="K150" s="11"/>
      <c r="L150" s="11"/>
      <c r="M150" s="11"/>
      <c r="N150" s="11"/>
      <c r="O150" s="11"/>
      <c r="P150" s="11"/>
      <c r="Q150" s="11"/>
    </row>
    <row r="151" spans="1:17" ht="16.899999999999999" customHeight="1">
      <c r="A151" s="104"/>
      <c r="B151" s="11"/>
      <c r="C151" s="11"/>
      <c r="D151" s="11"/>
      <c r="E151" s="11"/>
      <c r="F151" s="11"/>
      <c r="G151" s="11"/>
      <c r="H151" s="11"/>
      <c r="I151" s="11"/>
      <c r="J151" s="11"/>
      <c r="K151" s="11"/>
      <c r="L151" s="11"/>
      <c r="M151" s="11"/>
      <c r="N151" s="11"/>
      <c r="O151" s="11"/>
      <c r="P151" s="11"/>
      <c r="Q151" s="11"/>
    </row>
    <row r="152" spans="1:17" ht="16.899999999999999" customHeight="1">
      <c r="A152" s="104"/>
      <c r="B152" s="11"/>
      <c r="C152" s="11"/>
      <c r="D152" s="11"/>
      <c r="E152" s="11"/>
      <c r="F152" s="11"/>
      <c r="G152" s="11"/>
      <c r="H152" s="11"/>
      <c r="I152" s="11"/>
      <c r="J152" s="11"/>
      <c r="K152" s="11"/>
      <c r="L152" s="11"/>
      <c r="M152" s="11"/>
      <c r="N152" s="11"/>
      <c r="O152" s="11"/>
      <c r="P152" s="11"/>
      <c r="Q152" s="11"/>
    </row>
    <row r="153" spans="1:17" ht="16.899999999999999" customHeight="1">
      <c r="A153" s="104"/>
      <c r="B153" s="11"/>
      <c r="C153" s="11"/>
      <c r="D153" s="11"/>
      <c r="E153" s="11"/>
      <c r="F153" s="11"/>
      <c r="G153" s="11"/>
      <c r="H153" s="11"/>
      <c r="I153" s="11"/>
      <c r="J153" s="11"/>
      <c r="K153" s="11"/>
      <c r="L153" s="11"/>
      <c r="M153" s="11"/>
      <c r="N153" s="11"/>
      <c r="O153" s="11"/>
      <c r="P153" s="11"/>
      <c r="Q153" s="11"/>
    </row>
    <row r="154" spans="1:17" ht="16.899999999999999" customHeight="1">
      <c r="A154" s="104"/>
      <c r="B154" s="11"/>
      <c r="C154" s="11"/>
      <c r="D154" s="11"/>
      <c r="E154" s="11"/>
      <c r="F154" s="11"/>
      <c r="G154" s="11"/>
      <c r="H154" s="11"/>
      <c r="I154" s="11"/>
      <c r="J154" s="11"/>
      <c r="K154" s="11"/>
      <c r="L154" s="11"/>
      <c r="M154" s="11"/>
      <c r="N154" s="11"/>
      <c r="O154" s="11"/>
      <c r="P154" s="11"/>
      <c r="Q154" s="11"/>
    </row>
    <row r="155" spans="1:17" ht="16.899999999999999" customHeight="1">
      <c r="A155" s="104"/>
      <c r="B155" s="11"/>
      <c r="C155" s="11"/>
      <c r="D155" s="11"/>
      <c r="E155" s="11"/>
      <c r="F155" s="11"/>
      <c r="G155" s="11"/>
      <c r="H155" s="11"/>
      <c r="I155" s="11"/>
      <c r="J155" s="11"/>
      <c r="K155" s="11"/>
      <c r="L155" s="11"/>
      <c r="M155" s="11"/>
      <c r="N155" s="11"/>
      <c r="O155" s="11"/>
      <c r="P155" s="11"/>
      <c r="Q155" s="11"/>
    </row>
    <row r="156" spans="1:17" ht="16.899999999999999" customHeight="1">
      <c r="A156" s="104"/>
      <c r="B156" s="11"/>
      <c r="C156" s="11"/>
      <c r="D156" s="11"/>
      <c r="E156" s="11"/>
      <c r="F156" s="11"/>
      <c r="G156" s="11"/>
      <c r="H156" s="11"/>
      <c r="I156" s="11"/>
      <c r="J156" s="11"/>
      <c r="K156" s="11"/>
      <c r="L156" s="11"/>
      <c r="M156" s="11"/>
      <c r="N156" s="11"/>
      <c r="O156" s="11"/>
      <c r="P156" s="11"/>
      <c r="Q156" s="11"/>
    </row>
    <row r="157" spans="1:17" ht="16.899999999999999" customHeight="1">
      <c r="A157" s="104"/>
      <c r="B157" s="11"/>
      <c r="C157" s="11"/>
      <c r="D157" s="11"/>
      <c r="E157" s="11"/>
      <c r="F157" s="11"/>
      <c r="G157" s="11"/>
      <c r="H157" s="11"/>
      <c r="I157" s="11"/>
      <c r="J157" s="11"/>
      <c r="K157" s="11"/>
      <c r="L157" s="11"/>
      <c r="M157" s="11"/>
      <c r="N157" s="11"/>
      <c r="O157" s="11"/>
      <c r="P157" s="11"/>
      <c r="Q157" s="11"/>
    </row>
    <row r="158" spans="1:17" ht="16.899999999999999" customHeight="1">
      <c r="A158" s="104"/>
      <c r="B158" s="11"/>
      <c r="C158" s="11"/>
      <c r="D158" s="11"/>
      <c r="E158" s="11"/>
      <c r="F158" s="11"/>
      <c r="G158" s="11"/>
      <c r="H158" s="11"/>
      <c r="I158" s="11"/>
      <c r="J158" s="11"/>
      <c r="K158" s="11"/>
      <c r="L158" s="11"/>
      <c r="M158" s="11"/>
      <c r="N158" s="11"/>
      <c r="O158" s="11"/>
      <c r="P158" s="11"/>
      <c r="Q158" s="11"/>
    </row>
    <row r="159" spans="1:17" ht="16.899999999999999" customHeight="1">
      <c r="A159" s="104"/>
      <c r="B159" s="11"/>
      <c r="C159" s="11"/>
      <c r="D159" s="11"/>
      <c r="E159" s="11"/>
      <c r="F159" s="11"/>
      <c r="G159" s="11"/>
      <c r="H159" s="11"/>
      <c r="I159" s="11"/>
      <c r="J159" s="11"/>
      <c r="K159" s="11"/>
      <c r="L159" s="11"/>
      <c r="M159" s="11"/>
      <c r="N159" s="11"/>
      <c r="O159" s="11"/>
      <c r="P159" s="11"/>
      <c r="Q159" s="11"/>
    </row>
    <row r="160" spans="1:17" ht="16.899999999999999" customHeight="1">
      <c r="A160" s="104"/>
      <c r="B160" s="11"/>
      <c r="C160" s="11"/>
      <c r="D160" s="11"/>
      <c r="E160" s="11"/>
      <c r="F160" s="11"/>
      <c r="G160" s="11"/>
      <c r="H160" s="11"/>
      <c r="I160" s="11"/>
      <c r="J160" s="11"/>
      <c r="K160" s="11"/>
      <c r="L160" s="11"/>
      <c r="M160" s="11"/>
      <c r="N160" s="11"/>
      <c r="O160" s="11"/>
      <c r="P160" s="11"/>
      <c r="Q160" s="11"/>
    </row>
    <row r="161" spans="1:17" ht="16.899999999999999" customHeight="1">
      <c r="A161" s="104"/>
      <c r="B161" s="11"/>
      <c r="C161" s="11"/>
      <c r="D161" s="11"/>
      <c r="E161" s="11"/>
      <c r="F161" s="11"/>
      <c r="G161" s="11"/>
      <c r="H161" s="11"/>
      <c r="I161" s="11"/>
      <c r="J161" s="11"/>
      <c r="K161" s="11"/>
      <c r="L161" s="11"/>
      <c r="M161" s="11"/>
      <c r="N161" s="11"/>
      <c r="O161" s="11"/>
      <c r="P161" s="11"/>
      <c r="Q161" s="11"/>
    </row>
    <row r="162" spans="1:17" ht="16.899999999999999" customHeight="1">
      <c r="A162" s="104"/>
      <c r="B162" s="11"/>
      <c r="C162" s="11"/>
      <c r="D162" s="11"/>
      <c r="E162" s="11"/>
      <c r="F162" s="11"/>
      <c r="G162" s="11"/>
      <c r="H162" s="11"/>
      <c r="I162" s="11"/>
      <c r="J162" s="11"/>
      <c r="K162" s="11"/>
      <c r="L162" s="11"/>
      <c r="M162" s="11"/>
      <c r="N162" s="11"/>
      <c r="O162" s="11"/>
      <c r="P162" s="11"/>
      <c r="Q162" s="11"/>
    </row>
    <row r="163" spans="1:17" ht="16.899999999999999" customHeight="1">
      <c r="A163" s="104"/>
      <c r="B163" s="11"/>
      <c r="C163" s="11"/>
      <c r="D163" s="11"/>
      <c r="E163" s="11"/>
      <c r="F163" s="11"/>
      <c r="G163" s="11"/>
      <c r="H163" s="11"/>
      <c r="I163" s="11"/>
      <c r="J163" s="11"/>
      <c r="K163" s="11"/>
      <c r="L163" s="11"/>
      <c r="M163" s="11"/>
      <c r="N163" s="11"/>
      <c r="O163" s="11"/>
      <c r="P163" s="11"/>
      <c r="Q163" s="11"/>
    </row>
    <row r="164" spans="1:17" ht="16.899999999999999" customHeight="1">
      <c r="A164" s="104"/>
      <c r="B164" s="11"/>
      <c r="C164" s="11"/>
      <c r="D164" s="11"/>
      <c r="E164" s="11"/>
      <c r="F164" s="11"/>
      <c r="G164" s="11"/>
      <c r="H164" s="11"/>
      <c r="I164" s="11"/>
      <c r="J164" s="11"/>
      <c r="K164" s="11"/>
      <c r="L164" s="11"/>
      <c r="M164" s="11"/>
      <c r="N164" s="11"/>
      <c r="O164" s="11"/>
      <c r="P164" s="11"/>
      <c r="Q164" s="11"/>
    </row>
    <row r="165" spans="1:17" ht="16.899999999999999" customHeight="1">
      <c r="A165" s="104"/>
      <c r="B165" s="11"/>
      <c r="C165" s="11"/>
      <c r="D165" s="11"/>
      <c r="E165" s="11"/>
      <c r="F165" s="11"/>
      <c r="G165" s="11"/>
      <c r="H165" s="11"/>
      <c r="I165" s="11"/>
      <c r="J165" s="11"/>
      <c r="K165" s="11"/>
      <c r="L165" s="11"/>
      <c r="M165" s="11"/>
      <c r="N165" s="11"/>
      <c r="O165" s="11"/>
      <c r="P165" s="11"/>
      <c r="Q165" s="11"/>
    </row>
    <row r="166" spans="1:17" ht="16.899999999999999" customHeight="1">
      <c r="A166" s="104"/>
      <c r="B166" s="11"/>
      <c r="C166" s="11"/>
      <c r="D166" s="11"/>
      <c r="E166" s="11"/>
      <c r="F166" s="11"/>
      <c r="G166" s="11"/>
      <c r="H166" s="11"/>
      <c r="I166" s="11"/>
      <c r="J166" s="11"/>
      <c r="K166" s="11"/>
      <c r="L166" s="11"/>
      <c r="M166" s="11"/>
      <c r="N166" s="11"/>
      <c r="O166" s="11"/>
      <c r="P166" s="11"/>
      <c r="Q166" s="11"/>
    </row>
    <row r="167" spans="1:17" ht="16.899999999999999" customHeight="1">
      <c r="A167" s="104"/>
      <c r="B167" s="11"/>
      <c r="C167" s="11"/>
      <c r="D167" s="11"/>
      <c r="E167" s="11"/>
      <c r="F167" s="11"/>
      <c r="G167" s="11"/>
      <c r="H167" s="11"/>
      <c r="I167" s="11"/>
      <c r="J167" s="11"/>
      <c r="K167" s="11"/>
      <c r="L167" s="11"/>
      <c r="M167" s="11"/>
      <c r="N167" s="11"/>
      <c r="O167" s="11"/>
      <c r="P167" s="11"/>
      <c r="Q167" s="11"/>
    </row>
    <row r="168" spans="1:17" ht="16.899999999999999" customHeight="1">
      <c r="A168" s="104"/>
      <c r="B168" s="11"/>
      <c r="C168" s="11"/>
      <c r="D168" s="11"/>
      <c r="E168" s="11"/>
      <c r="F168" s="11"/>
      <c r="G168" s="11"/>
      <c r="H168" s="11"/>
      <c r="I168" s="11"/>
      <c r="J168" s="11"/>
      <c r="K168" s="11"/>
      <c r="L168" s="11"/>
      <c r="M168" s="11"/>
      <c r="N168" s="11"/>
      <c r="O168" s="11"/>
      <c r="P168" s="11"/>
      <c r="Q168" s="11"/>
    </row>
    <row r="169" spans="1:17" ht="16.899999999999999" customHeight="1">
      <c r="A169" s="104"/>
      <c r="B169" s="11"/>
      <c r="C169" s="11"/>
      <c r="D169" s="11"/>
      <c r="E169" s="11"/>
      <c r="F169" s="11"/>
      <c r="G169" s="11"/>
      <c r="H169" s="11"/>
      <c r="I169" s="11"/>
      <c r="J169" s="11"/>
      <c r="K169" s="11"/>
      <c r="L169" s="11"/>
      <c r="M169" s="11"/>
      <c r="N169" s="11"/>
      <c r="O169" s="11"/>
      <c r="P169" s="11"/>
      <c r="Q169" s="11"/>
    </row>
    <row r="170" spans="1:17" ht="16.899999999999999" customHeight="1">
      <c r="A170" s="104"/>
      <c r="B170" s="11"/>
      <c r="C170" s="11"/>
      <c r="D170" s="11"/>
      <c r="E170" s="11"/>
      <c r="F170" s="11"/>
      <c r="G170" s="11"/>
      <c r="H170" s="11"/>
      <c r="I170" s="11"/>
      <c r="J170" s="11"/>
      <c r="K170" s="11"/>
      <c r="L170" s="11"/>
      <c r="M170" s="11"/>
      <c r="N170" s="11"/>
      <c r="O170" s="11"/>
      <c r="P170" s="11"/>
      <c r="Q170" s="11"/>
    </row>
    <row r="171" spans="1:17" ht="16.899999999999999" customHeight="1">
      <c r="A171" s="104"/>
      <c r="B171" s="11"/>
      <c r="C171" s="11"/>
      <c r="D171" s="11"/>
      <c r="E171" s="11"/>
      <c r="F171" s="11"/>
      <c r="G171" s="11"/>
      <c r="H171" s="11"/>
      <c r="I171" s="11"/>
      <c r="J171" s="11"/>
      <c r="K171" s="11"/>
      <c r="L171" s="11"/>
      <c r="M171" s="11"/>
      <c r="N171" s="11"/>
      <c r="O171" s="11"/>
      <c r="P171" s="11"/>
      <c r="Q171" s="11"/>
    </row>
    <row r="172" spans="1:17" ht="16.899999999999999" customHeight="1">
      <c r="A172" s="104"/>
      <c r="B172" s="11"/>
      <c r="C172" s="11"/>
      <c r="D172" s="11"/>
      <c r="E172" s="11"/>
      <c r="F172" s="11"/>
      <c r="G172" s="11"/>
      <c r="H172" s="11"/>
      <c r="I172" s="11"/>
      <c r="J172" s="11"/>
      <c r="K172" s="11"/>
      <c r="L172" s="11"/>
      <c r="M172" s="11"/>
      <c r="N172" s="11"/>
      <c r="O172" s="11"/>
      <c r="P172" s="11"/>
      <c r="Q172" s="11"/>
    </row>
    <row r="173" spans="1:17" ht="16.899999999999999" customHeight="1">
      <c r="A173" s="104"/>
      <c r="B173" s="11"/>
      <c r="C173" s="11"/>
      <c r="D173" s="11"/>
      <c r="E173" s="11"/>
      <c r="F173" s="11"/>
      <c r="G173" s="11"/>
      <c r="H173" s="11"/>
      <c r="I173" s="11"/>
      <c r="J173" s="11"/>
      <c r="K173" s="11"/>
      <c r="L173" s="11"/>
      <c r="M173" s="11"/>
      <c r="N173" s="11"/>
      <c r="O173" s="11"/>
      <c r="P173" s="11"/>
      <c r="Q173" s="11"/>
    </row>
    <row r="174" spans="1:17" ht="16.899999999999999" customHeight="1">
      <c r="A174" s="104"/>
      <c r="B174" s="11"/>
      <c r="C174" s="11"/>
      <c r="D174" s="11"/>
      <c r="E174" s="11"/>
      <c r="F174" s="11"/>
      <c r="G174" s="11"/>
      <c r="H174" s="11"/>
      <c r="I174" s="11"/>
      <c r="J174" s="11"/>
      <c r="K174" s="11"/>
      <c r="L174" s="11"/>
      <c r="M174" s="11"/>
      <c r="N174" s="11"/>
      <c r="O174" s="11"/>
      <c r="P174" s="11"/>
      <c r="Q174" s="11"/>
    </row>
    <row r="175" spans="1:17" ht="16.899999999999999" customHeight="1">
      <c r="A175" s="104"/>
      <c r="B175" s="11"/>
      <c r="C175" s="11"/>
      <c r="D175" s="11"/>
      <c r="E175" s="11"/>
      <c r="F175" s="11"/>
      <c r="G175" s="11"/>
      <c r="H175" s="11"/>
      <c r="I175" s="11"/>
      <c r="J175" s="11"/>
      <c r="K175" s="11"/>
      <c r="L175" s="11"/>
      <c r="M175" s="11"/>
      <c r="N175" s="11"/>
      <c r="O175" s="11"/>
      <c r="P175" s="11"/>
      <c r="Q175" s="11"/>
    </row>
    <row r="176" spans="1:17" ht="16.899999999999999" customHeight="1">
      <c r="A176" s="104"/>
      <c r="B176" s="11"/>
      <c r="C176" s="11"/>
      <c r="D176" s="11"/>
      <c r="E176" s="11"/>
      <c r="F176" s="11"/>
      <c r="G176" s="11"/>
      <c r="H176" s="11"/>
      <c r="I176" s="11"/>
      <c r="J176" s="11"/>
      <c r="K176" s="11"/>
      <c r="L176" s="11"/>
      <c r="M176" s="11"/>
      <c r="N176" s="11"/>
      <c r="O176" s="11"/>
      <c r="P176" s="11"/>
      <c r="Q176" s="11"/>
    </row>
    <row r="177" spans="1:17" ht="16.899999999999999" customHeight="1">
      <c r="A177" s="104"/>
      <c r="B177" s="11"/>
      <c r="C177" s="11"/>
      <c r="D177" s="11"/>
      <c r="E177" s="11"/>
      <c r="F177" s="11"/>
      <c r="G177" s="11"/>
      <c r="H177" s="11"/>
      <c r="I177" s="11"/>
      <c r="J177" s="11"/>
      <c r="K177" s="11"/>
      <c r="L177" s="11"/>
      <c r="M177" s="11"/>
      <c r="N177" s="11"/>
      <c r="O177" s="11"/>
      <c r="P177" s="11"/>
      <c r="Q177" s="11"/>
    </row>
    <row r="178" spans="1:17" ht="16.899999999999999" customHeight="1">
      <c r="A178" s="104"/>
      <c r="B178" s="11"/>
      <c r="C178" s="11"/>
      <c r="D178" s="11"/>
      <c r="E178" s="11"/>
      <c r="F178" s="11"/>
      <c r="G178" s="11"/>
      <c r="H178" s="11"/>
      <c r="I178" s="11"/>
      <c r="J178" s="11"/>
      <c r="K178" s="11"/>
      <c r="L178" s="11"/>
      <c r="M178" s="11"/>
      <c r="N178" s="11"/>
      <c r="O178" s="11"/>
      <c r="P178" s="11"/>
      <c r="Q178" s="11"/>
    </row>
    <row r="179" spans="1:17" ht="16.899999999999999" customHeight="1">
      <c r="A179" s="104"/>
      <c r="B179" s="11"/>
      <c r="C179" s="11"/>
      <c r="D179" s="11"/>
      <c r="E179" s="11"/>
      <c r="F179" s="11"/>
      <c r="G179" s="11"/>
      <c r="H179" s="11"/>
      <c r="I179" s="11"/>
      <c r="J179" s="11"/>
      <c r="K179" s="11"/>
      <c r="L179" s="11"/>
      <c r="M179" s="11"/>
      <c r="N179" s="11"/>
      <c r="O179" s="11"/>
      <c r="P179" s="11"/>
      <c r="Q179" s="11"/>
    </row>
    <row r="180" spans="1:17" ht="16.899999999999999" customHeight="1">
      <c r="A180" s="104"/>
      <c r="B180" s="11"/>
      <c r="C180" s="11"/>
      <c r="D180" s="11"/>
      <c r="E180" s="11"/>
      <c r="F180" s="11"/>
      <c r="G180" s="11"/>
      <c r="H180" s="11"/>
      <c r="I180" s="11"/>
      <c r="J180" s="11"/>
      <c r="K180" s="11"/>
      <c r="L180" s="11"/>
      <c r="M180" s="11"/>
      <c r="N180" s="11"/>
      <c r="O180" s="11"/>
      <c r="P180" s="11"/>
      <c r="Q180" s="11"/>
    </row>
    <row r="181" spans="1:17" ht="16.899999999999999" customHeight="1">
      <c r="A181" s="104"/>
      <c r="B181" s="11"/>
      <c r="C181" s="11"/>
      <c r="D181" s="11"/>
      <c r="E181" s="11"/>
      <c r="F181" s="11"/>
      <c r="G181" s="11"/>
      <c r="H181" s="11"/>
      <c r="I181" s="11"/>
      <c r="J181" s="11"/>
      <c r="K181" s="11"/>
      <c r="L181" s="11"/>
      <c r="M181" s="11"/>
      <c r="N181" s="11"/>
      <c r="O181" s="11"/>
      <c r="P181" s="11"/>
      <c r="Q181" s="11"/>
    </row>
    <row r="182" spans="1:17" ht="16.899999999999999" customHeight="1">
      <c r="A182" s="104"/>
      <c r="B182" s="11"/>
      <c r="C182" s="11"/>
      <c r="D182" s="11"/>
      <c r="E182" s="11"/>
      <c r="F182" s="11"/>
      <c r="G182" s="11"/>
      <c r="H182" s="11"/>
      <c r="I182" s="11"/>
      <c r="J182" s="11"/>
      <c r="K182" s="11"/>
      <c r="L182" s="11"/>
      <c r="M182" s="11"/>
      <c r="N182" s="11"/>
      <c r="O182" s="11"/>
      <c r="P182" s="11"/>
      <c r="Q182" s="11"/>
    </row>
    <row r="183" spans="1:17" ht="16.899999999999999" customHeight="1">
      <c r="A183" s="104"/>
      <c r="B183" s="11"/>
      <c r="C183" s="11"/>
      <c r="D183" s="11"/>
      <c r="E183" s="11"/>
      <c r="F183" s="11"/>
      <c r="G183" s="11"/>
      <c r="H183" s="11"/>
      <c r="I183" s="11"/>
      <c r="J183" s="11"/>
      <c r="K183" s="11"/>
      <c r="L183" s="11"/>
      <c r="M183" s="11"/>
      <c r="N183" s="11"/>
      <c r="O183" s="11"/>
      <c r="P183" s="11"/>
      <c r="Q183" s="11"/>
    </row>
    <row r="184" spans="1:17" ht="16.899999999999999" customHeight="1">
      <c r="A184" s="104"/>
      <c r="B184" s="11"/>
      <c r="C184" s="11"/>
      <c r="D184" s="11"/>
      <c r="E184" s="11"/>
      <c r="F184" s="11"/>
      <c r="G184" s="11"/>
      <c r="H184" s="11"/>
      <c r="I184" s="11"/>
      <c r="J184" s="11"/>
      <c r="K184" s="11"/>
      <c r="L184" s="11"/>
      <c r="M184" s="11"/>
      <c r="N184" s="11"/>
      <c r="O184" s="11"/>
      <c r="P184" s="11"/>
      <c r="Q184" s="11"/>
    </row>
    <row r="185" spans="1:17" ht="16.899999999999999" customHeight="1">
      <c r="A185" s="104"/>
      <c r="B185" s="11"/>
      <c r="C185" s="11"/>
      <c r="D185" s="11"/>
      <c r="E185" s="11"/>
      <c r="F185" s="11"/>
      <c r="G185" s="11"/>
      <c r="H185" s="11"/>
      <c r="I185" s="11"/>
      <c r="J185" s="11"/>
      <c r="K185" s="11"/>
      <c r="L185" s="11"/>
      <c r="M185" s="11"/>
      <c r="N185" s="11"/>
      <c r="O185" s="11"/>
      <c r="P185" s="11"/>
      <c r="Q185" s="11"/>
    </row>
    <row r="186" spans="1:17" ht="16.899999999999999" customHeight="1">
      <c r="A186" s="104"/>
      <c r="B186" s="11"/>
      <c r="C186" s="11"/>
      <c r="D186" s="11"/>
      <c r="E186" s="11"/>
      <c r="F186" s="11"/>
      <c r="G186" s="11"/>
      <c r="H186" s="11"/>
      <c r="I186" s="11"/>
      <c r="J186" s="11"/>
      <c r="K186" s="11"/>
      <c r="L186" s="11"/>
      <c r="M186" s="11"/>
      <c r="N186" s="11"/>
      <c r="O186" s="11"/>
      <c r="P186" s="11"/>
      <c r="Q186" s="11"/>
    </row>
    <row r="187" spans="1:17" ht="16.899999999999999" customHeight="1">
      <c r="A187" s="104"/>
      <c r="B187" s="11"/>
      <c r="C187" s="11"/>
      <c r="D187" s="11"/>
      <c r="E187" s="11"/>
      <c r="F187" s="11"/>
      <c r="G187" s="11"/>
      <c r="H187" s="11"/>
      <c r="I187" s="11"/>
      <c r="J187" s="11"/>
      <c r="K187" s="11"/>
      <c r="L187" s="11"/>
      <c r="M187" s="11"/>
      <c r="N187" s="11"/>
      <c r="O187" s="11"/>
      <c r="P187" s="11"/>
      <c r="Q187" s="11"/>
    </row>
    <row r="188" spans="1:17" ht="16.899999999999999" customHeight="1">
      <c r="A188" s="104"/>
      <c r="B188" s="11"/>
      <c r="C188" s="11"/>
      <c r="D188" s="11"/>
      <c r="E188" s="11"/>
      <c r="F188" s="11"/>
      <c r="G188" s="11"/>
      <c r="H188" s="11"/>
      <c r="I188" s="11"/>
      <c r="J188" s="11"/>
      <c r="K188" s="11"/>
      <c r="L188" s="11"/>
      <c r="M188" s="11"/>
      <c r="N188" s="11"/>
      <c r="O188" s="11"/>
      <c r="P188" s="11"/>
      <c r="Q188" s="11"/>
    </row>
    <row r="189" spans="1:17" ht="16.899999999999999" customHeight="1">
      <c r="A189" s="104"/>
      <c r="B189" s="11"/>
      <c r="C189" s="11"/>
      <c r="D189" s="11"/>
      <c r="E189" s="11"/>
      <c r="F189" s="11"/>
      <c r="G189" s="11"/>
      <c r="H189" s="11"/>
      <c r="I189" s="11"/>
      <c r="J189" s="11"/>
      <c r="K189" s="11"/>
      <c r="L189" s="11"/>
      <c r="M189" s="11"/>
      <c r="N189" s="11"/>
      <c r="O189" s="11"/>
      <c r="P189" s="11"/>
      <c r="Q189" s="11"/>
    </row>
    <row r="190" spans="1:17" ht="16.899999999999999" customHeight="1">
      <c r="A190" s="104"/>
      <c r="B190" s="11"/>
      <c r="C190" s="11"/>
      <c r="D190" s="11"/>
      <c r="E190" s="11"/>
      <c r="F190" s="11"/>
      <c r="G190" s="11"/>
      <c r="H190" s="11"/>
      <c r="I190" s="11"/>
      <c r="J190" s="11"/>
      <c r="K190" s="11"/>
      <c r="L190" s="11"/>
      <c r="M190" s="11"/>
      <c r="N190" s="11"/>
      <c r="O190" s="11"/>
      <c r="P190" s="11"/>
      <c r="Q190" s="11"/>
    </row>
    <row r="191" spans="1:17" ht="16.899999999999999" customHeight="1">
      <c r="A191" s="104"/>
      <c r="B191" s="11"/>
      <c r="C191" s="11"/>
      <c r="D191" s="11"/>
      <c r="E191" s="11"/>
      <c r="F191" s="11"/>
      <c r="G191" s="11"/>
      <c r="H191" s="11"/>
      <c r="I191" s="11"/>
      <c r="J191" s="11"/>
      <c r="K191" s="11"/>
      <c r="L191" s="11"/>
      <c r="M191" s="11"/>
      <c r="N191" s="11"/>
      <c r="O191" s="11"/>
      <c r="P191" s="11"/>
      <c r="Q191" s="11"/>
    </row>
    <row r="192" spans="1:17" ht="16.899999999999999" customHeight="1">
      <c r="A192" s="104"/>
      <c r="B192" s="11"/>
      <c r="C192" s="11"/>
      <c r="D192" s="11"/>
      <c r="E192" s="11"/>
      <c r="F192" s="11"/>
      <c r="G192" s="11"/>
      <c r="H192" s="11"/>
      <c r="I192" s="11"/>
      <c r="J192" s="11"/>
      <c r="K192" s="11"/>
      <c r="L192" s="11"/>
      <c r="M192" s="11"/>
      <c r="N192" s="11"/>
      <c r="O192" s="11"/>
      <c r="P192" s="11"/>
      <c r="Q192" s="11"/>
    </row>
    <row r="193" spans="1:17" ht="16.899999999999999" customHeight="1">
      <c r="A193" s="104"/>
      <c r="B193" s="11"/>
      <c r="C193" s="11"/>
      <c r="D193" s="11"/>
      <c r="E193" s="11"/>
      <c r="F193" s="11"/>
      <c r="G193" s="11"/>
      <c r="H193" s="11"/>
      <c r="I193" s="11"/>
      <c r="J193" s="11"/>
      <c r="K193" s="11"/>
      <c r="L193" s="11"/>
      <c r="M193" s="11"/>
      <c r="N193" s="11"/>
      <c r="O193" s="11"/>
      <c r="P193" s="11"/>
      <c r="Q193" s="11"/>
    </row>
    <row r="194" spans="1:17" ht="16.899999999999999" customHeight="1">
      <c r="A194" s="104"/>
      <c r="B194" s="11"/>
      <c r="C194" s="11"/>
      <c r="D194" s="11"/>
      <c r="E194" s="11"/>
      <c r="F194" s="11"/>
      <c r="G194" s="11"/>
      <c r="H194" s="11"/>
      <c r="I194" s="11"/>
      <c r="J194" s="11"/>
      <c r="K194" s="11"/>
      <c r="L194" s="11"/>
      <c r="M194" s="11"/>
      <c r="N194" s="11"/>
      <c r="O194" s="11"/>
      <c r="P194" s="11"/>
      <c r="Q194" s="11"/>
    </row>
    <row r="195" spans="1:17" ht="16.899999999999999" customHeight="1">
      <c r="A195" s="104"/>
      <c r="B195" s="11"/>
      <c r="C195" s="11"/>
      <c r="D195" s="11"/>
      <c r="E195" s="11"/>
      <c r="F195" s="11"/>
      <c r="G195" s="11"/>
      <c r="H195" s="11"/>
      <c r="I195" s="11"/>
      <c r="J195" s="11"/>
      <c r="K195" s="11"/>
      <c r="L195" s="11"/>
      <c r="M195" s="11"/>
      <c r="N195" s="11"/>
      <c r="O195" s="11"/>
      <c r="P195" s="11"/>
      <c r="Q195" s="11"/>
    </row>
    <row r="196" spans="1:17" ht="16.899999999999999" customHeight="1">
      <c r="A196" s="104"/>
      <c r="B196" s="11"/>
      <c r="C196" s="11"/>
      <c r="D196" s="11"/>
      <c r="E196" s="11"/>
      <c r="F196" s="11"/>
      <c r="G196" s="11"/>
      <c r="H196" s="11"/>
      <c r="I196" s="11"/>
      <c r="J196" s="11"/>
      <c r="K196" s="11"/>
      <c r="L196" s="11"/>
      <c r="M196" s="11"/>
      <c r="N196" s="11"/>
      <c r="O196" s="11"/>
      <c r="P196" s="11"/>
      <c r="Q196" s="11"/>
    </row>
    <row r="197" spans="1:17" ht="16.899999999999999" customHeight="1">
      <c r="A197" s="104"/>
      <c r="B197" s="11"/>
      <c r="C197" s="11"/>
      <c r="D197" s="11"/>
      <c r="E197" s="11"/>
      <c r="F197" s="11"/>
      <c r="G197" s="11"/>
      <c r="H197" s="11"/>
      <c r="I197" s="11"/>
      <c r="J197" s="11"/>
      <c r="K197" s="11"/>
      <c r="L197" s="11"/>
      <c r="M197" s="11"/>
      <c r="N197" s="11"/>
      <c r="O197" s="11"/>
      <c r="P197" s="11"/>
      <c r="Q197" s="11"/>
    </row>
    <row r="198" spans="1:17" ht="16.899999999999999" customHeight="1">
      <c r="A198" s="104"/>
      <c r="B198" s="11"/>
      <c r="C198" s="11"/>
      <c r="D198" s="11"/>
      <c r="E198" s="11"/>
      <c r="F198" s="11"/>
      <c r="G198" s="11"/>
      <c r="H198" s="11"/>
      <c r="I198" s="11"/>
      <c r="J198" s="11"/>
      <c r="K198" s="11"/>
      <c r="L198" s="11"/>
      <c r="M198" s="11"/>
      <c r="N198" s="11"/>
      <c r="O198" s="11"/>
      <c r="P198" s="11"/>
      <c r="Q198" s="11"/>
    </row>
    <row r="199" spans="1:17" ht="16.899999999999999" customHeight="1">
      <c r="A199" s="104"/>
      <c r="B199" s="11"/>
      <c r="C199" s="11"/>
      <c r="D199" s="11"/>
      <c r="E199" s="11"/>
      <c r="F199" s="11"/>
      <c r="G199" s="11"/>
      <c r="H199" s="11"/>
      <c r="I199" s="11"/>
      <c r="J199" s="11"/>
      <c r="K199" s="11"/>
      <c r="L199" s="11"/>
      <c r="M199" s="11"/>
      <c r="N199" s="11"/>
      <c r="O199" s="11"/>
      <c r="P199" s="11"/>
      <c r="Q199" s="11"/>
    </row>
    <row r="200" spans="1:17" ht="16.899999999999999" customHeight="1">
      <c r="A200" s="104"/>
      <c r="B200" s="11"/>
      <c r="C200" s="11"/>
      <c r="D200" s="11"/>
      <c r="E200" s="11"/>
      <c r="F200" s="11"/>
      <c r="G200" s="11"/>
      <c r="H200" s="11"/>
      <c r="I200" s="11"/>
      <c r="J200" s="11"/>
      <c r="K200" s="11"/>
      <c r="L200" s="11"/>
      <c r="M200" s="11"/>
      <c r="N200" s="11"/>
      <c r="O200" s="11"/>
      <c r="P200" s="11"/>
      <c r="Q200" s="11"/>
    </row>
    <row r="201" spans="1:17" ht="16.899999999999999" customHeight="1">
      <c r="A201" s="104"/>
      <c r="B201" s="11"/>
      <c r="C201" s="11"/>
      <c r="D201" s="11"/>
      <c r="E201" s="11"/>
      <c r="F201" s="11"/>
      <c r="G201" s="11"/>
      <c r="H201" s="11"/>
      <c r="I201" s="11"/>
      <c r="J201" s="11"/>
      <c r="K201" s="11"/>
      <c r="L201" s="11"/>
      <c r="M201" s="11"/>
      <c r="N201" s="11"/>
      <c r="O201" s="11"/>
      <c r="P201" s="11"/>
      <c r="Q201" s="11"/>
    </row>
    <row r="202" spans="1:17" ht="16.899999999999999" customHeight="1">
      <c r="A202" s="104"/>
      <c r="B202" s="11"/>
      <c r="C202" s="11"/>
      <c r="D202" s="11"/>
      <c r="E202" s="11"/>
      <c r="F202" s="11"/>
      <c r="G202" s="11"/>
      <c r="H202" s="11"/>
      <c r="I202" s="11"/>
      <c r="J202" s="11"/>
      <c r="K202" s="11"/>
      <c r="L202" s="11"/>
      <c r="M202" s="11"/>
      <c r="N202" s="11"/>
      <c r="O202" s="11"/>
      <c r="P202" s="11"/>
      <c r="Q202" s="11"/>
    </row>
    <row r="203" spans="1:17" ht="16.899999999999999" customHeight="1">
      <c r="A203" s="104"/>
      <c r="B203" s="11"/>
      <c r="C203" s="11"/>
      <c r="D203" s="11"/>
      <c r="E203" s="11"/>
      <c r="F203" s="11"/>
      <c r="G203" s="11"/>
      <c r="H203" s="11"/>
      <c r="I203" s="11"/>
      <c r="J203" s="11"/>
      <c r="K203" s="11"/>
      <c r="L203" s="11"/>
      <c r="M203" s="11"/>
      <c r="N203" s="11"/>
      <c r="O203" s="11"/>
      <c r="P203" s="11"/>
      <c r="Q203" s="11"/>
    </row>
    <row r="204" spans="1:17" ht="16.899999999999999" customHeight="1">
      <c r="A204" s="104"/>
      <c r="B204" s="11"/>
      <c r="C204" s="11"/>
      <c r="D204" s="11"/>
      <c r="E204" s="11"/>
      <c r="F204" s="11"/>
      <c r="G204" s="11"/>
      <c r="H204" s="11"/>
      <c r="I204" s="11"/>
      <c r="J204" s="11"/>
      <c r="K204" s="11"/>
      <c r="L204" s="11"/>
      <c r="M204" s="11"/>
      <c r="N204" s="11"/>
      <c r="O204" s="11"/>
      <c r="P204" s="11"/>
      <c r="Q204" s="11"/>
    </row>
    <row r="205" spans="1:17" ht="16.899999999999999" customHeight="1">
      <c r="A205" s="104"/>
      <c r="B205" s="11"/>
      <c r="C205" s="11"/>
      <c r="D205" s="11"/>
      <c r="E205" s="11"/>
      <c r="F205" s="11"/>
      <c r="G205" s="11"/>
      <c r="H205" s="11"/>
      <c r="I205" s="11"/>
      <c r="J205" s="11"/>
      <c r="K205" s="11"/>
      <c r="L205" s="11"/>
      <c r="M205" s="11"/>
      <c r="N205" s="11"/>
      <c r="O205" s="11"/>
      <c r="P205" s="11"/>
      <c r="Q205" s="11"/>
    </row>
    <row r="206" spans="1:17" ht="16.899999999999999" customHeight="1">
      <c r="A206" s="104"/>
      <c r="B206" s="11"/>
      <c r="C206" s="11"/>
      <c r="D206" s="11"/>
      <c r="E206" s="11"/>
      <c r="F206" s="11"/>
      <c r="G206" s="11"/>
      <c r="H206" s="11"/>
      <c r="I206" s="11"/>
      <c r="J206" s="11"/>
      <c r="K206" s="11"/>
      <c r="L206" s="11"/>
      <c r="M206" s="11"/>
      <c r="N206" s="11"/>
      <c r="O206" s="11"/>
      <c r="P206" s="11"/>
      <c r="Q206" s="11"/>
    </row>
    <row r="207" spans="1:17" ht="16.899999999999999" customHeight="1">
      <c r="A207" s="104"/>
      <c r="B207" s="11"/>
      <c r="C207" s="11"/>
      <c r="D207" s="11"/>
      <c r="E207" s="11"/>
      <c r="F207" s="11"/>
      <c r="G207" s="11"/>
      <c r="H207" s="11"/>
      <c r="I207" s="11"/>
      <c r="J207" s="11"/>
      <c r="K207" s="11"/>
      <c r="L207" s="11"/>
      <c r="M207" s="11"/>
      <c r="N207" s="11"/>
      <c r="O207" s="11"/>
      <c r="P207" s="11"/>
      <c r="Q207" s="11"/>
    </row>
    <row r="208" spans="1:17" ht="16.899999999999999" customHeight="1">
      <c r="A208" s="104"/>
      <c r="B208" s="11"/>
      <c r="C208" s="11"/>
      <c r="D208" s="11"/>
      <c r="E208" s="11"/>
      <c r="F208" s="11"/>
      <c r="G208" s="11"/>
      <c r="H208" s="11"/>
      <c r="I208" s="11"/>
      <c r="J208" s="11"/>
      <c r="K208" s="11"/>
      <c r="L208" s="11"/>
      <c r="M208" s="11"/>
      <c r="N208" s="11"/>
      <c r="O208" s="11"/>
      <c r="P208" s="11"/>
      <c r="Q208" s="11"/>
    </row>
    <row r="209" spans="1:17" ht="16.899999999999999" customHeight="1">
      <c r="A209" s="104"/>
      <c r="B209" s="11"/>
      <c r="C209" s="11"/>
      <c r="D209" s="11"/>
      <c r="E209" s="11"/>
      <c r="F209" s="11"/>
      <c r="G209" s="11"/>
      <c r="H209" s="11"/>
      <c r="I209" s="11"/>
      <c r="J209" s="11"/>
      <c r="K209" s="11"/>
      <c r="L209" s="11"/>
      <c r="M209" s="11"/>
      <c r="N209" s="11"/>
      <c r="O209" s="11"/>
      <c r="P209" s="11"/>
      <c r="Q209" s="11"/>
    </row>
    <row r="210" spans="1:17" ht="16.899999999999999" customHeight="1">
      <c r="A210" s="104"/>
      <c r="B210" s="11"/>
      <c r="C210" s="11"/>
      <c r="D210" s="11"/>
      <c r="E210" s="11"/>
      <c r="F210" s="11"/>
      <c r="G210" s="11"/>
      <c r="H210" s="11"/>
      <c r="I210" s="11"/>
      <c r="J210" s="11"/>
      <c r="K210" s="11"/>
      <c r="L210" s="11"/>
      <c r="M210" s="11"/>
      <c r="N210" s="11"/>
      <c r="O210" s="11"/>
      <c r="P210" s="11"/>
      <c r="Q210" s="11"/>
    </row>
    <row r="211" spans="1:17" ht="16.899999999999999" customHeight="1">
      <c r="A211" s="104"/>
      <c r="B211" s="11"/>
      <c r="C211" s="11"/>
      <c r="D211" s="11"/>
      <c r="E211" s="11"/>
      <c r="F211" s="11"/>
      <c r="G211" s="11"/>
      <c r="H211" s="11"/>
      <c r="I211" s="11"/>
      <c r="J211" s="11"/>
      <c r="K211" s="11"/>
      <c r="L211" s="11"/>
      <c r="M211" s="11"/>
      <c r="N211" s="11"/>
      <c r="O211" s="11"/>
      <c r="P211" s="11"/>
      <c r="Q211" s="11"/>
    </row>
    <row r="212" spans="1:17" ht="16.899999999999999" customHeight="1">
      <c r="A212" s="104"/>
      <c r="B212" s="11"/>
      <c r="C212" s="11"/>
      <c r="D212" s="11"/>
      <c r="E212" s="11"/>
      <c r="F212" s="11"/>
      <c r="G212" s="11"/>
      <c r="H212" s="11"/>
      <c r="I212" s="11"/>
      <c r="J212" s="11"/>
      <c r="K212" s="11"/>
      <c r="L212" s="11"/>
      <c r="M212" s="11"/>
      <c r="N212" s="11"/>
      <c r="O212" s="11"/>
      <c r="P212" s="11"/>
      <c r="Q212" s="11"/>
    </row>
    <row r="213" spans="1:17" ht="16.899999999999999" customHeight="1">
      <c r="A213" s="104"/>
      <c r="B213" s="11"/>
      <c r="C213" s="11"/>
      <c r="D213" s="11"/>
      <c r="E213" s="11"/>
      <c r="F213" s="11"/>
      <c r="G213" s="11"/>
      <c r="H213" s="11"/>
      <c r="I213" s="11"/>
      <c r="J213" s="11"/>
      <c r="K213" s="11"/>
      <c r="L213" s="11"/>
      <c r="M213" s="11"/>
      <c r="N213" s="11"/>
      <c r="O213" s="11"/>
      <c r="P213" s="11"/>
      <c r="Q213" s="11"/>
    </row>
    <row r="214" spans="1:17" ht="16.899999999999999" customHeight="1">
      <c r="A214" s="104"/>
      <c r="B214" s="11"/>
      <c r="C214" s="11"/>
      <c r="D214" s="11"/>
      <c r="E214" s="11"/>
      <c r="F214" s="11"/>
      <c r="G214" s="11"/>
      <c r="H214" s="11"/>
      <c r="I214" s="11"/>
      <c r="J214" s="11"/>
      <c r="K214" s="11"/>
      <c r="L214" s="11"/>
      <c r="M214" s="11"/>
      <c r="N214" s="11"/>
      <c r="O214" s="11"/>
      <c r="P214" s="11"/>
      <c r="Q214" s="11"/>
    </row>
    <row r="215" spans="1:17" ht="16.899999999999999" customHeight="1">
      <c r="A215" s="104"/>
      <c r="B215" s="11"/>
      <c r="C215" s="11"/>
      <c r="D215" s="11"/>
      <c r="E215" s="11"/>
      <c r="F215" s="11"/>
      <c r="G215" s="11"/>
      <c r="H215" s="11"/>
      <c r="I215" s="11"/>
      <c r="J215" s="11"/>
      <c r="K215" s="11"/>
      <c r="L215" s="11"/>
      <c r="M215" s="11"/>
      <c r="N215" s="11"/>
      <c r="O215" s="11"/>
      <c r="P215" s="11"/>
      <c r="Q215" s="11"/>
    </row>
    <row r="216" spans="1:17" ht="16.899999999999999" customHeight="1">
      <c r="A216" s="104"/>
      <c r="B216" s="11"/>
      <c r="C216" s="11"/>
      <c r="D216" s="11"/>
      <c r="E216" s="11"/>
      <c r="F216" s="11"/>
      <c r="G216" s="11"/>
      <c r="H216" s="11"/>
      <c r="I216" s="11"/>
      <c r="J216" s="11"/>
      <c r="K216" s="11"/>
      <c r="L216" s="11"/>
      <c r="M216" s="11"/>
      <c r="N216" s="11"/>
      <c r="O216" s="11"/>
      <c r="P216" s="11"/>
      <c r="Q216" s="11"/>
    </row>
    <row r="217" spans="1:17" ht="16.899999999999999" customHeight="1">
      <c r="A217" s="104"/>
      <c r="B217" s="11"/>
      <c r="C217" s="11"/>
      <c r="D217" s="11"/>
      <c r="E217" s="11"/>
      <c r="F217" s="11"/>
      <c r="G217" s="11"/>
      <c r="H217" s="11"/>
      <c r="I217" s="11"/>
      <c r="J217" s="11"/>
      <c r="K217" s="11"/>
      <c r="L217" s="11"/>
      <c r="M217" s="11"/>
      <c r="N217" s="11"/>
      <c r="O217" s="11"/>
      <c r="P217" s="11"/>
      <c r="Q217" s="11"/>
    </row>
    <row r="218" spans="1:17" ht="16.899999999999999" customHeight="1">
      <c r="A218" s="104"/>
      <c r="B218" s="11"/>
      <c r="C218" s="11"/>
      <c r="D218" s="11"/>
      <c r="E218" s="11"/>
      <c r="F218" s="11"/>
      <c r="G218" s="11"/>
      <c r="H218" s="11"/>
      <c r="I218" s="11"/>
      <c r="J218" s="11"/>
      <c r="K218" s="11"/>
      <c r="L218" s="11"/>
      <c r="M218" s="11"/>
      <c r="N218" s="11"/>
      <c r="O218" s="11"/>
      <c r="P218" s="11"/>
      <c r="Q218" s="11"/>
    </row>
    <row r="219" spans="1:17" ht="16.899999999999999" customHeight="1">
      <c r="A219" s="104"/>
      <c r="B219" s="11"/>
      <c r="C219" s="11"/>
      <c r="D219" s="11"/>
      <c r="E219" s="11"/>
      <c r="F219" s="11"/>
      <c r="G219" s="11"/>
      <c r="H219" s="11"/>
      <c r="I219" s="11"/>
      <c r="J219" s="11"/>
      <c r="K219" s="11"/>
      <c r="L219" s="11"/>
      <c r="M219" s="11"/>
      <c r="N219" s="11"/>
      <c r="O219" s="11"/>
      <c r="P219" s="11"/>
      <c r="Q219" s="11"/>
    </row>
    <row r="220" spans="1:17" ht="16.899999999999999" customHeight="1">
      <c r="A220" s="104"/>
      <c r="B220" s="11"/>
      <c r="C220" s="11"/>
      <c r="D220" s="11"/>
      <c r="E220" s="11"/>
      <c r="F220" s="11"/>
      <c r="G220" s="11"/>
      <c r="H220" s="11"/>
      <c r="I220" s="11"/>
      <c r="J220" s="11"/>
      <c r="K220" s="11"/>
      <c r="L220" s="11"/>
      <c r="M220" s="11"/>
      <c r="N220" s="11"/>
      <c r="O220" s="11"/>
      <c r="P220" s="11"/>
      <c r="Q220" s="11"/>
    </row>
    <row r="221" spans="1:17" ht="16.899999999999999" customHeight="1">
      <c r="A221" s="104"/>
      <c r="B221" s="11"/>
      <c r="C221" s="11"/>
      <c r="D221" s="11"/>
      <c r="E221" s="11"/>
      <c r="F221" s="11"/>
      <c r="G221" s="11"/>
      <c r="H221" s="11"/>
      <c r="I221" s="11"/>
      <c r="J221" s="11"/>
      <c r="K221" s="11"/>
      <c r="L221" s="11"/>
      <c r="M221" s="11"/>
      <c r="N221" s="11"/>
      <c r="O221" s="11"/>
      <c r="P221" s="11"/>
      <c r="Q221" s="11"/>
    </row>
    <row r="222" spans="1:17" ht="16.899999999999999" customHeight="1">
      <c r="A222" s="104"/>
      <c r="B222" s="11"/>
      <c r="C222" s="11"/>
      <c r="D222" s="11"/>
      <c r="E222" s="11"/>
      <c r="F222" s="11"/>
      <c r="G222" s="11"/>
      <c r="H222" s="11"/>
      <c r="I222" s="11"/>
      <c r="J222" s="11"/>
      <c r="K222" s="11"/>
      <c r="L222" s="11"/>
      <c r="M222" s="11"/>
      <c r="N222" s="11"/>
      <c r="O222" s="11"/>
      <c r="P222" s="11"/>
      <c r="Q222" s="11"/>
    </row>
    <row r="223" spans="1:17" ht="16.899999999999999" customHeight="1">
      <c r="A223" s="104"/>
      <c r="B223" s="11"/>
      <c r="C223" s="11"/>
      <c r="D223" s="11"/>
      <c r="E223" s="11"/>
      <c r="F223" s="11"/>
      <c r="G223" s="11"/>
      <c r="H223" s="11"/>
      <c r="I223" s="11"/>
      <c r="J223" s="11"/>
      <c r="K223" s="11"/>
      <c r="L223" s="11"/>
      <c r="M223" s="11"/>
      <c r="N223" s="11"/>
      <c r="O223" s="11"/>
      <c r="P223" s="11"/>
      <c r="Q223" s="11"/>
    </row>
    <row r="224" spans="1:17" ht="16.899999999999999" customHeight="1">
      <c r="A224" s="104"/>
      <c r="B224" s="11"/>
      <c r="C224" s="11"/>
      <c r="D224" s="11"/>
      <c r="E224" s="11"/>
      <c r="F224" s="11"/>
      <c r="G224" s="11"/>
      <c r="H224" s="11"/>
      <c r="I224" s="11"/>
      <c r="J224" s="11"/>
      <c r="K224" s="11"/>
      <c r="L224" s="11"/>
      <c r="M224" s="11"/>
      <c r="N224" s="11"/>
      <c r="O224" s="11"/>
      <c r="P224" s="11"/>
      <c r="Q224" s="11"/>
    </row>
    <row r="225" spans="1:17" ht="16.899999999999999" customHeight="1">
      <c r="A225" s="104"/>
      <c r="B225" s="11"/>
      <c r="C225" s="11"/>
      <c r="D225" s="11"/>
      <c r="E225" s="11"/>
      <c r="F225" s="11"/>
      <c r="G225" s="11"/>
      <c r="H225" s="11"/>
      <c r="I225" s="11"/>
      <c r="J225" s="11"/>
      <c r="K225" s="11"/>
      <c r="L225" s="11"/>
      <c r="M225" s="11"/>
      <c r="N225" s="11"/>
      <c r="O225" s="11"/>
      <c r="P225" s="11"/>
      <c r="Q225" s="11"/>
    </row>
    <row r="226" spans="1:17" ht="16.899999999999999" customHeight="1">
      <c r="A226" s="104"/>
      <c r="B226" s="11"/>
      <c r="C226" s="11"/>
      <c r="D226" s="11"/>
      <c r="E226" s="11"/>
      <c r="F226" s="11"/>
      <c r="G226" s="11"/>
      <c r="H226" s="11"/>
      <c r="I226" s="11"/>
      <c r="J226" s="11"/>
      <c r="K226" s="11"/>
      <c r="L226" s="11"/>
      <c r="M226" s="11"/>
      <c r="N226" s="11"/>
      <c r="O226" s="11"/>
      <c r="P226" s="11"/>
      <c r="Q226" s="11"/>
    </row>
    <row r="227" spans="1:17" ht="16.899999999999999" customHeight="1">
      <c r="A227" s="104"/>
      <c r="B227" s="11"/>
      <c r="C227" s="11"/>
      <c r="D227" s="11"/>
      <c r="E227" s="11"/>
      <c r="F227" s="11"/>
      <c r="G227" s="11"/>
      <c r="H227" s="11"/>
      <c r="I227" s="11"/>
      <c r="J227" s="11"/>
      <c r="K227" s="11"/>
      <c r="L227" s="11"/>
      <c r="M227" s="11"/>
      <c r="N227" s="11"/>
      <c r="O227" s="11"/>
      <c r="P227" s="11"/>
      <c r="Q227" s="11"/>
    </row>
    <row r="228" spans="1:17" ht="16.899999999999999" customHeight="1">
      <c r="A228" s="104"/>
      <c r="B228" s="11"/>
      <c r="C228" s="11"/>
      <c r="D228" s="11"/>
      <c r="E228" s="11"/>
      <c r="F228" s="11"/>
      <c r="G228" s="11"/>
      <c r="H228" s="11"/>
      <c r="I228" s="11"/>
      <c r="J228" s="11"/>
      <c r="K228" s="11"/>
      <c r="L228" s="11"/>
      <c r="M228" s="11"/>
      <c r="N228" s="11"/>
      <c r="O228" s="11"/>
      <c r="P228" s="11"/>
      <c r="Q228" s="11"/>
    </row>
    <row r="229" spans="1:17" ht="16.899999999999999" customHeight="1">
      <c r="A229" s="104"/>
      <c r="B229" s="11"/>
      <c r="C229" s="11"/>
      <c r="D229" s="11"/>
      <c r="E229" s="11"/>
      <c r="F229" s="11"/>
      <c r="G229" s="11"/>
      <c r="H229" s="11"/>
      <c r="I229" s="11"/>
      <c r="J229" s="11"/>
      <c r="K229" s="11"/>
      <c r="L229" s="11"/>
      <c r="M229" s="11"/>
      <c r="N229" s="11"/>
      <c r="O229" s="11"/>
      <c r="P229" s="11"/>
      <c r="Q229" s="11"/>
    </row>
    <row r="230" spans="1:17" ht="16.899999999999999" customHeight="1">
      <c r="A230" s="104"/>
      <c r="B230" s="11"/>
      <c r="C230" s="11"/>
      <c r="D230" s="11"/>
      <c r="E230" s="11"/>
      <c r="F230" s="11"/>
      <c r="G230" s="11"/>
      <c r="H230" s="11"/>
      <c r="I230" s="11"/>
      <c r="J230" s="11"/>
      <c r="K230" s="11"/>
      <c r="L230" s="11"/>
      <c r="M230" s="11"/>
      <c r="N230" s="11"/>
      <c r="O230" s="11"/>
      <c r="P230" s="11"/>
      <c r="Q230" s="11"/>
    </row>
    <row r="231" spans="1:17" ht="16.899999999999999" customHeight="1">
      <c r="A231" s="104"/>
      <c r="B231" s="11"/>
      <c r="C231" s="11"/>
      <c r="D231" s="11"/>
      <c r="E231" s="11"/>
      <c r="F231" s="11"/>
      <c r="G231" s="11"/>
      <c r="H231" s="11"/>
      <c r="I231" s="11"/>
      <c r="J231" s="11"/>
      <c r="K231" s="11"/>
      <c r="L231" s="11"/>
      <c r="M231" s="11"/>
      <c r="N231" s="11"/>
      <c r="O231" s="11"/>
      <c r="P231" s="11"/>
      <c r="Q231" s="11"/>
    </row>
    <row r="232" spans="1:17" ht="16.899999999999999" customHeight="1">
      <c r="A232" s="104"/>
      <c r="B232" s="11"/>
      <c r="C232" s="11"/>
      <c r="D232" s="11"/>
      <c r="E232" s="11"/>
      <c r="F232" s="11"/>
      <c r="G232" s="11"/>
      <c r="H232" s="11"/>
      <c r="I232" s="11"/>
      <c r="J232" s="11"/>
      <c r="K232" s="11"/>
      <c r="L232" s="11"/>
      <c r="M232" s="11"/>
      <c r="N232" s="11"/>
      <c r="O232" s="11"/>
      <c r="P232" s="11"/>
      <c r="Q232" s="11"/>
    </row>
    <row r="233" spans="1:17" ht="16.899999999999999" customHeight="1">
      <c r="A233" s="104"/>
      <c r="B233" s="11"/>
      <c r="C233" s="11"/>
      <c r="D233" s="11"/>
      <c r="E233" s="11"/>
      <c r="F233" s="11"/>
      <c r="G233" s="11"/>
      <c r="H233" s="11"/>
      <c r="I233" s="11"/>
      <c r="J233" s="11"/>
      <c r="K233" s="11"/>
      <c r="L233" s="11"/>
      <c r="M233" s="11"/>
      <c r="N233" s="11"/>
      <c r="O233" s="11"/>
      <c r="P233" s="11"/>
      <c r="Q233" s="11"/>
    </row>
    <row r="234" spans="1:17" ht="16.899999999999999" customHeight="1">
      <c r="A234" s="104"/>
      <c r="B234" s="11"/>
      <c r="C234" s="11"/>
      <c r="D234" s="11"/>
      <c r="E234" s="11"/>
      <c r="F234" s="11"/>
      <c r="G234" s="11"/>
      <c r="H234" s="11"/>
      <c r="I234" s="11"/>
      <c r="J234" s="11"/>
      <c r="K234" s="11"/>
      <c r="L234" s="11"/>
      <c r="M234" s="11"/>
      <c r="N234" s="11"/>
      <c r="O234" s="11"/>
      <c r="P234" s="11"/>
      <c r="Q234" s="11"/>
    </row>
    <row r="235" spans="1:17" ht="16.899999999999999" customHeight="1">
      <c r="A235" s="104"/>
      <c r="B235" s="11"/>
      <c r="C235" s="11"/>
      <c r="D235" s="11"/>
      <c r="E235" s="11"/>
      <c r="F235" s="11"/>
      <c r="G235" s="11"/>
      <c r="H235" s="11"/>
      <c r="I235" s="11"/>
      <c r="J235" s="11"/>
      <c r="K235" s="11"/>
      <c r="L235" s="11"/>
      <c r="M235" s="11"/>
      <c r="N235" s="11"/>
      <c r="O235" s="11"/>
      <c r="P235" s="11"/>
      <c r="Q235" s="11"/>
    </row>
    <row r="236" spans="1:17" ht="16.899999999999999" customHeight="1">
      <c r="A236" s="104"/>
      <c r="B236" s="11"/>
      <c r="C236" s="11"/>
      <c r="D236" s="11"/>
      <c r="E236" s="11"/>
      <c r="F236" s="11"/>
      <c r="G236" s="11"/>
      <c r="H236" s="11"/>
      <c r="I236" s="11"/>
      <c r="J236" s="11"/>
      <c r="K236" s="11"/>
      <c r="L236" s="11"/>
      <c r="M236" s="11"/>
      <c r="N236" s="11"/>
      <c r="O236" s="11"/>
      <c r="P236" s="11"/>
      <c r="Q236" s="11"/>
    </row>
    <row r="237" spans="1:17" ht="16.899999999999999" customHeight="1">
      <c r="A237" s="104"/>
      <c r="B237" s="11"/>
      <c r="C237" s="11"/>
      <c r="D237" s="11"/>
      <c r="E237" s="11"/>
      <c r="F237" s="11"/>
      <c r="G237" s="11"/>
      <c r="H237" s="11"/>
      <c r="I237" s="11"/>
      <c r="J237" s="11"/>
      <c r="K237" s="11"/>
      <c r="L237" s="11"/>
      <c r="M237" s="11"/>
      <c r="N237" s="11"/>
      <c r="O237" s="11"/>
      <c r="P237" s="11"/>
      <c r="Q237" s="11"/>
    </row>
    <row r="238" spans="1:17" ht="16.899999999999999" customHeight="1">
      <c r="A238" s="104"/>
      <c r="B238" s="11"/>
      <c r="C238" s="11"/>
      <c r="D238" s="11"/>
      <c r="E238" s="11"/>
      <c r="F238" s="11"/>
      <c r="G238" s="11"/>
      <c r="H238" s="11"/>
      <c r="I238" s="11"/>
      <c r="J238" s="11"/>
      <c r="K238" s="11"/>
      <c r="L238" s="11"/>
      <c r="M238" s="11"/>
      <c r="N238" s="11"/>
      <c r="O238" s="11"/>
      <c r="P238" s="11"/>
      <c r="Q238" s="11"/>
    </row>
    <row r="239" spans="1:17" ht="16.899999999999999" customHeight="1">
      <c r="A239" s="104"/>
      <c r="B239" s="11"/>
      <c r="C239" s="11"/>
      <c r="D239" s="11"/>
      <c r="E239" s="11"/>
      <c r="F239" s="11"/>
      <c r="G239" s="11"/>
      <c r="H239" s="11"/>
      <c r="I239" s="11"/>
      <c r="J239" s="11"/>
      <c r="K239" s="11"/>
      <c r="L239" s="11"/>
      <c r="M239" s="11"/>
      <c r="N239" s="11"/>
      <c r="O239" s="11"/>
      <c r="P239" s="11"/>
      <c r="Q239" s="11"/>
    </row>
    <row r="240" spans="1:17" ht="16.899999999999999" customHeight="1">
      <c r="A240" s="104"/>
      <c r="B240" s="11"/>
      <c r="C240" s="11"/>
      <c r="D240" s="11"/>
      <c r="E240" s="11"/>
      <c r="F240" s="11"/>
      <c r="G240" s="11"/>
      <c r="H240" s="11"/>
      <c r="I240" s="11"/>
      <c r="J240" s="11"/>
      <c r="K240" s="11"/>
      <c r="L240" s="11"/>
      <c r="M240" s="11"/>
      <c r="N240" s="11"/>
      <c r="O240" s="11"/>
      <c r="P240" s="11"/>
      <c r="Q240" s="11"/>
    </row>
    <row r="241" spans="1:17" ht="16.899999999999999" customHeight="1">
      <c r="A241" s="104"/>
      <c r="B241" s="11"/>
      <c r="C241" s="11"/>
      <c r="D241" s="11"/>
      <c r="E241" s="11"/>
      <c r="F241" s="11"/>
      <c r="G241" s="11"/>
      <c r="H241" s="11"/>
      <c r="I241" s="11"/>
      <c r="J241" s="11"/>
      <c r="K241" s="11"/>
      <c r="L241" s="11"/>
      <c r="M241" s="11"/>
      <c r="N241" s="11"/>
      <c r="O241" s="11"/>
      <c r="P241" s="11"/>
      <c r="Q241" s="11"/>
    </row>
    <row r="242" spans="1:17" ht="16.899999999999999" customHeight="1">
      <c r="A242" s="104"/>
      <c r="B242" s="11"/>
      <c r="C242" s="11"/>
      <c r="D242" s="11"/>
      <c r="E242" s="11"/>
      <c r="F242" s="11"/>
      <c r="G242" s="11"/>
      <c r="H242" s="11"/>
      <c r="I242" s="11"/>
      <c r="J242" s="11"/>
      <c r="K242" s="11"/>
      <c r="L242" s="11"/>
      <c r="M242" s="11"/>
      <c r="N242" s="11"/>
      <c r="O242" s="11"/>
      <c r="P242" s="11"/>
      <c r="Q242" s="11"/>
    </row>
    <row r="243" spans="1:17" ht="16.899999999999999" customHeight="1">
      <c r="A243" s="104"/>
      <c r="B243" s="11"/>
      <c r="C243" s="11"/>
      <c r="D243" s="11"/>
      <c r="E243" s="11"/>
      <c r="F243" s="11"/>
      <c r="G243" s="11"/>
      <c r="H243" s="11"/>
      <c r="I243" s="11"/>
      <c r="J243" s="11"/>
      <c r="K243" s="11"/>
      <c r="L243" s="11"/>
      <c r="M243" s="11"/>
      <c r="N243" s="11"/>
      <c r="O243" s="11"/>
      <c r="P243" s="11"/>
      <c r="Q243" s="11"/>
    </row>
    <row r="244" spans="1:17" ht="16.899999999999999" customHeight="1">
      <c r="A244" s="104"/>
      <c r="B244" s="11"/>
      <c r="C244" s="11"/>
      <c r="D244" s="11"/>
      <c r="E244" s="11"/>
      <c r="F244" s="11"/>
      <c r="G244" s="11"/>
      <c r="H244" s="11"/>
      <c r="I244" s="11"/>
      <c r="J244" s="11"/>
      <c r="K244" s="11"/>
      <c r="L244" s="11"/>
      <c r="M244" s="11"/>
      <c r="N244" s="11"/>
      <c r="O244" s="11"/>
      <c r="P244" s="11"/>
      <c r="Q244" s="11"/>
    </row>
    <row r="245" spans="1:17" ht="16.899999999999999" customHeight="1">
      <c r="A245" s="104"/>
      <c r="B245" s="11"/>
      <c r="C245" s="11"/>
      <c r="D245" s="11"/>
      <c r="E245" s="11"/>
      <c r="F245" s="11"/>
      <c r="G245" s="11"/>
      <c r="H245" s="11"/>
      <c r="I245" s="11"/>
      <c r="J245" s="11"/>
      <c r="K245" s="11"/>
      <c r="L245" s="11"/>
      <c r="M245" s="11"/>
      <c r="N245" s="11"/>
      <c r="O245" s="11"/>
      <c r="P245" s="11"/>
      <c r="Q245" s="11"/>
    </row>
    <row r="246" spans="1:17" ht="16.899999999999999" customHeight="1">
      <c r="A246" s="104"/>
      <c r="B246" s="11"/>
      <c r="C246" s="11"/>
      <c r="D246" s="11"/>
      <c r="E246" s="11"/>
      <c r="F246" s="11"/>
      <c r="G246" s="11"/>
      <c r="H246" s="11"/>
      <c r="I246" s="11"/>
      <c r="J246" s="11"/>
      <c r="K246" s="11"/>
      <c r="L246" s="11"/>
      <c r="M246" s="11"/>
      <c r="N246" s="11"/>
      <c r="O246" s="11"/>
      <c r="P246" s="11"/>
      <c r="Q246" s="11"/>
    </row>
    <row r="247" spans="1:17" ht="16.899999999999999" customHeight="1">
      <c r="A247" s="104"/>
      <c r="B247" s="11"/>
      <c r="C247" s="11"/>
      <c r="D247" s="11"/>
      <c r="E247" s="11"/>
      <c r="F247" s="11"/>
      <c r="G247" s="11"/>
      <c r="H247" s="11"/>
      <c r="I247" s="11"/>
      <c r="J247" s="11"/>
      <c r="K247" s="11"/>
      <c r="L247" s="11"/>
      <c r="M247" s="11"/>
      <c r="N247" s="11"/>
      <c r="O247" s="11"/>
      <c r="P247" s="11"/>
      <c r="Q247" s="11"/>
    </row>
    <row r="248" spans="1:17" ht="16.899999999999999" customHeight="1">
      <c r="A248" s="104"/>
      <c r="B248" s="11"/>
      <c r="C248" s="11"/>
      <c r="D248" s="11"/>
      <c r="E248" s="11"/>
      <c r="F248" s="11"/>
      <c r="G248" s="11"/>
      <c r="H248" s="11"/>
      <c r="I248" s="11"/>
      <c r="J248" s="11"/>
      <c r="K248" s="11"/>
      <c r="L248" s="11"/>
      <c r="M248" s="11"/>
      <c r="N248" s="11"/>
      <c r="O248" s="11"/>
      <c r="P248" s="11"/>
      <c r="Q248" s="11"/>
    </row>
    <row r="249" spans="1:17" ht="16.899999999999999" customHeight="1">
      <c r="A249" s="104"/>
      <c r="B249" s="11"/>
      <c r="C249" s="11"/>
      <c r="D249" s="11"/>
      <c r="E249" s="11"/>
      <c r="F249" s="11"/>
      <c r="G249" s="11"/>
      <c r="H249" s="11"/>
      <c r="I249" s="11"/>
      <c r="J249" s="11"/>
      <c r="K249" s="11"/>
      <c r="L249" s="11"/>
      <c r="M249" s="11"/>
      <c r="N249" s="11"/>
      <c r="O249" s="11"/>
      <c r="P249" s="11"/>
      <c r="Q249" s="11"/>
    </row>
    <row r="250" spans="1:17" ht="16.899999999999999" customHeight="1">
      <c r="A250" s="104"/>
      <c r="B250" s="11"/>
      <c r="C250" s="11"/>
      <c r="D250" s="11"/>
      <c r="E250" s="11"/>
      <c r="F250" s="11"/>
      <c r="G250" s="11"/>
      <c r="H250" s="11"/>
      <c r="I250" s="11"/>
      <c r="J250" s="11"/>
      <c r="K250" s="11"/>
      <c r="L250" s="11"/>
      <c r="M250" s="11"/>
      <c r="N250" s="11"/>
      <c r="O250" s="11"/>
      <c r="P250" s="11"/>
      <c r="Q250" s="11"/>
    </row>
    <row r="251" spans="1:17" ht="16.899999999999999" customHeight="1">
      <c r="A251" s="104"/>
      <c r="B251" s="11"/>
      <c r="C251" s="11"/>
      <c r="D251" s="11"/>
      <c r="E251" s="11"/>
      <c r="F251" s="11"/>
      <c r="G251" s="11"/>
      <c r="H251" s="11"/>
      <c r="I251" s="11"/>
      <c r="J251" s="11"/>
      <c r="K251" s="11"/>
      <c r="L251" s="11"/>
      <c r="M251" s="11"/>
      <c r="N251" s="11"/>
      <c r="O251" s="11"/>
      <c r="P251" s="11"/>
      <c r="Q251" s="11"/>
    </row>
    <row r="252" spans="1:17" ht="16.899999999999999" customHeight="1">
      <c r="A252" s="104"/>
      <c r="B252" s="11"/>
      <c r="C252" s="11"/>
      <c r="D252" s="11"/>
      <c r="E252" s="11"/>
      <c r="F252" s="11"/>
      <c r="G252" s="11"/>
      <c r="H252" s="11"/>
      <c r="I252" s="11"/>
      <c r="J252" s="11"/>
      <c r="K252" s="11"/>
      <c r="L252" s="11"/>
      <c r="M252" s="11"/>
      <c r="N252" s="11"/>
      <c r="O252" s="11"/>
      <c r="P252" s="11"/>
      <c r="Q252" s="11"/>
    </row>
    <row r="253" spans="1:17" ht="16.899999999999999" customHeight="1">
      <c r="A253" s="104"/>
      <c r="B253" s="11"/>
      <c r="C253" s="11"/>
      <c r="D253" s="11"/>
      <c r="E253" s="11"/>
      <c r="F253" s="11"/>
      <c r="G253" s="11"/>
      <c r="H253" s="11"/>
      <c r="I253" s="11"/>
      <c r="J253" s="11"/>
      <c r="K253" s="11"/>
      <c r="L253" s="11"/>
      <c r="M253" s="11"/>
      <c r="N253" s="11"/>
      <c r="O253" s="11"/>
      <c r="P253" s="11"/>
      <c r="Q253" s="11"/>
    </row>
    <row r="254" spans="1:17" ht="16.899999999999999" customHeight="1">
      <c r="A254" s="104"/>
      <c r="B254" s="11"/>
      <c r="C254" s="11"/>
      <c r="D254" s="11"/>
      <c r="E254" s="11"/>
      <c r="F254" s="11"/>
      <c r="G254" s="11"/>
      <c r="H254" s="11"/>
      <c r="I254" s="11"/>
      <c r="J254" s="11"/>
      <c r="K254" s="11"/>
      <c r="L254" s="11"/>
      <c r="M254" s="11"/>
      <c r="N254" s="11"/>
      <c r="O254" s="11"/>
      <c r="P254" s="11"/>
      <c r="Q254" s="11"/>
    </row>
    <row r="255" spans="1:17" ht="16.899999999999999" customHeight="1">
      <c r="A255" s="104"/>
      <c r="B255" s="11"/>
      <c r="C255" s="11"/>
      <c r="D255" s="11"/>
      <c r="E255" s="11"/>
      <c r="F255" s="11"/>
      <c r="G255" s="11"/>
      <c r="H255" s="11"/>
      <c r="I255" s="11"/>
      <c r="J255" s="11"/>
      <c r="K255" s="11"/>
      <c r="L255" s="11"/>
      <c r="M255" s="11"/>
      <c r="N255" s="11"/>
      <c r="O255" s="11"/>
      <c r="P255" s="11"/>
      <c r="Q255" s="11"/>
    </row>
    <row r="256" spans="1:17" ht="16.899999999999999" customHeight="1">
      <c r="A256" s="104"/>
      <c r="B256" s="11"/>
      <c r="C256" s="11"/>
      <c r="D256" s="11"/>
      <c r="E256" s="11"/>
      <c r="F256" s="11"/>
      <c r="G256" s="11"/>
      <c r="H256" s="11"/>
      <c r="I256" s="11"/>
      <c r="J256" s="11"/>
      <c r="K256" s="11"/>
      <c r="L256" s="11"/>
      <c r="M256" s="11"/>
      <c r="N256" s="11"/>
      <c r="O256" s="11"/>
      <c r="P256" s="11"/>
      <c r="Q256" s="11"/>
    </row>
    <row r="257" spans="1:17" ht="16.899999999999999" customHeight="1">
      <c r="A257" s="104"/>
      <c r="B257" s="11"/>
      <c r="C257" s="11"/>
      <c r="D257" s="11"/>
      <c r="E257" s="11"/>
      <c r="F257" s="11"/>
      <c r="G257" s="11"/>
      <c r="H257" s="11"/>
      <c r="I257" s="11"/>
      <c r="J257" s="11"/>
      <c r="K257" s="11"/>
      <c r="L257" s="11"/>
      <c r="M257" s="11"/>
      <c r="N257" s="11"/>
      <c r="O257" s="11"/>
      <c r="P257" s="11"/>
      <c r="Q257" s="11"/>
    </row>
    <row r="258" spans="1:17" ht="16.899999999999999" customHeight="1">
      <c r="A258" s="104"/>
      <c r="B258" s="11"/>
      <c r="C258" s="11"/>
      <c r="D258" s="11"/>
      <c r="E258" s="11"/>
      <c r="F258" s="11"/>
      <c r="G258" s="11"/>
      <c r="H258" s="11"/>
      <c r="I258" s="11"/>
      <c r="J258" s="11"/>
      <c r="K258" s="11"/>
      <c r="L258" s="11"/>
      <c r="M258" s="11"/>
      <c r="N258" s="11"/>
      <c r="O258" s="11"/>
      <c r="P258" s="11"/>
      <c r="Q258" s="11"/>
    </row>
    <row r="259" spans="1:17" ht="16.899999999999999" customHeight="1">
      <c r="A259" s="104"/>
      <c r="B259" s="11"/>
      <c r="C259" s="11"/>
      <c r="D259" s="11"/>
      <c r="E259" s="11"/>
      <c r="F259" s="11"/>
      <c r="G259" s="11"/>
      <c r="H259" s="11"/>
      <c r="I259" s="11"/>
      <c r="J259" s="11"/>
      <c r="K259" s="11"/>
      <c r="L259" s="11"/>
      <c r="M259" s="11"/>
      <c r="N259" s="11"/>
      <c r="O259" s="11"/>
      <c r="P259" s="11"/>
      <c r="Q259" s="11"/>
    </row>
    <row r="260" spans="1:17" ht="16.899999999999999" customHeight="1">
      <c r="A260" s="104"/>
      <c r="B260" s="11"/>
      <c r="C260" s="11"/>
      <c r="D260" s="11"/>
      <c r="E260" s="11"/>
      <c r="F260" s="11"/>
      <c r="G260" s="11"/>
      <c r="H260" s="11"/>
      <c r="I260" s="11"/>
      <c r="J260" s="11"/>
      <c r="K260" s="11"/>
      <c r="L260" s="11"/>
      <c r="M260" s="11"/>
      <c r="N260" s="11"/>
      <c r="O260" s="11"/>
      <c r="P260" s="11"/>
      <c r="Q260" s="11"/>
    </row>
    <row r="261" spans="1:17" ht="16.899999999999999" customHeight="1">
      <c r="A261" s="104"/>
      <c r="B261" s="11"/>
      <c r="C261" s="11"/>
      <c r="D261" s="11"/>
      <c r="E261" s="11"/>
      <c r="F261" s="11"/>
      <c r="G261" s="11"/>
      <c r="H261" s="11"/>
      <c r="I261" s="11"/>
      <c r="J261" s="11"/>
      <c r="K261" s="11"/>
      <c r="L261" s="11"/>
      <c r="M261" s="11"/>
      <c r="N261" s="11"/>
      <c r="O261" s="11"/>
      <c r="P261" s="11"/>
      <c r="Q261" s="11"/>
    </row>
    <row r="262" spans="1:17" ht="16.899999999999999" customHeight="1">
      <c r="A262" s="104"/>
      <c r="B262" s="11"/>
      <c r="C262" s="11"/>
      <c r="D262" s="11"/>
      <c r="E262" s="11"/>
      <c r="F262" s="11"/>
      <c r="G262" s="11"/>
      <c r="H262" s="11"/>
      <c r="I262" s="11"/>
      <c r="J262" s="11"/>
      <c r="K262" s="11"/>
      <c r="L262" s="11"/>
      <c r="M262" s="11"/>
      <c r="N262" s="11"/>
      <c r="O262" s="11"/>
      <c r="P262" s="11"/>
      <c r="Q262" s="11"/>
    </row>
    <row r="263" spans="1:17" ht="16.899999999999999" customHeight="1">
      <c r="A263" s="104"/>
      <c r="B263" s="11"/>
      <c r="C263" s="11"/>
      <c r="D263" s="11"/>
      <c r="E263" s="11"/>
      <c r="F263" s="11"/>
      <c r="G263" s="11"/>
      <c r="H263" s="11"/>
      <c r="I263" s="11"/>
      <c r="J263" s="11"/>
      <c r="K263" s="11"/>
      <c r="L263" s="11"/>
      <c r="M263" s="11"/>
      <c r="N263" s="11"/>
      <c r="O263" s="11"/>
      <c r="P263" s="11"/>
      <c r="Q263" s="11"/>
    </row>
    <row r="264" spans="1:17" ht="16.899999999999999" customHeight="1">
      <c r="A264" s="104"/>
      <c r="B264" s="11"/>
      <c r="C264" s="11"/>
      <c r="D264" s="11"/>
      <c r="E264" s="11"/>
      <c r="F264" s="11"/>
      <c r="G264" s="11"/>
      <c r="H264" s="11"/>
      <c r="I264" s="11"/>
      <c r="J264" s="11"/>
      <c r="K264" s="11"/>
      <c r="L264" s="11"/>
      <c r="M264" s="11"/>
      <c r="N264" s="11"/>
      <c r="O264" s="11"/>
      <c r="P264" s="11"/>
      <c r="Q264" s="11"/>
    </row>
    <row r="265" spans="1:17" ht="16.899999999999999" customHeight="1">
      <c r="A265" s="104"/>
      <c r="B265" s="11"/>
      <c r="C265" s="11"/>
      <c r="D265" s="11"/>
      <c r="E265" s="11"/>
      <c r="F265" s="11"/>
      <c r="G265" s="11"/>
      <c r="H265" s="11"/>
      <c r="I265" s="11"/>
      <c r="J265" s="11"/>
      <c r="K265" s="11"/>
      <c r="L265" s="11"/>
      <c r="M265" s="11"/>
      <c r="N265" s="11"/>
      <c r="O265" s="11"/>
      <c r="P265" s="11"/>
      <c r="Q265" s="11"/>
    </row>
    <row r="266" spans="1:17" ht="16.899999999999999" customHeight="1">
      <c r="A266" s="104"/>
      <c r="B266" s="11"/>
      <c r="C266" s="11"/>
      <c r="D266" s="11"/>
      <c r="E266" s="11"/>
      <c r="F266" s="11"/>
      <c r="G266" s="11"/>
      <c r="H266" s="11"/>
      <c r="I266" s="11"/>
      <c r="J266" s="11"/>
      <c r="K266" s="11"/>
      <c r="L266" s="11"/>
      <c r="M266" s="11"/>
      <c r="N266" s="11"/>
      <c r="O266" s="11"/>
      <c r="P266" s="11"/>
      <c r="Q266" s="11"/>
    </row>
    <row r="267" spans="1:17" ht="16.899999999999999" customHeight="1">
      <c r="A267" s="104"/>
      <c r="B267" s="11"/>
      <c r="C267" s="11"/>
      <c r="D267" s="11"/>
      <c r="E267" s="11"/>
      <c r="F267" s="11"/>
      <c r="G267" s="11"/>
      <c r="H267" s="11"/>
      <c r="I267" s="11"/>
      <c r="J267" s="11"/>
      <c r="K267" s="11"/>
      <c r="L267" s="11"/>
      <c r="M267" s="11"/>
      <c r="N267" s="11"/>
      <c r="O267" s="11"/>
      <c r="P267" s="11"/>
      <c r="Q267" s="11"/>
    </row>
    <row r="268" spans="1:17" ht="16.899999999999999" customHeight="1">
      <c r="A268" s="104"/>
      <c r="B268" s="11"/>
      <c r="C268" s="11"/>
      <c r="D268" s="11"/>
      <c r="E268" s="11"/>
      <c r="F268" s="11"/>
      <c r="G268" s="11"/>
      <c r="H268" s="11"/>
      <c r="I268" s="11"/>
      <c r="J268" s="11"/>
      <c r="K268" s="11"/>
      <c r="L268" s="11"/>
      <c r="M268" s="11"/>
      <c r="N268" s="11"/>
      <c r="O268" s="11"/>
      <c r="P268" s="11"/>
      <c r="Q268" s="11"/>
    </row>
    <row r="269" spans="1:17" ht="16.899999999999999" customHeight="1">
      <c r="A269" s="104"/>
      <c r="B269" s="11"/>
      <c r="C269" s="11"/>
      <c r="D269" s="11"/>
      <c r="E269" s="11"/>
      <c r="F269" s="11"/>
      <c r="G269" s="11"/>
      <c r="H269" s="11"/>
      <c r="I269" s="11"/>
      <c r="J269" s="11"/>
      <c r="K269" s="11"/>
      <c r="L269" s="11"/>
      <c r="M269" s="11"/>
      <c r="N269" s="11"/>
      <c r="O269" s="11"/>
      <c r="P269" s="11"/>
      <c r="Q269" s="11"/>
    </row>
    <row r="270" spans="1:17" ht="16.899999999999999" customHeight="1">
      <c r="A270" s="104"/>
      <c r="B270" s="11"/>
      <c r="C270" s="11"/>
      <c r="D270" s="11"/>
      <c r="E270" s="11"/>
      <c r="F270" s="11"/>
      <c r="G270" s="11"/>
      <c r="H270" s="11"/>
      <c r="I270" s="11"/>
      <c r="J270" s="11"/>
      <c r="K270" s="11"/>
      <c r="L270" s="11"/>
      <c r="M270" s="11"/>
      <c r="N270" s="11"/>
      <c r="O270" s="11"/>
      <c r="P270" s="11"/>
      <c r="Q270" s="11"/>
    </row>
    <row r="271" spans="1:17" ht="16.899999999999999" customHeight="1">
      <c r="A271" s="104"/>
      <c r="B271" s="11"/>
      <c r="C271" s="11"/>
      <c r="D271" s="11"/>
      <c r="E271" s="11"/>
      <c r="F271" s="11"/>
      <c r="G271" s="11"/>
      <c r="H271" s="11"/>
      <c r="I271" s="11"/>
      <c r="J271" s="11"/>
      <c r="K271" s="11"/>
      <c r="L271" s="11"/>
      <c r="M271" s="11"/>
      <c r="N271" s="11"/>
      <c r="O271" s="11"/>
      <c r="P271" s="11"/>
      <c r="Q271" s="11"/>
    </row>
    <row r="272" spans="1:17" ht="16.899999999999999" customHeight="1">
      <c r="A272" s="104"/>
      <c r="B272" s="11"/>
      <c r="C272" s="11"/>
      <c r="D272" s="11"/>
      <c r="E272" s="11"/>
      <c r="F272" s="11"/>
      <c r="G272" s="11"/>
      <c r="H272" s="11"/>
      <c r="I272" s="11"/>
      <c r="J272" s="11"/>
      <c r="K272" s="11"/>
      <c r="L272" s="11"/>
      <c r="M272" s="11"/>
      <c r="N272" s="11"/>
      <c r="O272" s="11"/>
      <c r="P272" s="11"/>
      <c r="Q272" s="11"/>
    </row>
    <row r="273" spans="1:17" ht="16.899999999999999" customHeight="1">
      <c r="A273" s="104"/>
      <c r="B273" s="11"/>
      <c r="C273" s="11"/>
      <c r="D273" s="11"/>
      <c r="E273" s="11"/>
      <c r="F273" s="11"/>
      <c r="G273" s="11"/>
      <c r="H273" s="11"/>
      <c r="I273" s="11"/>
      <c r="J273" s="11"/>
      <c r="K273" s="11"/>
      <c r="L273" s="11"/>
      <c r="M273" s="11"/>
      <c r="N273" s="11"/>
      <c r="O273" s="11"/>
      <c r="P273" s="11"/>
      <c r="Q273" s="11"/>
    </row>
    <row r="274" spans="1:17" ht="16.899999999999999" customHeight="1">
      <c r="A274" s="104"/>
      <c r="B274" s="11"/>
      <c r="C274" s="11"/>
      <c r="D274" s="11"/>
      <c r="E274" s="11"/>
      <c r="F274" s="11"/>
      <c r="G274" s="11"/>
      <c r="H274" s="11"/>
      <c r="I274" s="11"/>
      <c r="J274" s="11"/>
      <c r="K274" s="11"/>
      <c r="L274" s="11"/>
      <c r="M274" s="11"/>
      <c r="N274" s="11"/>
      <c r="O274" s="11"/>
      <c r="P274" s="11"/>
      <c r="Q274" s="11"/>
    </row>
    <row r="275" spans="1:17" ht="16.899999999999999" customHeight="1">
      <c r="A275" s="104"/>
      <c r="B275" s="11"/>
      <c r="C275" s="11"/>
      <c r="D275" s="11"/>
      <c r="E275" s="11"/>
      <c r="F275" s="11"/>
      <c r="G275" s="11"/>
      <c r="H275" s="11"/>
      <c r="I275" s="11"/>
      <c r="J275" s="11"/>
      <c r="K275" s="11"/>
      <c r="L275" s="11"/>
      <c r="M275" s="11"/>
      <c r="N275" s="11"/>
      <c r="O275" s="11"/>
      <c r="P275" s="11"/>
      <c r="Q275" s="11"/>
    </row>
    <row r="276" spans="1:17" ht="16.899999999999999" customHeight="1">
      <c r="A276" s="104"/>
      <c r="B276" s="11"/>
      <c r="C276" s="11"/>
      <c r="D276" s="11"/>
      <c r="E276" s="11"/>
      <c r="F276" s="11"/>
      <c r="G276" s="11"/>
      <c r="H276" s="11"/>
      <c r="I276" s="11"/>
      <c r="J276" s="11"/>
      <c r="K276" s="11"/>
      <c r="L276" s="11"/>
      <c r="M276" s="11"/>
      <c r="N276" s="11"/>
      <c r="O276" s="11"/>
      <c r="P276" s="11"/>
      <c r="Q276" s="11"/>
    </row>
    <row r="277" spans="1:17" ht="16.899999999999999" customHeight="1">
      <c r="A277" s="104"/>
      <c r="B277" s="11"/>
      <c r="C277" s="11"/>
      <c r="D277" s="11"/>
      <c r="E277" s="11"/>
      <c r="F277" s="11"/>
      <c r="G277" s="11"/>
      <c r="H277" s="11"/>
      <c r="I277" s="11"/>
      <c r="J277" s="11"/>
      <c r="K277" s="11"/>
      <c r="L277" s="11"/>
      <c r="M277" s="11"/>
      <c r="N277" s="11"/>
      <c r="O277" s="11"/>
      <c r="P277" s="11"/>
      <c r="Q277" s="11"/>
    </row>
    <row r="278" spans="1:17" ht="16.899999999999999" customHeight="1">
      <c r="A278" s="104"/>
      <c r="B278" s="11"/>
      <c r="C278" s="11"/>
      <c r="D278" s="11"/>
      <c r="E278" s="11"/>
      <c r="F278" s="11"/>
      <c r="G278" s="11"/>
      <c r="H278" s="11"/>
      <c r="I278" s="11"/>
      <c r="J278" s="11"/>
      <c r="K278" s="11"/>
      <c r="L278" s="11"/>
      <c r="M278" s="11"/>
      <c r="N278" s="11"/>
      <c r="O278" s="11"/>
      <c r="P278" s="11"/>
      <c r="Q278" s="11"/>
    </row>
    <row r="279" spans="1:17" ht="16.899999999999999" customHeight="1">
      <c r="A279" s="104"/>
      <c r="B279" s="11"/>
      <c r="C279" s="11"/>
      <c r="D279" s="11"/>
      <c r="E279" s="11"/>
      <c r="F279" s="11"/>
      <c r="G279" s="11"/>
      <c r="H279" s="11"/>
      <c r="I279" s="11"/>
      <c r="J279" s="11"/>
      <c r="K279" s="11"/>
      <c r="L279" s="11"/>
      <c r="M279" s="11"/>
      <c r="N279" s="11"/>
      <c r="O279" s="11"/>
      <c r="P279" s="11"/>
      <c r="Q279" s="11"/>
    </row>
    <row r="280" spans="1:17" ht="16.899999999999999" customHeight="1">
      <c r="A280" s="104"/>
      <c r="B280" s="11"/>
      <c r="C280" s="11"/>
      <c r="D280" s="11"/>
      <c r="E280" s="11"/>
      <c r="F280" s="11"/>
      <c r="G280" s="11"/>
      <c r="H280" s="11"/>
      <c r="I280" s="11"/>
      <c r="J280" s="11"/>
      <c r="K280" s="11"/>
      <c r="L280" s="11"/>
      <c r="M280" s="11"/>
      <c r="N280" s="11"/>
      <c r="O280" s="11"/>
      <c r="P280" s="11"/>
      <c r="Q280" s="11"/>
    </row>
    <row r="281" spans="1:17" ht="16.899999999999999" customHeight="1">
      <c r="A281" s="104"/>
      <c r="B281" s="11"/>
      <c r="C281" s="11"/>
      <c r="D281" s="11"/>
      <c r="E281" s="11"/>
      <c r="F281" s="11"/>
      <c r="G281" s="11"/>
      <c r="H281" s="11"/>
      <c r="I281" s="11"/>
      <c r="J281" s="11"/>
      <c r="K281" s="11"/>
      <c r="L281" s="11"/>
      <c r="M281" s="11"/>
      <c r="N281" s="11"/>
      <c r="O281" s="11"/>
      <c r="P281" s="11"/>
      <c r="Q281" s="11"/>
    </row>
    <row r="282" spans="1:17" ht="16.899999999999999" customHeight="1">
      <c r="A282" s="104"/>
      <c r="B282" s="11"/>
      <c r="C282" s="11"/>
      <c r="D282" s="11"/>
      <c r="E282" s="11"/>
      <c r="F282" s="11"/>
      <c r="G282" s="11"/>
      <c r="H282" s="11"/>
      <c r="I282" s="11"/>
      <c r="J282" s="11"/>
      <c r="K282" s="11"/>
      <c r="L282" s="11"/>
      <c r="M282" s="11"/>
      <c r="N282" s="11"/>
      <c r="O282" s="11"/>
      <c r="P282" s="11"/>
      <c r="Q282" s="11"/>
    </row>
    <row r="283" spans="1:17" ht="16.899999999999999" customHeight="1">
      <c r="A283" s="104"/>
      <c r="B283" s="11"/>
      <c r="C283" s="11"/>
      <c r="D283" s="11"/>
      <c r="E283" s="11"/>
      <c r="F283" s="11"/>
      <c r="G283" s="11"/>
      <c r="H283" s="11"/>
      <c r="I283" s="11"/>
      <c r="J283" s="11"/>
      <c r="K283" s="11"/>
      <c r="L283" s="11"/>
      <c r="M283" s="11"/>
      <c r="N283" s="11"/>
      <c r="O283" s="11"/>
      <c r="P283" s="11"/>
      <c r="Q283" s="11"/>
    </row>
    <row r="284" spans="1:17" ht="16.899999999999999" customHeight="1">
      <c r="A284" s="104"/>
      <c r="B284" s="11"/>
      <c r="C284" s="11"/>
      <c r="D284" s="11"/>
      <c r="E284" s="11"/>
      <c r="F284" s="11"/>
      <c r="G284" s="11"/>
      <c r="H284" s="11"/>
      <c r="I284" s="11"/>
      <c r="J284" s="11"/>
      <c r="K284" s="11"/>
      <c r="L284" s="11"/>
      <c r="M284" s="11"/>
      <c r="N284" s="11"/>
      <c r="O284" s="11"/>
      <c r="P284" s="11"/>
      <c r="Q284" s="11"/>
    </row>
    <row r="285" spans="1:17" ht="16.899999999999999" customHeight="1">
      <c r="A285" s="104"/>
      <c r="B285" s="11"/>
      <c r="C285" s="11"/>
      <c r="D285" s="11"/>
      <c r="E285" s="11"/>
      <c r="F285" s="11"/>
      <c r="G285" s="11"/>
      <c r="H285" s="11"/>
      <c r="I285" s="11"/>
      <c r="J285" s="11"/>
      <c r="K285" s="11"/>
      <c r="L285" s="11"/>
      <c r="M285" s="11"/>
      <c r="N285" s="11"/>
      <c r="O285" s="11"/>
      <c r="P285" s="11"/>
      <c r="Q285" s="11"/>
    </row>
    <row r="286" spans="1:17" ht="16.899999999999999" customHeight="1">
      <c r="A286" s="104"/>
      <c r="B286" s="11"/>
      <c r="C286" s="11"/>
      <c r="D286" s="11"/>
      <c r="E286" s="11"/>
      <c r="F286" s="11"/>
      <c r="G286" s="11"/>
      <c r="H286" s="11"/>
      <c r="I286" s="11"/>
      <c r="J286" s="11"/>
      <c r="K286" s="11"/>
      <c r="L286" s="11"/>
      <c r="M286" s="11"/>
      <c r="N286" s="11"/>
      <c r="O286" s="11"/>
      <c r="P286" s="11"/>
      <c r="Q286" s="11"/>
    </row>
    <row r="287" spans="1:17" ht="16.899999999999999" customHeight="1">
      <c r="A287" s="104"/>
      <c r="B287" s="11"/>
      <c r="C287" s="11"/>
      <c r="D287" s="11"/>
      <c r="E287" s="11"/>
      <c r="F287" s="11"/>
      <c r="G287" s="11"/>
      <c r="H287" s="11"/>
      <c r="I287" s="11"/>
      <c r="J287" s="11"/>
      <c r="K287" s="11"/>
      <c r="L287" s="11"/>
      <c r="M287" s="11"/>
      <c r="N287" s="11"/>
      <c r="O287" s="11"/>
      <c r="P287" s="11"/>
      <c r="Q287" s="11"/>
    </row>
    <row r="288" spans="1:17" ht="16.899999999999999" customHeight="1">
      <c r="A288" s="104"/>
      <c r="B288" s="11"/>
      <c r="C288" s="11"/>
      <c r="D288" s="11"/>
      <c r="E288" s="11"/>
      <c r="F288" s="11"/>
      <c r="G288" s="11"/>
      <c r="H288" s="11"/>
      <c r="I288" s="11"/>
      <c r="J288" s="11"/>
      <c r="K288" s="11"/>
      <c r="L288" s="11"/>
      <c r="M288" s="11"/>
      <c r="N288" s="11"/>
      <c r="O288" s="11"/>
      <c r="P288" s="11"/>
      <c r="Q288" s="11"/>
    </row>
    <row r="289" spans="1:17" ht="16.899999999999999" customHeight="1">
      <c r="A289" s="104"/>
      <c r="B289" s="11"/>
      <c r="C289" s="11"/>
      <c r="D289" s="11"/>
      <c r="E289" s="11"/>
      <c r="F289" s="11"/>
      <c r="G289" s="11"/>
      <c r="H289" s="11"/>
      <c r="I289" s="11"/>
      <c r="J289" s="11"/>
      <c r="K289" s="11"/>
      <c r="L289" s="11"/>
      <c r="M289" s="11"/>
      <c r="N289" s="11"/>
      <c r="O289" s="11"/>
      <c r="P289" s="11"/>
      <c r="Q289" s="11"/>
    </row>
    <row r="290" spans="1:17" ht="16.899999999999999" customHeight="1">
      <c r="A290" s="104"/>
      <c r="B290" s="11"/>
      <c r="C290" s="11"/>
      <c r="D290" s="11"/>
      <c r="E290" s="11"/>
      <c r="F290" s="11"/>
      <c r="G290" s="11"/>
      <c r="H290" s="11"/>
      <c r="I290" s="11"/>
      <c r="J290" s="11"/>
      <c r="K290" s="11"/>
      <c r="L290" s="11"/>
      <c r="M290" s="11"/>
      <c r="N290" s="11"/>
      <c r="O290" s="11"/>
      <c r="P290" s="11"/>
      <c r="Q290" s="11"/>
    </row>
    <row r="291" spans="1:17" ht="16.899999999999999" customHeight="1">
      <c r="A291" s="104"/>
      <c r="B291" s="11"/>
      <c r="C291" s="11"/>
      <c r="D291" s="11"/>
      <c r="E291" s="11"/>
      <c r="F291" s="11"/>
      <c r="G291" s="11"/>
      <c r="H291" s="11"/>
      <c r="I291" s="11"/>
      <c r="J291" s="11"/>
      <c r="K291" s="11"/>
      <c r="L291" s="11"/>
      <c r="M291" s="11"/>
      <c r="N291" s="11"/>
      <c r="O291" s="11"/>
      <c r="P291" s="11"/>
      <c r="Q291" s="11"/>
    </row>
    <row r="292" spans="1:17" ht="16.899999999999999" customHeight="1">
      <c r="A292" s="104"/>
      <c r="B292" s="11"/>
      <c r="C292" s="11"/>
      <c r="D292" s="11"/>
      <c r="E292" s="11"/>
      <c r="F292" s="11"/>
      <c r="G292" s="11"/>
      <c r="H292" s="11"/>
      <c r="I292" s="11"/>
      <c r="J292" s="11"/>
      <c r="K292" s="11"/>
      <c r="L292" s="11"/>
      <c r="M292" s="11"/>
      <c r="N292" s="11"/>
      <c r="O292" s="11"/>
      <c r="P292" s="11"/>
      <c r="Q292" s="11"/>
    </row>
    <row r="293" spans="1:17" ht="16.899999999999999" customHeight="1">
      <c r="A293" s="104"/>
      <c r="B293" s="11"/>
      <c r="C293" s="11"/>
      <c r="D293" s="11"/>
      <c r="E293" s="11"/>
      <c r="F293" s="11"/>
      <c r="G293" s="11"/>
      <c r="H293" s="11"/>
      <c r="I293" s="11"/>
      <c r="J293" s="11"/>
      <c r="K293" s="11"/>
      <c r="L293" s="11"/>
      <c r="M293" s="11"/>
      <c r="N293" s="11"/>
      <c r="O293" s="11"/>
      <c r="P293" s="11"/>
      <c r="Q293" s="11"/>
    </row>
    <row r="294" spans="1:17" ht="16.899999999999999" customHeight="1">
      <c r="A294" s="104"/>
      <c r="B294" s="11"/>
      <c r="C294" s="11"/>
      <c r="D294" s="11"/>
      <c r="E294" s="11"/>
      <c r="F294" s="11"/>
      <c r="G294" s="11"/>
      <c r="H294" s="11"/>
      <c r="I294" s="11"/>
      <c r="J294" s="11"/>
      <c r="K294" s="11"/>
      <c r="L294" s="11"/>
      <c r="M294" s="11"/>
      <c r="N294" s="11"/>
      <c r="O294" s="11"/>
      <c r="P294" s="11"/>
      <c r="Q294" s="11"/>
    </row>
    <row r="295" spans="1:17" ht="16.899999999999999" customHeight="1">
      <c r="A295" s="104"/>
      <c r="B295" s="11"/>
      <c r="C295" s="11"/>
      <c r="D295" s="11"/>
      <c r="E295" s="11"/>
      <c r="F295" s="11"/>
      <c r="G295" s="11"/>
      <c r="H295" s="11"/>
      <c r="I295" s="11"/>
      <c r="J295" s="11"/>
      <c r="K295" s="11"/>
      <c r="L295" s="11"/>
      <c r="M295" s="11"/>
      <c r="N295" s="11"/>
      <c r="O295" s="11"/>
      <c r="P295" s="11"/>
      <c r="Q295" s="11"/>
    </row>
    <row r="296" spans="1:17" ht="16.899999999999999" customHeight="1">
      <c r="A296" s="104"/>
      <c r="B296" s="11"/>
      <c r="C296" s="11"/>
      <c r="D296" s="11"/>
      <c r="E296" s="11"/>
      <c r="F296" s="11"/>
      <c r="G296" s="11"/>
      <c r="H296" s="11"/>
      <c r="I296" s="11"/>
      <c r="J296" s="11"/>
      <c r="K296" s="11"/>
      <c r="L296" s="11"/>
      <c r="M296" s="11"/>
      <c r="N296" s="11"/>
      <c r="O296" s="11"/>
      <c r="P296" s="11"/>
      <c r="Q296" s="11"/>
    </row>
    <row r="297" spans="1:17" ht="16.899999999999999" customHeight="1">
      <c r="A297" s="104"/>
      <c r="B297" s="11"/>
      <c r="C297" s="11"/>
      <c r="D297" s="11"/>
      <c r="E297" s="11"/>
      <c r="F297" s="11"/>
      <c r="G297" s="11"/>
      <c r="H297" s="11"/>
      <c r="I297" s="11"/>
      <c r="J297" s="11"/>
      <c r="K297" s="11"/>
      <c r="L297" s="11"/>
      <c r="M297" s="11"/>
      <c r="N297" s="11"/>
      <c r="O297" s="11"/>
      <c r="P297" s="11"/>
      <c r="Q297" s="11"/>
    </row>
    <row r="298" spans="1:17" ht="16.899999999999999" customHeight="1">
      <c r="A298" s="104"/>
      <c r="B298" s="11"/>
      <c r="C298" s="11"/>
      <c r="D298" s="11"/>
      <c r="E298" s="11"/>
      <c r="F298" s="11"/>
      <c r="G298" s="11"/>
      <c r="H298" s="11"/>
      <c r="I298" s="11"/>
      <c r="J298" s="11"/>
      <c r="K298" s="11"/>
      <c r="L298" s="11"/>
      <c r="M298" s="11"/>
      <c r="N298" s="11"/>
      <c r="O298" s="11"/>
      <c r="P298" s="11"/>
      <c r="Q298" s="11"/>
    </row>
    <row r="299" spans="1:17" ht="16.899999999999999" customHeight="1">
      <c r="A299" s="104"/>
      <c r="B299" s="11"/>
      <c r="C299" s="11"/>
      <c r="D299" s="11"/>
      <c r="E299" s="11"/>
      <c r="F299" s="11"/>
      <c r="G299" s="11"/>
      <c r="H299" s="11"/>
      <c r="I299" s="11"/>
      <c r="J299" s="11"/>
      <c r="K299" s="11"/>
      <c r="L299" s="11"/>
      <c r="M299" s="11"/>
      <c r="N299" s="11"/>
      <c r="O299" s="11"/>
      <c r="P299" s="11"/>
      <c r="Q299" s="11"/>
    </row>
    <row r="300" spans="1:17" ht="16.899999999999999" customHeight="1">
      <c r="A300" s="104"/>
      <c r="B300" s="11"/>
      <c r="C300" s="11"/>
      <c r="D300" s="11"/>
      <c r="E300" s="11"/>
      <c r="F300" s="11"/>
      <c r="G300" s="11"/>
      <c r="H300" s="11"/>
      <c r="I300" s="11"/>
      <c r="J300" s="11"/>
      <c r="K300" s="11"/>
      <c r="L300" s="11"/>
      <c r="M300" s="11"/>
      <c r="N300" s="11"/>
      <c r="O300" s="11"/>
      <c r="P300" s="11"/>
      <c r="Q300" s="11"/>
    </row>
    <row r="301" spans="1:17" ht="16.899999999999999" customHeight="1">
      <c r="A301" s="104"/>
      <c r="B301" s="11"/>
      <c r="C301" s="11"/>
      <c r="D301" s="11"/>
      <c r="E301" s="11"/>
      <c r="F301" s="11"/>
      <c r="G301" s="11"/>
      <c r="H301" s="11"/>
      <c r="I301" s="11"/>
      <c r="J301" s="11"/>
      <c r="K301" s="11"/>
      <c r="L301" s="11"/>
      <c r="M301" s="11"/>
      <c r="N301" s="11"/>
      <c r="O301" s="11"/>
      <c r="P301" s="11"/>
      <c r="Q301" s="11"/>
    </row>
    <row r="302" spans="1:17" ht="16.899999999999999" customHeight="1">
      <c r="A302" s="104"/>
      <c r="B302" s="11"/>
      <c r="C302" s="11"/>
      <c r="D302" s="11"/>
      <c r="E302" s="11"/>
      <c r="F302" s="11"/>
      <c r="G302" s="11"/>
      <c r="H302" s="11"/>
      <c r="I302" s="11"/>
      <c r="J302" s="11"/>
      <c r="K302" s="11"/>
      <c r="L302" s="11"/>
      <c r="M302" s="11"/>
      <c r="N302" s="11"/>
      <c r="O302" s="11"/>
      <c r="P302" s="11"/>
      <c r="Q302" s="11"/>
    </row>
    <row r="303" spans="1:17" ht="16.899999999999999" customHeight="1">
      <c r="A303" s="104"/>
      <c r="B303" s="11"/>
      <c r="C303" s="11"/>
      <c r="D303" s="11"/>
      <c r="E303" s="11"/>
      <c r="F303" s="11"/>
      <c r="G303" s="11"/>
      <c r="H303" s="11"/>
      <c r="I303" s="11"/>
      <c r="J303" s="11"/>
      <c r="K303" s="11"/>
      <c r="L303" s="11"/>
      <c r="M303" s="11"/>
      <c r="N303" s="11"/>
      <c r="O303" s="11"/>
      <c r="P303" s="11"/>
      <c r="Q303" s="11"/>
    </row>
    <row r="304" spans="1:17" ht="16.899999999999999" customHeight="1">
      <c r="A304" s="104"/>
      <c r="B304" s="11"/>
      <c r="C304" s="11"/>
      <c r="D304" s="11"/>
      <c r="E304" s="11"/>
      <c r="F304" s="11"/>
      <c r="G304" s="11"/>
      <c r="H304" s="11"/>
      <c r="I304" s="11"/>
      <c r="J304" s="11"/>
      <c r="K304" s="11"/>
      <c r="L304" s="11"/>
      <c r="M304" s="11"/>
      <c r="N304" s="11"/>
      <c r="O304" s="11"/>
      <c r="P304" s="11"/>
      <c r="Q304" s="11"/>
    </row>
    <row r="305" spans="1:17" ht="16.899999999999999" customHeight="1">
      <c r="A305" s="104"/>
      <c r="B305" s="11"/>
      <c r="C305" s="11"/>
      <c r="D305" s="11"/>
      <c r="E305" s="11"/>
      <c r="F305" s="11"/>
      <c r="G305" s="11"/>
      <c r="H305" s="11"/>
      <c r="I305" s="11"/>
      <c r="J305" s="11"/>
      <c r="K305" s="11"/>
      <c r="L305" s="11"/>
      <c r="M305" s="11"/>
      <c r="N305" s="11"/>
      <c r="O305" s="11"/>
      <c r="P305" s="11"/>
      <c r="Q305" s="11"/>
    </row>
    <row r="306" spans="1:17" ht="16.899999999999999" customHeight="1">
      <c r="A306" s="104"/>
      <c r="B306" s="11"/>
      <c r="C306" s="11"/>
      <c r="D306" s="11"/>
      <c r="E306" s="11"/>
      <c r="F306" s="11"/>
      <c r="G306" s="11"/>
      <c r="H306" s="11"/>
      <c r="I306" s="11"/>
      <c r="J306" s="11"/>
      <c r="K306" s="11"/>
      <c r="L306" s="11"/>
      <c r="M306" s="11"/>
      <c r="N306" s="11"/>
      <c r="O306" s="11"/>
      <c r="P306" s="11"/>
      <c r="Q306" s="11"/>
    </row>
    <row r="307" spans="1:17" ht="16.899999999999999" customHeight="1">
      <c r="A307" s="104"/>
      <c r="B307" s="11"/>
      <c r="C307" s="11"/>
      <c r="D307" s="11"/>
      <c r="E307" s="11"/>
      <c r="F307" s="11"/>
      <c r="G307" s="11"/>
      <c r="H307" s="11"/>
      <c r="I307" s="11"/>
      <c r="J307" s="11"/>
      <c r="K307" s="11"/>
      <c r="L307" s="11"/>
      <c r="M307" s="11"/>
      <c r="N307" s="11"/>
      <c r="O307" s="11"/>
      <c r="P307" s="11"/>
      <c r="Q307" s="11"/>
    </row>
    <row r="308" spans="1:17" ht="16.899999999999999" customHeight="1">
      <c r="A308" s="104"/>
      <c r="B308" s="11"/>
      <c r="C308" s="11"/>
      <c r="D308" s="11"/>
      <c r="E308" s="11"/>
      <c r="F308" s="11"/>
      <c r="G308" s="11"/>
      <c r="H308" s="11"/>
      <c r="I308" s="11"/>
      <c r="J308" s="11"/>
      <c r="K308" s="11"/>
      <c r="L308" s="11"/>
      <c r="M308" s="11"/>
      <c r="N308" s="11"/>
      <c r="O308" s="11"/>
      <c r="P308" s="11"/>
      <c r="Q308" s="11"/>
    </row>
    <row r="309" spans="1:17" ht="16.899999999999999" customHeight="1">
      <c r="A309" s="104"/>
      <c r="B309" s="11"/>
      <c r="C309" s="11"/>
      <c r="D309" s="11"/>
      <c r="E309" s="11"/>
      <c r="F309" s="11"/>
      <c r="G309" s="11"/>
      <c r="H309" s="11"/>
      <c r="I309" s="11"/>
      <c r="J309" s="11"/>
      <c r="K309" s="11"/>
      <c r="L309" s="11"/>
      <c r="M309" s="11"/>
      <c r="N309" s="11"/>
      <c r="O309" s="11"/>
      <c r="P309" s="11"/>
      <c r="Q309" s="11"/>
    </row>
    <row r="310" spans="1:17" ht="16.899999999999999" customHeight="1">
      <c r="A310" s="104"/>
      <c r="B310" s="11"/>
      <c r="C310" s="11"/>
      <c r="D310" s="11"/>
      <c r="E310" s="11"/>
      <c r="F310" s="11"/>
      <c r="G310" s="11"/>
      <c r="H310" s="11"/>
      <c r="I310" s="11"/>
      <c r="J310" s="11"/>
      <c r="K310" s="11"/>
      <c r="L310" s="11"/>
      <c r="M310" s="11"/>
      <c r="N310" s="11"/>
      <c r="O310" s="11"/>
      <c r="P310" s="11"/>
      <c r="Q310" s="11"/>
    </row>
    <row r="311" spans="1:17" ht="16.899999999999999" customHeight="1">
      <c r="A311" s="104"/>
      <c r="B311" s="11"/>
      <c r="C311" s="11"/>
      <c r="D311" s="11"/>
      <c r="E311" s="11"/>
      <c r="F311" s="11"/>
      <c r="G311" s="11"/>
      <c r="H311" s="11"/>
      <c r="I311" s="11"/>
      <c r="J311" s="11"/>
      <c r="K311" s="11"/>
      <c r="L311" s="11"/>
      <c r="M311" s="11"/>
      <c r="N311" s="11"/>
      <c r="O311" s="11"/>
      <c r="P311" s="11"/>
      <c r="Q311" s="11"/>
    </row>
    <row r="312" spans="1:17" ht="16.899999999999999" customHeight="1">
      <c r="A312" s="104"/>
      <c r="B312" s="11"/>
      <c r="C312" s="11"/>
      <c r="D312" s="11"/>
      <c r="E312" s="11"/>
      <c r="F312" s="11"/>
      <c r="G312" s="11"/>
      <c r="H312" s="11"/>
      <c r="I312" s="11"/>
      <c r="J312" s="11"/>
      <c r="K312" s="11"/>
      <c r="L312" s="11"/>
      <c r="M312" s="11"/>
      <c r="N312" s="11"/>
      <c r="O312" s="11"/>
      <c r="P312" s="11"/>
      <c r="Q312" s="11"/>
    </row>
    <row r="313" spans="1:17" ht="16.899999999999999" customHeight="1">
      <c r="A313" s="104"/>
      <c r="B313" s="11"/>
      <c r="C313" s="11"/>
      <c r="D313" s="11"/>
      <c r="E313" s="11"/>
      <c r="F313" s="11"/>
      <c r="G313" s="11"/>
      <c r="H313" s="11"/>
      <c r="I313" s="11"/>
      <c r="J313" s="11"/>
      <c r="K313" s="11"/>
      <c r="L313" s="11"/>
      <c r="M313" s="11"/>
      <c r="N313" s="11"/>
      <c r="O313" s="11"/>
      <c r="P313" s="11"/>
      <c r="Q313" s="11"/>
    </row>
    <row r="314" spans="1:17" ht="16.899999999999999" customHeight="1">
      <c r="A314" s="104"/>
      <c r="B314" s="11"/>
      <c r="C314" s="11"/>
      <c r="D314" s="11"/>
      <c r="E314" s="11"/>
      <c r="F314" s="11"/>
      <c r="G314" s="11"/>
      <c r="H314" s="11"/>
      <c r="I314" s="11"/>
      <c r="J314" s="11"/>
      <c r="K314" s="11"/>
      <c r="L314" s="11"/>
      <c r="M314" s="11"/>
      <c r="N314" s="11"/>
      <c r="O314" s="11"/>
      <c r="P314" s="11"/>
      <c r="Q314" s="11"/>
    </row>
    <row r="315" spans="1:17" ht="16.899999999999999" customHeight="1">
      <c r="A315" s="104"/>
      <c r="B315" s="11"/>
      <c r="C315" s="11"/>
      <c r="D315" s="11"/>
      <c r="E315" s="11"/>
      <c r="F315" s="11"/>
      <c r="G315" s="11"/>
      <c r="H315" s="11"/>
      <c r="I315" s="11"/>
      <c r="J315" s="11"/>
      <c r="K315" s="11"/>
      <c r="L315" s="11"/>
      <c r="M315" s="11"/>
      <c r="N315" s="11"/>
      <c r="O315" s="11"/>
      <c r="P315" s="11"/>
      <c r="Q315" s="11"/>
    </row>
    <row r="316" spans="1:17" ht="16.899999999999999" customHeight="1">
      <c r="A316" s="104"/>
      <c r="B316" s="11"/>
      <c r="C316" s="11"/>
      <c r="D316" s="11"/>
      <c r="E316" s="11"/>
      <c r="F316" s="11"/>
      <c r="G316" s="11"/>
      <c r="H316" s="11"/>
      <c r="I316" s="11"/>
      <c r="J316" s="11"/>
      <c r="K316" s="11"/>
      <c r="L316" s="11"/>
      <c r="M316" s="11"/>
      <c r="N316" s="11"/>
      <c r="O316" s="11"/>
      <c r="P316" s="11"/>
      <c r="Q316" s="11"/>
    </row>
    <row r="317" spans="1:17" ht="16.899999999999999" customHeight="1">
      <c r="A317" s="104"/>
      <c r="B317" s="11"/>
      <c r="C317" s="11"/>
      <c r="D317" s="11"/>
      <c r="E317" s="11"/>
      <c r="F317" s="11"/>
      <c r="G317" s="11"/>
      <c r="H317" s="11"/>
      <c r="I317" s="11"/>
      <c r="J317" s="11"/>
      <c r="K317" s="11"/>
      <c r="L317" s="11"/>
      <c r="M317" s="11"/>
      <c r="N317" s="11"/>
      <c r="O317" s="11"/>
      <c r="P317" s="11"/>
      <c r="Q317" s="11"/>
    </row>
    <row r="318" spans="1:17" ht="16.899999999999999" customHeight="1">
      <c r="A318" s="104"/>
      <c r="B318" s="11"/>
      <c r="C318" s="11"/>
      <c r="D318" s="11"/>
      <c r="E318" s="11"/>
      <c r="F318" s="11"/>
      <c r="G318" s="11"/>
      <c r="H318" s="11"/>
      <c r="I318" s="11"/>
      <c r="J318" s="11"/>
      <c r="K318" s="11"/>
      <c r="L318" s="11"/>
      <c r="M318" s="11"/>
      <c r="N318" s="11"/>
      <c r="O318" s="11"/>
      <c r="P318" s="11"/>
      <c r="Q318" s="11"/>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7"/>
  <dimension ref="A1:Q318"/>
  <sheetViews>
    <sheetView zoomScale="60" zoomScaleNormal="60" workbookViewId="0">
      <pane xSplit="1" ySplit="4" topLeftCell="B5" activePane="bottomRight" state="frozen"/>
      <selection pane="topRight" activeCell="B1" sqref="B1"/>
      <selection pane="bottomLeft" activeCell="A5" sqref="A5"/>
      <selection pane="bottomRight" activeCell="A5" sqref="A5:Q5"/>
    </sheetView>
  </sheetViews>
  <sheetFormatPr defaultColWidth="9.140625" defaultRowHeight="16.899999999999999" customHeight="1"/>
  <cols>
    <col min="1" max="1" width="24.5703125" style="103" customWidth="1"/>
    <col min="2" max="17" width="17.140625" style="4" customWidth="1"/>
    <col min="18" max="256" width="9.140625" style="4"/>
    <col min="257" max="257" width="24.5703125" style="4" customWidth="1"/>
    <col min="258" max="273" width="17.5703125" style="4" customWidth="1"/>
    <col min="274" max="512" width="9.140625" style="4"/>
    <col min="513" max="513" width="24.5703125" style="4" customWidth="1"/>
    <col min="514" max="529" width="17.5703125" style="4" customWidth="1"/>
    <col min="530" max="768" width="9.140625" style="4"/>
    <col min="769" max="769" width="24.5703125" style="4" customWidth="1"/>
    <col min="770" max="785" width="17.5703125" style="4" customWidth="1"/>
    <col min="786" max="1024" width="9.140625" style="4"/>
    <col min="1025" max="1025" width="24.5703125" style="4" customWidth="1"/>
    <col min="1026" max="1041" width="17.5703125" style="4" customWidth="1"/>
    <col min="1042" max="1280" width="9.140625" style="4"/>
    <col min="1281" max="1281" width="24.5703125" style="4" customWidth="1"/>
    <col min="1282" max="1297" width="17.5703125" style="4" customWidth="1"/>
    <col min="1298" max="1536" width="9.140625" style="4"/>
    <col min="1537" max="1537" width="24.5703125" style="4" customWidth="1"/>
    <col min="1538" max="1553" width="17.5703125" style="4" customWidth="1"/>
    <col min="1554" max="1792" width="9.140625" style="4"/>
    <col min="1793" max="1793" width="24.5703125" style="4" customWidth="1"/>
    <col min="1794" max="1809" width="17.5703125" style="4" customWidth="1"/>
    <col min="1810" max="2048" width="9.140625" style="4"/>
    <col min="2049" max="2049" width="24.5703125" style="4" customWidth="1"/>
    <col min="2050" max="2065" width="17.5703125" style="4" customWidth="1"/>
    <col min="2066" max="2304" width="9.140625" style="4"/>
    <col min="2305" max="2305" width="24.5703125" style="4" customWidth="1"/>
    <col min="2306" max="2321" width="17.5703125" style="4" customWidth="1"/>
    <col min="2322" max="2560" width="9.140625" style="4"/>
    <col min="2561" max="2561" width="24.5703125" style="4" customWidth="1"/>
    <col min="2562" max="2577" width="17.5703125" style="4" customWidth="1"/>
    <col min="2578" max="2816" width="9.140625" style="4"/>
    <col min="2817" max="2817" width="24.5703125" style="4" customWidth="1"/>
    <col min="2818" max="2833" width="17.5703125" style="4" customWidth="1"/>
    <col min="2834" max="3072" width="9.140625" style="4"/>
    <col min="3073" max="3073" width="24.5703125" style="4" customWidth="1"/>
    <col min="3074" max="3089" width="17.5703125" style="4" customWidth="1"/>
    <col min="3090" max="3328" width="9.140625" style="4"/>
    <col min="3329" max="3329" width="24.5703125" style="4" customWidth="1"/>
    <col min="3330" max="3345" width="17.5703125" style="4" customWidth="1"/>
    <col min="3346" max="3584" width="9.140625" style="4"/>
    <col min="3585" max="3585" width="24.5703125" style="4" customWidth="1"/>
    <col min="3586" max="3601" width="17.5703125" style="4" customWidth="1"/>
    <col min="3602" max="3840" width="9.140625" style="4"/>
    <col min="3841" max="3841" width="24.5703125" style="4" customWidth="1"/>
    <col min="3842" max="3857" width="17.5703125" style="4" customWidth="1"/>
    <col min="3858" max="4096" width="9.140625" style="4"/>
    <col min="4097" max="4097" width="24.5703125" style="4" customWidth="1"/>
    <col min="4098" max="4113" width="17.5703125" style="4" customWidth="1"/>
    <col min="4114" max="4352" width="9.140625" style="4"/>
    <col min="4353" max="4353" width="24.5703125" style="4" customWidth="1"/>
    <col min="4354" max="4369" width="17.5703125" style="4" customWidth="1"/>
    <col min="4370" max="4608" width="9.140625" style="4"/>
    <col min="4609" max="4609" width="24.5703125" style="4" customWidth="1"/>
    <col min="4610" max="4625" width="17.5703125" style="4" customWidth="1"/>
    <col min="4626" max="4864" width="9.140625" style="4"/>
    <col min="4865" max="4865" width="24.5703125" style="4" customWidth="1"/>
    <col min="4866" max="4881" width="17.5703125" style="4" customWidth="1"/>
    <col min="4882" max="5120" width="9.140625" style="4"/>
    <col min="5121" max="5121" width="24.5703125" style="4" customWidth="1"/>
    <col min="5122" max="5137" width="17.5703125" style="4" customWidth="1"/>
    <col min="5138" max="5376" width="9.140625" style="4"/>
    <col min="5377" max="5377" width="24.5703125" style="4" customWidth="1"/>
    <col min="5378" max="5393" width="17.5703125" style="4" customWidth="1"/>
    <col min="5394" max="5632" width="9.140625" style="4"/>
    <col min="5633" max="5633" width="24.5703125" style="4" customWidth="1"/>
    <col min="5634" max="5649" width="17.5703125" style="4" customWidth="1"/>
    <col min="5650" max="5888" width="9.140625" style="4"/>
    <col min="5889" max="5889" width="24.5703125" style="4" customWidth="1"/>
    <col min="5890" max="5905" width="17.5703125" style="4" customWidth="1"/>
    <col min="5906" max="6144" width="9.140625" style="4"/>
    <col min="6145" max="6145" width="24.5703125" style="4" customWidth="1"/>
    <col min="6146" max="6161" width="17.5703125" style="4" customWidth="1"/>
    <col min="6162" max="6400" width="9.140625" style="4"/>
    <col min="6401" max="6401" width="24.5703125" style="4" customWidth="1"/>
    <col min="6402" max="6417" width="17.5703125" style="4" customWidth="1"/>
    <col min="6418" max="6656" width="9.140625" style="4"/>
    <col min="6657" max="6657" width="24.5703125" style="4" customWidth="1"/>
    <col min="6658" max="6673" width="17.5703125" style="4" customWidth="1"/>
    <col min="6674" max="6912" width="9.140625" style="4"/>
    <col min="6913" max="6913" width="24.5703125" style="4" customWidth="1"/>
    <col min="6914" max="6929" width="17.5703125" style="4" customWidth="1"/>
    <col min="6930" max="7168" width="9.140625" style="4"/>
    <col min="7169" max="7169" width="24.5703125" style="4" customWidth="1"/>
    <col min="7170" max="7185" width="17.5703125" style="4" customWidth="1"/>
    <col min="7186" max="7424" width="9.140625" style="4"/>
    <col min="7425" max="7425" width="24.5703125" style="4" customWidth="1"/>
    <col min="7426" max="7441" width="17.5703125" style="4" customWidth="1"/>
    <col min="7442" max="7680" width="9.140625" style="4"/>
    <col min="7681" max="7681" width="24.5703125" style="4" customWidth="1"/>
    <col min="7682" max="7697" width="17.5703125" style="4" customWidth="1"/>
    <col min="7698" max="7936" width="9.140625" style="4"/>
    <col min="7937" max="7937" width="24.5703125" style="4" customWidth="1"/>
    <col min="7938" max="7953" width="17.5703125" style="4" customWidth="1"/>
    <col min="7954" max="8192" width="9.140625" style="4"/>
    <col min="8193" max="8193" width="24.5703125" style="4" customWidth="1"/>
    <col min="8194" max="8209" width="17.5703125" style="4" customWidth="1"/>
    <col min="8210" max="8448" width="9.140625" style="4"/>
    <col min="8449" max="8449" width="24.5703125" style="4" customWidth="1"/>
    <col min="8450" max="8465" width="17.5703125" style="4" customWidth="1"/>
    <col min="8466" max="8704" width="9.140625" style="4"/>
    <col min="8705" max="8705" width="24.5703125" style="4" customWidth="1"/>
    <col min="8706" max="8721" width="17.5703125" style="4" customWidth="1"/>
    <col min="8722" max="8960" width="9.140625" style="4"/>
    <col min="8961" max="8961" width="24.5703125" style="4" customWidth="1"/>
    <col min="8962" max="8977" width="17.5703125" style="4" customWidth="1"/>
    <col min="8978" max="9216" width="9.140625" style="4"/>
    <col min="9217" max="9217" width="24.5703125" style="4" customWidth="1"/>
    <col min="9218" max="9233" width="17.5703125" style="4" customWidth="1"/>
    <col min="9234" max="9472" width="9.140625" style="4"/>
    <col min="9473" max="9473" width="24.5703125" style="4" customWidth="1"/>
    <col min="9474" max="9489" width="17.5703125" style="4" customWidth="1"/>
    <col min="9490" max="9728" width="9.140625" style="4"/>
    <col min="9729" max="9729" width="24.5703125" style="4" customWidth="1"/>
    <col min="9730" max="9745" width="17.5703125" style="4" customWidth="1"/>
    <col min="9746" max="9984" width="9.140625" style="4"/>
    <col min="9985" max="9985" width="24.5703125" style="4" customWidth="1"/>
    <col min="9986" max="10001" width="17.5703125" style="4" customWidth="1"/>
    <col min="10002" max="10240" width="9.140625" style="4"/>
    <col min="10241" max="10241" width="24.5703125" style="4" customWidth="1"/>
    <col min="10242" max="10257" width="17.5703125" style="4" customWidth="1"/>
    <col min="10258" max="10496" width="9.140625" style="4"/>
    <col min="10497" max="10497" width="24.5703125" style="4" customWidth="1"/>
    <col min="10498" max="10513" width="17.5703125" style="4" customWidth="1"/>
    <col min="10514" max="10752" width="9.140625" style="4"/>
    <col min="10753" max="10753" width="24.5703125" style="4" customWidth="1"/>
    <col min="10754" max="10769" width="17.5703125" style="4" customWidth="1"/>
    <col min="10770" max="11008" width="9.140625" style="4"/>
    <col min="11009" max="11009" width="24.5703125" style="4" customWidth="1"/>
    <col min="11010" max="11025" width="17.5703125" style="4" customWidth="1"/>
    <col min="11026" max="11264" width="9.140625" style="4"/>
    <col min="11265" max="11265" width="24.5703125" style="4" customWidth="1"/>
    <col min="11266" max="11281" width="17.5703125" style="4" customWidth="1"/>
    <col min="11282" max="11520" width="9.140625" style="4"/>
    <col min="11521" max="11521" width="24.5703125" style="4" customWidth="1"/>
    <col min="11522" max="11537" width="17.5703125" style="4" customWidth="1"/>
    <col min="11538" max="11776" width="9.140625" style="4"/>
    <col min="11777" max="11777" width="24.5703125" style="4" customWidth="1"/>
    <col min="11778" max="11793" width="17.5703125" style="4" customWidth="1"/>
    <col min="11794" max="12032" width="9.140625" style="4"/>
    <col min="12033" max="12033" width="24.5703125" style="4" customWidth="1"/>
    <col min="12034" max="12049" width="17.5703125" style="4" customWidth="1"/>
    <col min="12050" max="12288" width="9.140625" style="4"/>
    <col min="12289" max="12289" width="24.5703125" style="4" customWidth="1"/>
    <col min="12290" max="12305" width="17.5703125" style="4" customWidth="1"/>
    <col min="12306" max="12544" width="9.140625" style="4"/>
    <col min="12545" max="12545" width="24.5703125" style="4" customWidth="1"/>
    <col min="12546" max="12561" width="17.5703125" style="4" customWidth="1"/>
    <col min="12562" max="12800" width="9.140625" style="4"/>
    <col min="12801" max="12801" width="24.5703125" style="4" customWidth="1"/>
    <col min="12802" max="12817" width="17.5703125" style="4" customWidth="1"/>
    <col min="12818" max="13056" width="9.140625" style="4"/>
    <col min="13057" max="13057" width="24.5703125" style="4" customWidth="1"/>
    <col min="13058" max="13073" width="17.5703125" style="4" customWidth="1"/>
    <col min="13074" max="13312" width="9.140625" style="4"/>
    <col min="13313" max="13313" width="24.5703125" style="4" customWidth="1"/>
    <col min="13314" max="13329" width="17.5703125" style="4" customWidth="1"/>
    <col min="13330" max="13568" width="9.140625" style="4"/>
    <col min="13569" max="13569" width="24.5703125" style="4" customWidth="1"/>
    <col min="13570" max="13585" width="17.5703125" style="4" customWidth="1"/>
    <col min="13586" max="13824" width="9.140625" style="4"/>
    <col min="13825" max="13825" width="24.5703125" style="4" customWidth="1"/>
    <col min="13826" max="13841" width="17.5703125" style="4" customWidth="1"/>
    <col min="13842" max="14080" width="9.140625" style="4"/>
    <col min="14081" max="14081" width="24.5703125" style="4" customWidth="1"/>
    <col min="14082" max="14097" width="17.5703125" style="4" customWidth="1"/>
    <col min="14098" max="14336" width="9.140625" style="4"/>
    <col min="14337" max="14337" width="24.5703125" style="4" customWidth="1"/>
    <col min="14338" max="14353" width="17.5703125" style="4" customWidth="1"/>
    <col min="14354" max="14592" width="9.140625" style="4"/>
    <col min="14593" max="14593" width="24.5703125" style="4" customWidth="1"/>
    <col min="14594" max="14609" width="17.5703125" style="4" customWidth="1"/>
    <col min="14610" max="14848" width="9.140625" style="4"/>
    <col min="14849" max="14849" width="24.5703125" style="4" customWidth="1"/>
    <col min="14850" max="14865" width="17.5703125" style="4" customWidth="1"/>
    <col min="14866" max="15104" width="9.140625" style="4"/>
    <col min="15105" max="15105" width="24.5703125" style="4" customWidth="1"/>
    <col min="15106" max="15121" width="17.5703125" style="4" customWidth="1"/>
    <col min="15122" max="15360" width="9.140625" style="4"/>
    <col min="15361" max="15361" width="24.5703125" style="4" customWidth="1"/>
    <col min="15362" max="15377" width="17.5703125" style="4" customWidth="1"/>
    <col min="15378" max="15616" width="9.140625" style="4"/>
    <col min="15617" max="15617" width="24.5703125" style="4" customWidth="1"/>
    <col min="15618" max="15633" width="17.5703125" style="4" customWidth="1"/>
    <col min="15634" max="15872" width="9.140625" style="4"/>
    <col min="15873" max="15873" width="24.5703125" style="4" customWidth="1"/>
    <col min="15874" max="15889" width="17.5703125" style="4" customWidth="1"/>
    <col min="15890" max="16128" width="9.140625" style="4"/>
    <col min="16129" max="16129" width="24.5703125" style="4" customWidth="1"/>
    <col min="16130" max="16145" width="17.5703125" style="4" customWidth="1"/>
    <col min="16146" max="16384" width="9.140625" style="4"/>
  </cols>
  <sheetData>
    <row r="1" spans="1:17" s="58" customFormat="1" ht="16.899999999999999" customHeight="1">
      <c r="A1" s="59" t="s">
        <v>177</v>
      </c>
      <c r="B1" s="57"/>
      <c r="C1" s="57"/>
      <c r="D1" s="57"/>
      <c r="E1" s="57"/>
      <c r="F1" s="57"/>
      <c r="G1" s="57"/>
      <c r="H1" s="57"/>
      <c r="I1" s="57"/>
      <c r="J1" s="57"/>
      <c r="K1" s="57"/>
      <c r="L1" s="57"/>
      <c r="M1" s="57"/>
      <c r="N1" s="57"/>
      <c r="O1" s="57"/>
      <c r="P1" s="57"/>
      <c r="Q1" s="57"/>
    </row>
    <row r="2" spans="1:17" s="58" customFormat="1" ht="16.899999999999999" customHeight="1">
      <c r="A2" s="59" t="s">
        <v>178</v>
      </c>
      <c r="B2" s="57"/>
      <c r="C2" s="57"/>
      <c r="D2" s="57"/>
      <c r="E2" s="320" t="s">
        <v>180</v>
      </c>
      <c r="F2" s="321">
        <f>'Average-w-bkg'!B5</f>
        <v>1</v>
      </c>
      <c r="G2" s="57"/>
      <c r="H2" s="57"/>
      <c r="I2" s="57"/>
      <c r="J2" s="57"/>
      <c r="K2" s="57"/>
      <c r="L2" s="57"/>
      <c r="M2" s="57"/>
      <c r="N2" s="57"/>
      <c r="O2" s="57"/>
      <c r="P2" s="57"/>
      <c r="Q2" s="57"/>
    </row>
    <row r="3" spans="1:17" s="58" customFormat="1" ht="16.899999999999999" customHeight="1">
      <c r="A3" s="59"/>
      <c r="B3" s="57"/>
      <c r="C3" s="57"/>
      <c r="D3" s="57"/>
      <c r="E3" s="320"/>
      <c r="F3" s="322"/>
      <c r="G3" s="57"/>
      <c r="H3" s="57"/>
      <c r="I3" s="57"/>
      <c r="J3" s="57"/>
      <c r="K3" s="57"/>
      <c r="L3" s="57"/>
      <c r="M3" s="57"/>
      <c r="N3" s="57"/>
      <c r="O3" s="57"/>
      <c r="P3" s="57"/>
      <c r="Q3" s="57"/>
    </row>
    <row r="4" spans="1:17" s="101" customFormat="1" ht="35.450000000000003" customHeight="1">
      <c r="A4" s="81" t="s">
        <v>179</v>
      </c>
      <c r="B4" s="99" t="str">
        <f>'Averages 1'!B4</f>
        <v>Sample 1</v>
      </c>
      <c r="C4" s="100" t="str">
        <f>'Averages 1'!C4</f>
        <v>Sample 2</v>
      </c>
      <c r="D4" s="100" t="str">
        <f>'Averages 1'!D4</f>
        <v>Sample 3</v>
      </c>
      <c r="E4" s="100" t="str">
        <f>'Averages 1'!E4</f>
        <v>Sample 4</v>
      </c>
      <c r="F4" s="100" t="str">
        <f>'Averages 1'!F4</f>
        <v>Sample 5</v>
      </c>
      <c r="G4" s="100" t="str">
        <f>'Averages 1'!G4</f>
        <v>Sample 6</v>
      </c>
      <c r="H4" s="100" t="str">
        <f>'Averages 1'!H4</f>
        <v>Sample 7</v>
      </c>
      <c r="I4" s="100" t="str">
        <f>'Averages 1'!I4</f>
        <v>Sample 8</v>
      </c>
      <c r="J4" s="100" t="str">
        <f>'Averages 1'!J4</f>
        <v>Sample 9</v>
      </c>
      <c r="K4" s="100" t="str">
        <f>'Averages 1'!K4</f>
        <v>Sample 10</v>
      </c>
      <c r="L4" s="100" t="str">
        <f>'Averages 1'!L4</f>
        <v>Sample 11</v>
      </c>
      <c r="M4" s="100" t="str">
        <f>'Averages 1'!M4</f>
        <v>Sample 12</v>
      </c>
      <c r="N4" s="100" t="str">
        <f>'Averages 1'!N4</f>
        <v>Sample 13</v>
      </c>
      <c r="O4" s="100" t="str">
        <f>'Averages 1'!O4</f>
        <v>Sample 14</v>
      </c>
      <c r="P4" s="100" t="str">
        <f>'Averages 1'!P4</f>
        <v>Sample 15</v>
      </c>
      <c r="Q4" s="100" t="str">
        <f>'Averages 1'!Q4</f>
        <v>Sample 16</v>
      </c>
    </row>
    <row r="5" spans="1:17" ht="16.899999999999999" customHeight="1">
      <c r="A5" s="102" t="str">
        <f>'Sorting 1'!A6</f>
        <v>POS</v>
      </c>
      <c r="B5" s="76">
        <f>'Average-w-bkg'!B5*$F$2/'Average-w-bkg'!B$5</f>
        <v>1</v>
      </c>
      <c r="C5" s="76">
        <f>'Average-w-bkg'!C5*$F$2/'Average-w-bkg'!C$5</f>
        <v>1</v>
      </c>
      <c r="D5" s="76">
        <f>'Average-w-bkg'!D5*$F$2/'Average-w-bkg'!D$5</f>
        <v>1</v>
      </c>
      <c r="E5" s="76">
        <f>'Average-w-bkg'!E5*$F$2/'Average-w-bkg'!E$5</f>
        <v>1</v>
      </c>
      <c r="F5" s="76">
        <f>'Average-w-bkg'!F5*$F$2/'Average-w-bkg'!F$5</f>
        <v>1</v>
      </c>
      <c r="G5" s="76">
        <f>'Average-w-bkg'!G5*$F$2/'Average-w-bkg'!G$5</f>
        <v>1</v>
      </c>
      <c r="H5" s="76">
        <f>'Average-w-bkg'!H5*$F$2/'Average-w-bkg'!H$5</f>
        <v>1</v>
      </c>
      <c r="I5" s="76">
        <f>'Average-w-bkg'!I5*$F$2/'Average-w-bkg'!I$5</f>
        <v>1</v>
      </c>
      <c r="J5" s="76">
        <f>'Average-w-bkg'!J5*$F$2/'Average-w-bkg'!J$5</f>
        <v>1</v>
      </c>
      <c r="K5" s="76">
        <f>'Average-w-bkg'!K5*$F$2/'Average-w-bkg'!K$5</f>
        <v>1</v>
      </c>
      <c r="L5" s="76">
        <f>'Average-w-bkg'!L5*$F$2/'Average-w-bkg'!L$5</f>
        <v>1</v>
      </c>
      <c r="M5" s="76">
        <f>'Average-w-bkg'!M5*$F$2/'Average-w-bkg'!M$5</f>
        <v>1</v>
      </c>
      <c r="N5" s="76">
        <f>'Average-w-bkg'!N5*$F$2/'Average-w-bkg'!N$5</f>
        <v>1</v>
      </c>
      <c r="O5" s="76">
        <f>'Average-w-bkg'!O5*$F$2/'Average-w-bkg'!O$5</f>
        <v>1</v>
      </c>
      <c r="P5" s="76">
        <f>'Average-w-bkg'!P5*$F$2/'Average-w-bkg'!P$5</f>
        <v>1</v>
      </c>
      <c r="Q5" s="76">
        <f>'Average-w-bkg'!Q5*$F$2/'Average-w-bkg'!Q$5</f>
        <v>1</v>
      </c>
    </row>
    <row r="6" spans="1:17" ht="16.899999999999999" customHeight="1">
      <c r="A6" s="102" t="str">
        <f>'Sorting 1'!A7</f>
        <v>NEG</v>
      </c>
      <c r="B6" s="76">
        <f>'Average-w-bkg'!B6*$F$2/'Average-w-bkg'!B$5</f>
        <v>1</v>
      </c>
      <c r="C6" s="76">
        <f>'Average-w-bkg'!C6*$F$2/'Average-w-bkg'!C$5</f>
        <v>1</v>
      </c>
      <c r="D6" s="76">
        <f>'Average-w-bkg'!D6*$F$2/'Average-w-bkg'!D$5</f>
        <v>1</v>
      </c>
      <c r="E6" s="76">
        <f>'Average-w-bkg'!E6*$F$2/'Average-w-bkg'!E$5</f>
        <v>1</v>
      </c>
      <c r="F6" s="76">
        <f>'Average-w-bkg'!F6*$F$2/'Average-w-bkg'!F$5</f>
        <v>1</v>
      </c>
      <c r="G6" s="76">
        <f>'Average-w-bkg'!G6*$F$2/'Average-w-bkg'!G$5</f>
        <v>1</v>
      </c>
      <c r="H6" s="76">
        <f>'Average-w-bkg'!H6*$F$2/'Average-w-bkg'!H$5</f>
        <v>1</v>
      </c>
      <c r="I6" s="76">
        <f>'Average-w-bkg'!I6*$F$2/'Average-w-bkg'!I$5</f>
        <v>1</v>
      </c>
      <c r="J6" s="76">
        <f>'Average-w-bkg'!J6*$F$2/'Average-w-bkg'!J$5</f>
        <v>1</v>
      </c>
      <c r="K6" s="76">
        <f>'Average-w-bkg'!K6*$F$2/'Average-w-bkg'!K$5</f>
        <v>1</v>
      </c>
      <c r="L6" s="76">
        <f>'Average-w-bkg'!L6*$F$2/'Average-w-bkg'!L$5</f>
        <v>1</v>
      </c>
      <c r="M6" s="76">
        <f>'Average-w-bkg'!M6*$F$2/'Average-w-bkg'!M$5</f>
        <v>1</v>
      </c>
      <c r="N6" s="76">
        <f>'Average-w-bkg'!N6*$F$2/'Average-w-bkg'!N$5</f>
        <v>1</v>
      </c>
      <c r="O6" s="76">
        <f>'Average-w-bkg'!O6*$F$2/'Average-w-bkg'!O$5</f>
        <v>1</v>
      </c>
      <c r="P6" s="76">
        <f>'Average-w-bkg'!P6*$F$2/'Average-w-bkg'!P$5</f>
        <v>1</v>
      </c>
      <c r="Q6" s="76">
        <f>'Average-w-bkg'!Q6*$F$2/'Average-w-bkg'!Q$5</f>
        <v>1</v>
      </c>
    </row>
    <row r="7" spans="1:17" ht="16.899999999999999" customHeight="1">
      <c r="A7" s="102" t="str">
        <f>'Sorting 1'!A8</f>
        <v>CD27</v>
      </c>
      <c r="B7" s="76" t="e">
        <f>'Average-w-bkg'!B7*$F$2/'Average-w-bkg'!B$5</f>
        <v>#DIV/0!</v>
      </c>
      <c r="C7" s="76" t="e">
        <f>'Average-w-bkg'!C7*$F$2/'Average-w-bkg'!C$5</f>
        <v>#DIV/0!</v>
      </c>
      <c r="D7" s="76" t="e">
        <f>'Average-w-bkg'!D7*$F$2/'Average-w-bkg'!D$5</f>
        <v>#DIV/0!</v>
      </c>
      <c r="E7" s="76" t="e">
        <f>'Average-w-bkg'!E7*$F$2/'Average-w-bkg'!E$5</f>
        <v>#DIV/0!</v>
      </c>
      <c r="F7" s="76" t="e">
        <f>'Average-w-bkg'!F7*$F$2/'Average-w-bkg'!F$5</f>
        <v>#DIV/0!</v>
      </c>
      <c r="G7" s="76" t="e">
        <f>'Average-w-bkg'!G7*$F$2/'Average-w-bkg'!G$5</f>
        <v>#DIV/0!</v>
      </c>
      <c r="H7" s="76" t="e">
        <f>'Average-w-bkg'!H7*$F$2/'Average-w-bkg'!H$5</f>
        <v>#DIV/0!</v>
      </c>
      <c r="I7" s="76" t="e">
        <f>'Average-w-bkg'!I7*$F$2/'Average-w-bkg'!I$5</f>
        <v>#DIV/0!</v>
      </c>
      <c r="J7" s="76" t="e">
        <f>'Average-w-bkg'!J7*$F$2/'Average-w-bkg'!J$5</f>
        <v>#DIV/0!</v>
      </c>
      <c r="K7" s="76" t="e">
        <f>'Average-w-bkg'!K7*$F$2/'Average-w-bkg'!K$5</f>
        <v>#DIV/0!</v>
      </c>
      <c r="L7" s="76" t="e">
        <f>'Average-w-bkg'!L7*$F$2/'Average-w-bkg'!L$5</f>
        <v>#DIV/0!</v>
      </c>
      <c r="M7" s="76" t="e">
        <f>'Average-w-bkg'!M7*$F$2/'Average-w-bkg'!M$5</f>
        <v>#DIV/0!</v>
      </c>
      <c r="N7" s="76" t="e">
        <f>'Average-w-bkg'!N7*$F$2/'Average-w-bkg'!N$5</f>
        <v>#DIV/0!</v>
      </c>
      <c r="O7" s="76" t="e">
        <f>'Average-w-bkg'!O7*$F$2/'Average-w-bkg'!O$5</f>
        <v>#DIV/0!</v>
      </c>
      <c r="P7" s="76" t="e">
        <f>'Average-w-bkg'!P7*$F$2/'Average-w-bkg'!P$5</f>
        <v>#DIV/0!</v>
      </c>
      <c r="Q7" s="76" t="e">
        <f>'Average-w-bkg'!Q7*$F$2/'Average-w-bkg'!Q$5</f>
        <v>#DIV/0!</v>
      </c>
    </row>
    <row r="8" spans="1:17" ht="16.899999999999999" customHeight="1">
      <c r="A8" s="102" t="str">
        <f>'Sorting 1'!A9</f>
        <v xml:space="preserve">OX40 </v>
      </c>
      <c r="B8" s="76" t="e">
        <f>'Average-w-bkg'!B8*$F$2/'Average-w-bkg'!B$5</f>
        <v>#DIV/0!</v>
      </c>
      <c r="C8" s="76" t="e">
        <f>'Average-w-bkg'!C8*$F$2/'Average-w-bkg'!C$5</f>
        <v>#DIV/0!</v>
      </c>
      <c r="D8" s="76" t="e">
        <f>'Average-w-bkg'!D8*$F$2/'Average-w-bkg'!D$5</f>
        <v>#DIV/0!</v>
      </c>
      <c r="E8" s="76" t="e">
        <f>'Average-w-bkg'!E8*$F$2/'Average-w-bkg'!E$5</f>
        <v>#DIV/0!</v>
      </c>
      <c r="F8" s="76" t="e">
        <f>'Average-w-bkg'!F8*$F$2/'Average-w-bkg'!F$5</f>
        <v>#DIV/0!</v>
      </c>
      <c r="G8" s="76" t="e">
        <f>'Average-w-bkg'!G8*$F$2/'Average-w-bkg'!G$5</f>
        <v>#DIV/0!</v>
      </c>
      <c r="H8" s="76" t="e">
        <f>'Average-w-bkg'!H8*$F$2/'Average-w-bkg'!H$5</f>
        <v>#DIV/0!</v>
      </c>
      <c r="I8" s="76" t="e">
        <f>'Average-w-bkg'!I8*$F$2/'Average-w-bkg'!I$5</f>
        <v>#DIV/0!</v>
      </c>
      <c r="J8" s="76" t="e">
        <f>'Average-w-bkg'!J8*$F$2/'Average-w-bkg'!J$5</f>
        <v>#DIV/0!</v>
      </c>
      <c r="K8" s="76" t="e">
        <f>'Average-w-bkg'!K8*$F$2/'Average-w-bkg'!K$5</f>
        <v>#DIV/0!</v>
      </c>
      <c r="L8" s="76" t="e">
        <f>'Average-w-bkg'!L8*$F$2/'Average-w-bkg'!L$5</f>
        <v>#DIV/0!</v>
      </c>
      <c r="M8" s="76" t="e">
        <f>'Average-w-bkg'!M8*$F$2/'Average-w-bkg'!M$5</f>
        <v>#DIV/0!</v>
      </c>
      <c r="N8" s="76" t="e">
        <f>'Average-w-bkg'!N8*$F$2/'Average-w-bkg'!N$5</f>
        <v>#DIV/0!</v>
      </c>
      <c r="O8" s="76" t="e">
        <f>'Average-w-bkg'!O8*$F$2/'Average-w-bkg'!O$5</f>
        <v>#DIV/0!</v>
      </c>
      <c r="P8" s="76" t="e">
        <f>'Average-w-bkg'!P8*$F$2/'Average-w-bkg'!P$5</f>
        <v>#DIV/0!</v>
      </c>
      <c r="Q8" s="76" t="e">
        <f>'Average-w-bkg'!Q8*$F$2/'Average-w-bkg'!Q$5</f>
        <v>#DIV/0!</v>
      </c>
    </row>
    <row r="9" spans="1:17" ht="16.899999999999999" customHeight="1">
      <c r="A9" s="102" t="str">
        <f>'Sorting 1'!A10</f>
        <v>TNFRSF18</v>
      </c>
      <c r="B9" s="76" t="e">
        <f>'Average-w-bkg'!B9*$F$2/'Average-w-bkg'!B$5</f>
        <v>#DIV/0!</v>
      </c>
      <c r="C9" s="76" t="e">
        <f>'Average-w-bkg'!C9*$F$2/'Average-w-bkg'!C$5</f>
        <v>#DIV/0!</v>
      </c>
      <c r="D9" s="76" t="e">
        <f>'Average-w-bkg'!D9*$F$2/'Average-w-bkg'!D$5</f>
        <v>#DIV/0!</v>
      </c>
      <c r="E9" s="76" t="e">
        <f>'Average-w-bkg'!E9*$F$2/'Average-w-bkg'!E$5</f>
        <v>#DIV/0!</v>
      </c>
      <c r="F9" s="76" t="e">
        <f>'Average-w-bkg'!F9*$F$2/'Average-w-bkg'!F$5</f>
        <v>#DIV/0!</v>
      </c>
      <c r="G9" s="76" t="e">
        <f>'Average-w-bkg'!G9*$F$2/'Average-w-bkg'!G$5</f>
        <v>#DIV/0!</v>
      </c>
      <c r="H9" s="76" t="e">
        <f>'Average-w-bkg'!H9*$F$2/'Average-w-bkg'!H$5</f>
        <v>#DIV/0!</v>
      </c>
      <c r="I9" s="76" t="e">
        <f>'Average-w-bkg'!I9*$F$2/'Average-w-bkg'!I$5</f>
        <v>#DIV/0!</v>
      </c>
      <c r="J9" s="76" t="e">
        <f>'Average-w-bkg'!J9*$F$2/'Average-w-bkg'!J$5</f>
        <v>#DIV/0!</v>
      </c>
      <c r="K9" s="76" t="e">
        <f>'Average-w-bkg'!K9*$F$2/'Average-w-bkg'!K$5</f>
        <v>#DIV/0!</v>
      </c>
      <c r="L9" s="76" t="e">
        <f>'Average-w-bkg'!L9*$F$2/'Average-w-bkg'!L$5</f>
        <v>#DIV/0!</v>
      </c>
      <c r="M9" s="76" t="e">
        <f>'Average-w-bkg'!M9*$F$2/'Average-w-bkg'!M$5</f>
        <v>#DIV/0!</v>
      </c>
      <c r="N9" s="76" t="e">
        <f>'Average-w-bkg'!N9*$F$2/'Average-w-bkg'!N$5</f>
        <v>#DIV/0!</v>
      </c>
      <c r="O9" s="76" t="e">
        <f>'Average-w-bkg'!O9*$F$2/'Average-w-bkg'!O$5</f>
        <v>#DIV/0!</v>
      </c>
      <c r="P9" s="76" t="e">
        <f>'Average-w-bkg'!P9*$F$2/'Average-w-bkg'!P$5</f>
        <v>#DIV/0!</v>
      </c>
      <c r="Q9" s="76" t="e">
        <f>'Average-w-bkg'!Q9*$F$2/'Average-w-bkg'!Q$5</f>
        <v>#DIV/0!</v>
      </c>
    </row>
    <row r="10" spans="1:17" ht="16.899999999999999" customHeight="1">
      <c r="A10" s="102" t="str">
        <f>'Sorting 1'!A11</f>
        <v>CD28</v>
      </c>
      <c r="B10" s="76" t="e">
        <f>'Average-w-bkg'!B10*$F$2/'Average-w-bkg'!B$5</f>
        <v>#DIV/0!</v>
      </c>
      <c r="C10" s="76" t="e">
        <f>'Average-w-bkg'!C10*$F$2/'Average-w-bkg'!C$5</f>
        <v>#DIV/0!</v>
      </c>
      <c r="D10" s="76" t="e">
        <f>'Average-w-bkg'!D10*$F$2/'Average-w-bkg'!D$5</f>
        <v>#DIV/0!</v>
      </c>
      <c r="E10" s="76" t="e">
        <f>'Average-w-bkg'!E10*$F$2/'Average-w-bkg'!E$5</f>
        <v>#DIV/0!</v>
      </c>
      <c r="F10" s="76" t="e">
        <f>'Average-w-bkg'!F10*$F$2/'Average-w-bkg'!F$5</f>
        <v>#DIV/0!</v>
      </c>
      <c r="G10" s="76" t="e">
        <f>'Average-w-bkg'!G10*$F$2/'Average-w-bkg'!G$5</f>
        <v>#DIV/0!</v>
      </c>
      <c r="H10" s="76" t="e">
        <f>'Average-w-bkg'!H10*$F$2/'Average-w-bkg'!H$5</f>
        <v>#DIV/0!</v>
      </c>
      <c r="I10" s="76" t="e">
        <f>'Average-w-bkg'!I10*$F$2/'Average-w-bkg'!I$5</f>
        <v>#DIV/0!</v>
      </c>
      <c r="J10" s="76" t="e">
        <f>'Average-w-bkg'!J10*$F$2/'Average-w-bkg'!J$5</f>
        <v>#DIV/0!</v>
      </c>
      <c r="K10" s="76" t="e">
        <f>'Average-w-bkg'!K10*$F$2/'Average-w-bkg'!K$5</f>
        <v>#DIV/0!</v>
      </c>
      <c r="L10" s="76" t="e">
        <f>'Average-w-bkg'!L10*$F$2/'Average-w-bkg'!L$5</f>
        <v>#DIV/0!</v>
      </c>
      <c r="M10" s="76" t="e">
        <f>'Average-w-bkg'!M10*$F$2/'Average-w-bkg'!M$5</f>
        <v>#DIV/0!</v>
      </c>
      <c r="N10" s="76" t="e">
        <f>'Average-w-bkg'!N10*$F$2/'Average-w-bkg'!N$5</f>
        <v>#DIV/0!</v>
      </c>
      <c r="O10" s="76" t="e">
        <f>'Average-w-bkg'!O10*$F$2/'Average-w-bkg'!O$5</f>
        <v>#DIV/0!</v>
      </c>
      <c r="P10" s="76" t="e">
        <f>'Average-w-bkg'!P10*$F$2/'Average-w-bkg'!P$5</f>
        <v>#DIV/0!</v>
      </c>
      <c r="Q10" s="76" t="e">
        <f>'Average-w-bkg'!Q10*$F$2/'Average-w-bkg'!Q$5</f>
        <v>#DIV/0!</v>
      </c>
    </row>
    <row r="11" spans="1:17" ht="16.899999999999999" customHeight="1">
      <c r="A11" s="102" t="str">
        <f>'Sorting 1'!A12</f>
        <v>PD-1</v>
      </c>
      <c r="B11" s="76" t="e">
        <f>'Average-w-bkg'!B11*$F$2/'Average-w-bkg'!B$5</f>
        <v>#DIV/0!</v>
      </c>
      <c r="C11" s="76" t="e">
        <f>'Average-w-bkg'!C11*$F$2/'Average-w-bkg'!C$5</f>
        <v>#DIV/0!</v>
      </c>
      <c r="D11" s="76" t="e">
        <f>'Average-w-bkg'!D11*$F$2/'Average-w-bkg'!D$5</f>
        <v>#DIV/0!</v>
      </c>
      <c r="E11" s="76" t="e">
        <f>'Average-w-bkg'!E11*$F$2/'Average-w-bkg'!E$5</f>
        <v>#DIV/0!</v>
      </c>
      <c r="F11" s="76" t="e">
        <f>'Average-w-bkg'!F11*$F$2/'Average-w-bkg'!F$5</f>
        <v>#DIV/0!</v>
      </c>
      <c r="G11" s="76" t="e">
        <f>'Average-w-bkg'!G11*$F$2/'Average-w-bkg'!G$5</f>
        <v>#DIV/0!</v>
      </c>
      <c r="H11" s="76" t="e">
        <f>'Average-w-bkg'!H11*$F$2/'Average-w-bkg'!H$5</f>
        <v>#DIV/0!</v>
      </c>
      <c r="I11" s="76" t="e">
        <f>'Average-w-bkg'!I11*$F$2/'Average-w-bkg'!I$5</f>
        <v>#DIV/0!</v>
      </c>
      <c r="J11" s="76" t="e">
        <f>'Average-w-bkg'!J11*$F$2/'Average-w-bkg'!J$5</f>
        <v>#DIV/0!</v>
      </c>
      <c r="K11" s="76" t="e">
        <f>'Average-w-bkg'!K11*$F$2/'Average-w-bkg'!K$5</f>
        <v>#DIV/0!</v>
      </c>
      <c r="L11" s="76" t="e">
        <f>'Average-w-bkg'!L11*$F$2/'Average-w-bkg'!L$5</f>
        <v>#DIV/0!</v>
      </c>
      <c r="M11" s="76" t="e">
        <f>'Average-w-bkg'!M11*$F$2/'Average-w-bkg'!M$5</f>
        <v>#DIV/0!</v>
      </c>
      <c r="N11" s="76" t="e">
        <f>'Average-w-bkg'!N11*$F$2/'Average-w-bkg'!N$5</f>
        <v>#DIV/0!</v>
      </c>
      <c r="O11" s="76" t="e">
        <f>'Average-w-bkg'!O11*$F$2/'Average-w-bkg'!O$5</f>
        <v>#DIV/0!</v>
      </c>
      <c r="P11" s="76" t="e">
        <f>'Average-w-bkg'!P11*$F$2/'Average-w-bkg'!P$5</f>
        <v>#DIV/0!</v>
      </c>
      <c r="Q11" s="76" t="e">
        <f>'Average-w-bkg'!Q11*$F$2/'Average-w-bkg'!Q$5</f>
        <v>#DIV/0!</v>
      </c>
    </row>
    <row r="12" spans="1:17" ht="16.899999999999999" customHeight="1">
      <c r="A12" s="102" t="str">
        <f>'Sorting 1'!A13</f>
        <v>TNFSF11</v>
      </c>
      <c r="B12" s="76" t="e">
        <f>'Average-w-bkg'!B12*$F$2/'Average-w-bkg'!B$5</f>
        <v>#DIV/0!</v>
      </c>
      <c r="C12" s="76" t="e">
        <f>'Average-w-bkg'!C12*$F$2/'Average-w-bkg'!C$5</f>
        <v>#DIV/0!</v>
      </c>
      <c r="D12" s="76" t="e">
        <f>'Average-w-bkg'!D12*$F$2/'Average-w-bkg'!D$5</f>
        <v>#DIV/0!</v>
      </c>
      <c r="E12" s="76" t="e">
        <f>'Average-w-bkg'!E12*$F$2/'Average-w-bkg'!E$5</f>
        <v>#DIV/0!</v>
      </c>
      <c r="F12" s="76" t="e">
        <f>'Average-w-bkg'!F12*$F$2/'Average-w-bkg'!F$5</f>
        <v>#DIV/0!</v>
      </c>
      <c r="G12" s="76" t="e">
        <f>'Average-w-bkg'!G12*$F$2/'Average-w-bkg'!G$5</f>
        <v>#DIV/0!</v>
      </c>
      <c r="H12" s="76" t="e">
        <f>'Average-w-bkg'!H12*$F$2/'Average-w-bkg'!H$5</f>
        <v>#DIV/0!</v>
      </c>
      <c r="I12" s="76" t="e">
        <f>'Average-w-bkg'!I12*$F$2/'Average-w-bkg'!I$5</f>
        <v>#DIV/0!</v>
      </c>
      <c r="J12" s="76" t="e">
        <f>'Average-w-bkg'!J12*$F$2/'Average-w-bkg'!J$5</f>
        <v>#DIV/0!</v>
      </c>
      <c r="K12" s="76" t="e">
        <f>'Average-w-bkg'!K12*$F$2/'Average-w-bkg'!K$5</f>
        <v>#DIV/0!</v>
      </c>
      <c r="L12" s="76" t="e">
        <f>'Average-w-bkg'!L12*$F$2/'Average-w-bkg'!L$5</f>
        <v>#DIV/0!</v>
      </c>
      <c r="M12" s="76" t="e">
        <f>'Average-w-bkg'!M12*$F$2/'Average-w-bkg'!M$5</f>
        <v>#DIV/0!</v>
      </c>
      <c r="N12" s="76" t="e">
        <f>'Average-w-bkg'!N12*$F$2/'Average-w-bkg'!N$5</f>
        <v>#DIV/0!</v>
      </c>
      <c r="O12" s="76" t="e">
        <f>'Average-w-bkg'!O12*$F$2/'Average-w-bkg'!O$5</f>
        <v>#DIV/0!</v>
      </c>
      <c r="P12" s="76" t="e">
        <f>'Average-w-bkg'!P12*$F$2/'Average-w-bkg'!P$5</f>
        <v>#DIV/0!</v>
      </c>
      <c r="Q12" s="76" t="e">
        <f>'Average-w-bkg'!Q12*$F$2/'Average-w-bkg'!Q$5</f>
        <v>#DIV/0!</v>
      </c>
    </row>
    <row r="13" spans="1:17" ht="16.899999999999999" customHeight="1">
      <c r="A13" s="102" t="str">
        <f>'Sorting 1'!A14</f>
        <v xml:space="preserve">4-1BB </v>
      </c>
      <c r="B13" s="76" t="e">
        <f>'Average-w-bkg'!B13*$F$2/'Average-w-bkg'!B$5</f>
        <v>#DIV/0!</v>
      </c>
      <c r="C13" s="76" t="e">
        <f>'Average-w-bkg'!C13*$F$2/'Average-w-bkg'!C$5</f>
        <v>#DIV/0!</v>
      </c>
      <c r="D13" s="76" t="e">
        <f>'Average-w-bkg'!D13*$F$2/'Average-w-bkg'!D$5</f>
        <v>#DIV/0!</v>
      </c>
      <c r="E13" s="76" t="e">
        <f>'Average-w-bkg'!E13*$F$2/'Average-w-bkg'!E$5</f>
        <v>#DIV/0!</v>
      </c>
      <c r="F13" s="76" t="e">
        <f>'Average-w-bkg'!F13*$F$2/'Average-w-bkg'!F$5</f>
        <v>#DIV/0!</v>
      </c>
      <c r="G13" s="76" t="e">
        <f>'Average-w-bkg'!G13*$F$2/'Average-w-bkg'!G$5</f>
        <v>#DIV/0!</v>
      </c>
      <c r="H13" s="76" t="e">
        <f>'Average-w-bkg'!H13*$F$2/'Average-w-bkg'!H$5</f>
        <v>#DIV/0!</v>
      </c>
      <c r="I13" s="76" t="e">
        <f>'Average-w-bkg'!I13*$F$2/'Average-w-bkg'!I$5</f>
        <v>#DIV/0!</v>
      </c>
      <c r="J13" s="76" t="e">
        <f>'Average-w-bkg'!J13*$F$2/'Average-w-bkg'!J$5</f>
        <v>#DIV/0!</v>
      </c>
      <c r="K13" s="76" t="e">
        <f>'Average-w-bkg'!K13*$F$2/'Average-w-bkg'!K$5</f>
        <v>#DIV/0!</v>
      </c>
      <c r="L13" s="76" t="e">
        <f>'Average-w-bkg'!L13*$F$2/'Average-w-bkg'!L$5</f>
        <v>#DIV/0!</v>
      </c>
      <c r="M13" s="76" t="e">
        <f>'Average-w-bkg'!M13*$F$2/'Average-w-bkg'!M$5</f>
        <v>#DIV/0!</v>
      </c>
      <c r="N13" s="76" t="e">
        <f>'Average-w-bkg'!N13*$F$2/'Average-w-bkg'!N$5</f>
        <v>#DIV/0!</v>
      </c>
      <c r="O13" s="76" t="e">
        <f>'Average-w-bkg'!O13*$F$2/'Average-w-bkg'!O$5</f>
        <v>#DIV/0!</v>
      </c>
      <c r="P13" s="76" t="e">
        <f>'Average-w-bkg'!P13*$F$2/'Average-w-bkg'!P$5</f>
        <v>#DIV/0!</v>
      </c>
      <c r="Q13" s="76" t="e">
        <f>'Average-w-bkg'!Q13*$F$2/'Average-w-bkg'!Q$5</f>
        <v>#DIV/0!</v>
      </c>
    </row>
    <row r="14" spans="1:17" ht="16.899999999999999" customHeight="1">
      <c r="A14" s="102" t="str">
        <f>'Sorting 1'!A15</f>
        <v xml:space="preserve">CD40LG </v>
      </c>
      <c r="B14" s="76" t="e">
        <f>'Average-w-bkg'!B14*$F$2/'Average-w-bkg'!B$5</f>
        <v>#DIV/0!</v>
      </c>
      <c r="C14" s="76" t="e">
        <f>'Average-w-bkg'!C14*$F$2/'Average-w-bkg'!C$5</f>
        <v>#DIV/0!</v>
      </c>
      <c r="D14" s="76" t="e">
        <f>'Average-w-bkg'!D14*$F$2/'Average-w-bkg'!D$5</f>
        <v>#DIV/0!</v>
      </c>
      <c r="E14" s="76" t="e">
        <f>'Average-w-bkg'!E14*$F$2/'Average-w-bkg'!E$5</f>
        <v>#DIV/0!</v>
      </c>
      <c r="F14" s="76" t="e">
        <f>'Average-w-bkg'!F14*$F$2/'Average-w-bkg'!F$5</f>
        <v>#DIV/0!</v>
      </c>
      <c r="G14" s="76" t="e">
        <f>'Average-w-bkg'!G14*$F$2/'Average-w-bkg'!G$5</f>
        <v>#DIV/0!</v>
      </c>
      <c r="H14" s="76" t="e">
        <f>'Average-w-bkg'!H14*$F$2/'Average-w-bkg'!H$5</f>
        <v>#DIV/0!</v>
      </c>
      <c r="I14" s="76" t="e">
        <f>'Average-w-bkg'!I14*$F$2/'Average-w-bkg'!I$5</f>
        <v>#DIV/0!</v>
      </c>
      <c r="J14" s="76" t="e">
        <f>'Average-w-bkg'!J14*$F$2/'Average-w-bkg'!J$5</f>
        <v>#DIV/0!</v>
      </c>
      <c r="K14" s="76" t="e">
        <f>'Average-w-bkg'!K14*$F$2/'Average-w-bkg'!K$5</f>
        <v>#DIV/0!</v>
      </c>
      <c r="L14" s="76" t="e">
        <f>'Average-w-bkg'!L14*$F$2/'Average-w-bkg'!L$5</f>
        <v>#DIV/0!</v>
      </c>
      <c r="M14" s="76" t="e">
        <f>'Average-w-bkg'!M14*$F$2/'Average-w-bkg'!M$5</f>
        <v>#DIV/0!</v>
      </c>
      <c r="N14" s="76" t="e">
        <f>'Average-w-bkg'!N14*$F$2/'Average-w-bkg'!N$5</f>
        <v>#DIV/0!</v>
      </c>
      <c r="O14" s="76" t="e">
        <f>'Average-w-bkg'!O14*$F$2/'Average-w-bkg'!O$5</f>
        <v>#DIV/0!</v>
      </c>
      <c r="P14" s="76" t="e">
        <f>'Average-w-bkg'!P14*$F$2/'Average-w-bkg'!P$5</f>
        <v>#DIV/0!</v>
      </c>
      <c r="Q14" s="76" t="e">
        <f>'Average-w-bkg'!Q14*$F$2/'Average-w-bkg'!Q$5</f>
        <v>#DIV/0!</v>
      </c>
    </row>
    <row r="15" spans="1:17" ht="16.899999999999999" customHeight="1">
      <c r="A15" s="102" t="str">
        <f>'Sorting 1'!A16</f>
        <v>PD-L1</v>
      </c>
      <c r="B15" s="76" t="e">
        <f>'Average-w-bkg'!B15*$F$2/'Average-w-bkg'!B$5</f>
        <v>#DIV/0!</v>
      </c>
      <c r="C15" s="76" t="e">
        <f>'Average-w-bkg'!C15*$F$2/'Average-w-bkg'!C$5</f>
        <v>#DIV/0!</v>
      </c>
      <c r="D15" s="76" t="e">
        <f>'Average-w-bkg'!D15*$F$2/'Average-w-bkg'!D$5</f>
        <v>#DIV/0!</v>
      </c>
      <c r="E15" s="76" t="e">
        <f>'Average-w-bkg'!E15*$F$2/'Average-w-bkg'!E$5</f>
        <v>#DIV/0!</v>
      </c>
      <c r="F15" s="76" t="e">
        <f>'Average-w-bkg'!F15*$F$2/'Average-w-bkg'!F$5</f>
        <v>#DIV/0!</v>
      </c>
      <c r="G15" s="76" t="e">
        <f>'Average-w-bkg'!G15*$F$2/'Average-w-bkg'!G$5</f>
        <v>#DIV/0!</v>
      </c>
      <c r="H15" s="76" t="e">
        <f>'Average-w-bkg'!H15*$F$2/'Average-w-bkg'!H$5</f>
        <v>#DIV/0!</v>
      </c>
      <c r="I15" s="76" t="e">
        <f>'Average-w-bkg'!I15*$F$2/'Average-w-bkg'!I$5</f>
        <v>#DIV/0!</v>
      </c>
      <c r="J15" s="76" t="e">
        <f>'Average-w-bkg'!J15*$F$2/'Average-w-bkg'!J$5</f>
        <v>#DIV/0!</v>
      </c>
      <c r="K15" s="76" t="e">
        <f>'Average-w-bkg'!K15*$F$2/'Average-w-bkg'!K$5</f>
        <v>#DIV/0!</v>
      </c>
      <c r="L15" s="76" t="e">
        <f>'Average-w-bkg'!L15*$F$2/'Average-w-bkg'!L$5</f>
        <v>#DIV/0!</v>
      </c>
      <c r="M15" s="76" t="e">
        <f>'Average-w-bkg'!M15*$F$2/'Average-w-bkg'!M$5</f>
        <v>#DIV/0!</v>
      </c>
      <c r="N15" s="76" t="e">
        <f>'Average-w-bkg'!N15*$F$2/'Average-w-bkg'!N$5</f>
        <v>#DIV/0!</v>
      </c>
      <c r="O15" s="76" t="e">
        <f>'Average-w-bkg'!O15*$F$2/'Average-w-bkg'!O$5</f>
        <v>#DIV/0!</v>
      </c>
      <c r="P15" s="76" t="e">
        <f>'Average-w-bkg'!P15*$F$2/'Average-w-bkg'!P$5</f>
        <v>#DIV/0!</v>
      </c>
      <c r="Q15" s="76" t="e">
        <f>'Average-w-bkg'!Q15*$F$2/'Average-w-bkg'!Q$5</f>
        <v>#DIV/0!</v>
      </c>
    </row>
    <row r="16" spans="1:17" ht="16.899999999999999" customHeight="1">
      <c r="A16" s="102" t="str">
        <f>'Sorting 1'!A17</f>
        <v>TNR11</v>
      </c>
      <c r="B16" s="76" t="e">
        <f>'Average-w-bkg'!B16*$F$2/'Average-w-bkg'!B$5</f>
        <v>#DIV/0!</v>
      </c>
      <c r="C16" s="76" t="e">
        <f>'Average-w-bkg'!C16*$F$2/'Average-w-bkg'!C$5</f>
        <v>#DIV/0!</v>
      </c>
      <c r="D16" s="76" t="e">
        <f>'Average-w-bkg'!D16*$F$2/'Average-w-bkg'!D$5</f>
        <v>#DIV/0!</v>
      </c>
      <c r="E16" s="76" t="e">
        <f>'Average-w-bkg'!E16*$F$2/'Average-w-bkg'!E$5</f>
        <v>#DIV/0!</v>
      </c>
      <c r="F16" s="76" t="e">
        <f>'Average-w-bkg'!F16*$F$2/'Average-w-bkg'!F$5</f>
        <v>#DIV/0!</v>
      </c>
      <c r="G16" s="76" t="e">
        <f>'Average-w-bkg'!G16*$F$2/'Average-w-bkg'!G$5</f>
        <v>#DIV/0!</v>
      </c>
      <c r="H16" s="76" t="e">
        <f>'Average-w-bkg'!H16*$F$2/'Average-w-bkg'!H$5</f>
        <v>#DIV/0!</v>
      </c>
      <c r="I16" s="76" t="e">
        <f>'Average-w-bkg'!I16*$F$2/'Average-w-bkg'!I$5</f>
        <v>#DIV/0!</v>
      </c>
      <c r="J16" s="76" t="e">
        <f>'Average-w-bkg'!J16*$F$2/'Average-w-bkg'!J$5</f>
        <v>#DIV/0!</v>
      </c>
      <c r="K16" s="76" t="e">
        <f>'Average-w-bkg'!K16*$F$2/'Average-w-bkg'!K$5</f>
        <v>#DIV/0!</v>
      </c>
      <c r="L16" s="76" t="e">
        <f>'Average-w-bkg'!L16*$F$2/'Average-w-bkg'!L$5</f>
        <v>#DIV/0!</v>
      </c>
      <c r="M16" s="76" t="e">
        <f>'Average-w-bkg'!M16*$F$2/'Average-w-bkg'!M$5</f>
        <v>#DIV/0!</v>
      </c>
      <c r="N16" s="76" t="e">
        <f>'Average-w-bkg'!N16*$F$2/'Average-w-bkg'!N$5</f>
        <v>#DIV/0!</v>
      </c>
      <c r="O16" s="76" t="e">
        <f>'Average-w-bkg'!O16*$F$2/'Average-w-bkg'!O$5</f>
        <v>#DIV/0!</v>
      </c>
      <c r="P16" s="76" t="e">
        <f>'Average-w-bkg'!P16*$F$2/'Average-w-bkg'!P$5</f>
        <v>#DIV/0!</v>
      </c>
      <c r="Q16" s="76" t="e">
        <f>'Average-w-bkg'!Q16*$F$2/'Average-w-bkg'!Q$5</f>
        <v>#DIV/0!</v>
      </c>
    </row>
    <row r="17" spans="1:17" ht="16.899999999999999" customHeight="1">
      <c r="A17" s="102" t="str">
        <f>'Sorting 1'!A18</f>
        <v>AIF1</v>
      </c>
      <c r="B17" s="76" t="e">
        <f>'Average-w-bkg'!B17*$F$2/'Average-w-bkg'!B$5</f>
        <v>#DIV/0!</v>
      </c>
      <c r="C17" s="76" t="e">
        <f>'Average-w-bkg'!C17*$F$2/'Average-w-bkg'!C$5</f>
        <v>#DIV/0!</v>
      </c>
      <c r="D17" s="76" t="e">
        <f>'Average-w-bkg'!D17*$F$2/'Average-w-bkg'!D$5</f>
        <v>#DIV/0!</v>
      </c>
      <c r="E17" s="76" t="e">
        <f>'Average-w-bkg'!E17*$F$2/'Average-w-bkg'!E$5</f>
        <v>#DIV/0!</v>
      </c>
      <c r="F17" s="76" t="e">
        <f>'Average-w-bkg'!F17*$F$2/'Average-w-bkg'!F$5</f>
        <v>#DIV/0!</v>
      </c>
      <c r="G17" s="76" t="e">
        <f>'Average-w-bkg'!G17*$F$2/'Average-w-bkg'!G$5</f>
        <v>#DIV/0!</v>
      </c>
      <c r="H17" s="76" t="e">
        <f>'Average-w-bkg'!H17*$F$2/'Average-w-bkg'!H$5</f>
        <v>#DIV/0!</v>
      </c>
      <c r="I17" s="76" t="e">
        <f>'Average-w-bkg'!I17*$F$2/'Average-w-bkg'!I$5</f>
        <v>#DIV/0!</v>
      </c>
      <c r="J17" s="76" t="e">
        <f>'Average-w-bkg'!J17*$F$2/'Average-w-bkg'!J$5</f>
        <v>#DIV/0!</v>
      </c>
      <c r="K17" s="76" t="e">
        <f>'Average-w-bkg'!K17*$F$2/'Average-w-bkg'!K$5</f>
        <v>#DIV/0!</v>
      </c>
      <c r="L17" s="76" t="e">
        <f>'Average-w-bkg'!L17*$F$2/'Average-w-bkg'!L$5</f>
        <v>#DIV/0!</v>
      </c>
      <c r="M17" s="76" t="e">
        <f>'Average-w-bkg'!M17*$F$2/'Average-w-bkg'!M$5</f>
        <v>#DIV/0!</v>
      </c>
      <c r="N17" s="76" t="e">
        <f>'Average-w-bkg'!N17*$F$2/'Average-w-bkg'!N$5</f>
        <v>#DIV/0!</v>
      </c>
      <c r="O17" s="76" t="e">
        <f>'Average-w-bkg'!O17*$F$2/'Average-w-bkg'!O$5</f>
        <v>#DIV/0!</v>
      </c>
      <c r="P17" s="76" t="e">
        <f>'Average-w-bkg'!P17*$F$2/'Average-w-bkg'!P$5</f>
        <v>#DIV/0!</v>
      </c>
      <c r="Q17" s="76" t="e">
        <f>'Average-w-bkg'!Q17*$F$2/'Average-w-bkg'!Q$5</f>
        <v>#DIV/0!</v>
      </c>
    </row>
    <row r="18" spans="1:17" ht="16.899999999999999" customHeight="1">
      <c r="A18" s="102" t="str">
        <f>'Sorting 1'!A19</f>
        <v>CD47</v>
      </c>
      <c r="B18" s="76" t="e">
        <f>'Average-w-bkg'!B18*$F$2/'Average-w-bkg'!B$5</f>
        <v>#DIV/0!</v>
      </c>
      <c r="C18" s="76" t="e">
        <f>'Average-w-bkg'!C18*$F$2/'Average-w-bkg'!C$5</f>
        <v>#DIV/0!</v>
      </c>
      <c r="D18" s="76" t="e">
        <f>'Average-w-bkg'!D18*$F$2/'Average-w-bkg'!D$5</f>
        <v>#DIV/0!</v>
      </c>
      <c r="E18" s="76" t="e">
        <f>'Average-w-bkg'!E18*$F$2/'Average-w-bkg'!E$5</f>
        <v>#DIV/0!</v>
      </c>
      <c r="F18" s="76" t="e">
        <f>'Average-w-bkg'!F18*$F$2/'Average-w-bkg'!F$5</f>
        <v>#DIV/0!</v>
      </c>
      <c r="G18" s="76" t="e">
        <f>'Average-w-bkg'!G18*$F$2/'Average-w-bkg'!G$5</f>
        <v>#DIV/0!</v>
      </c>
      <c r="H18" s="76" t="e">
        <f>'Average-w-bkg'!H18*$F$2/'Average-w-bkg'!H$5</f>
        <v>#DIV/0!</v>
      </c>
      <c r="I18" s="76" t="e">
        <f>'Average-w-bkg'!I18*$F$2/'Average-w-bkg'!I$5</f>
        <v>#DIV/0!</v>
      </c>
      <c r="J18" s="76" t="e">
        <f>'Average-w-bkg'!J18*$F$2/'Average-w-bkg'!J$5</f>
        <v>#DIV/0!</v>
      </c>
      <c r="K18" s="76" t="e">
        <f>'Average-w-bkg'!K18*$F$2/'Average-w-bkg'!K$5</f>
        <v>#DIV/0!</v>
      </c>
      <c r="L18" s="76" t="e">
        <f>'Average-w-bkg'!L18*$F$2/'Average-w-bkg'!L$5</f>
        <v>#DIV/0!</v>
      </c>
      <c r="M18" s="76" t="e">
        <f>'Average-w-bkg'!M18*$F$2/'Average-w-bkg'!M$5</f>
        <v>#DIV/0!</v>
      </c>
      <c r="N18" s="76" t="e">
        <f>'Average-w-bkg'!N18*$F$2/'Average-w-bkg'!N$5</f>
        <v>#DIV/0!</v>
      </c>
      <c r="O18" s="76" t="e">
        <f>'Average-w-bkg'!O18*$F$2/'Average-w-bkg'!O$5</f>
        <v>#DIV/0!</v>
      </c>
      <c r="P18" s="76" t="e">
        <f>'Average-w-bkg'!P18*$F$2/'Average-w-bkg'!P$5</f>
        <v>#DIV/0!</v>
      </c>
      <c r="Q18" s="76" t="e">
        <f>'Average-w-bkg'!Q18*$F$2/'Average-w-bkg'!Q$5</f>
        <v>#DIV/0!</v>
      </c>
    </row>
    <row r="19" spans="1:17" ht="16.899999999999999" customHeight="1">
      <c r="A19" s="102" t="str">
        <f>'Sorting 1'!A20</f>
        <v>PD-L2</v>
      </c>
      <c r="B19" s="76" t="e">
        <f>'Average-w-bkg'!B19*$F$2/'Average-w-bkg'!B$5</f>
        <v>#DIV/0!</v>
      </c>
      <c r="C19" s="76" t="e">
        <f>'Average-w-bkg'!C19*$F$2/'Average-w-bkg'!C$5</f>
        <v>#DIV/0!</v>
      </c>
      <c r="D19" s="76" t="e">
        <f>'Average-w-bkg'!D19*$F$2/'Average-w-bkg'!D$5</f>
        <v>#DIV/0!</v>
      </c>
      <c r="E19" s="76" t="e">
        <f>'Average-w-bkg'!E19*$F$2/'Average-w-bkg'!E$5</f>
        <v>#DIV/0!</v>
      </c>
      <c r="F19" s="76" t="e">
        <f>'Average-w-bkg'!F19*$F$2/'Average-w-bkg'!F$5</f>
        <v>#DIV/0!</v>
      </c>
      <c r="G19" s="76" t="e">
        <f>'Average-w-bkg'!G19*$F$2/'Average-w-bkg'!G$5</f>
        <v>#DIV/0!</v>
      </c>
      <c r="H19" s="76" t="e">
        <f>'Average-w-bkg'!H19*$F$2/'Average-w-bkg'!H$5</f>
        <v>#DIV/0!</v>
      </c>
      <c r="I19" s="76" t="e">
        <f>'Average-w-bkg'!I19*$F$2/'Average-w-bkg'!I$5</f>
        <v>#DIV/0!</v>
      </c>
      <c r="J19" s="76" t="e">
        <f>'Average-w-bkg'!J19*$F$2/'Average-w-bkg'!J$5</f>
        <v>#DIV/0!</v>
      </c>
      <c r="K19" s="76" t="e">
        <f>'Average-w-bkg'!K19*$F$2/'Average-w-bkg'!K$5</f>
        <v>#DIV/0!</v>
      </c>
      <c r="L19" s="76" t="e">
        <f>'Average-w-bkg'!L19*$F$2/'Average-w-bkg'!L$5</f>
        <v>#DIV/0!</v>
      </c>
      <c r="M19" s="76" t="e">
        <f>'Average-w-bkg'!M19*$F$2/'Average-w-bkg'!M$5</f>
        <v>#DIV/0!</v>
      </c>
      <c r="N19" s="76" t="e">
        <f>'Average-w-bkg'!N19*$F$2/'Average-w-bkg'!N$5</f>
        <v>#DIV/0!</v>
      </c>
      <c r="O19" s="76" t="e">
        <f>'Average-w-bkg'!O19*$F$2/'Average-w-bkg'!O$5</f>
        <v>#DIV/0!</v>
      </c>
      <c r="P19" s="76" t="e">
        <f>'Average-w-bkg'!P19*$F$2/'Average-w-bkg'!P$5</f>
        <v>#DIV/0!</v>
      </c>
      <c r="Q19" s="76" t="e">
        <f>'Average-w-bkg'!Q19*$F$2/'Average-w-bkg'!Q$5</f>
        <v>#DIV/0!</v>
      </c>
    </row>
    <row r="20" spans="1:17" ht="16.899999999999999" customHeight="1">
      <c r="A20" s="102" t="str">
        <f>'Sorting 1'!A21</f>
        <v>TNR5</v>
      </c>
      <c r="B20" s="76" t="e">
        <f>'Average-w-bkg'!B20*$F$2/'Average-w-bkg'!B$5</f>
        <v>#DIV/0!</v>
      </c>
      <c r="C20" s="76" t="e">
        <f>'Average-w-bkg'!C20*$F$2/'Average-w-bkg'!C$5</f>
        <v>#DIV/0!</v>
      </c>
      <c r="D20" s="76" t="e">
        <f>'Average-w-bkg'!D20*$F$2/'Average-w-bkg'!D$5</f>
        <v>#DIV/0!</v>
      </c>
      <c r="E20" s="76" t="e">
        <f>'Average-w-bkg'!E20*$F$2/'Average-w-bkg'!E$5</f>
        <v>#DIV/0!</v>
      </c>
      <c r="F20" s="76" t="e">
        <f>'Average-w-bkg'!F20*$F$2/'Average-w-bkg'!F$5</f>
        <v>#DIV/0!</v>
      </c>
      <c r="G20" s="76" t="e">
        <f>'Average-w-bkg'!G20*$F$2/'Average-w-bkg'!G$5</f>
        <v>#DIV/0!</v>
      </c>
      <c r="H20" s="76" t="e">
        <f>'Average-w-bkg'!H20*$F$2/'Average-w-bkg'!H$5</f>
        <v>#DIV/0!</v>
      </c>
      <c r="I20" s="76" t="e">
        <f>'Average-w-bkg'!I20*$F$2/'Average-w-bkg'!I$5</f>
        <v>#DIV/0!</v>
      </c>
      <c r="J20" s="76" t="e">
        <f>'Average-w-bkg'!J20*$F$2/'Average-w-bkg'!J$5</f>
        <v>#DIV/0!</v>
      </c>
      <c r="K20" s="76" t="e">
        <f>'Average-w-bkg'!K20*$F$2/'Average-w-bkg'!K$5</f>
        <v>#DIV/0!</v>
      </c>
      <c r="L20" s="76" t="e">
        <f>'Average-w-bkg'!L20*$F$2/'Average-w-bkg'!L$5</f>
        <v>#DIV/0!</v>
      </c>
      <c r="M20" s="76" t="e">
        <f>'Average-w-bkg'!M20*$F$2/'Average-w-bkg'!M$5</f>
        <v>#DIV/0!</v>
      </c>
      <c r="N20" s="76" t="e">
        <f>'Average-w-bkg'!N20*$F$2/'Average-w-bkg'!N$5</f>
        <v>#DIV/0!</v>
      </c>
      <c r="O20" s="76" t="e">
        <f>'Average-w-bkg'!O20*$F$2/'Average-w-bkg'!O$5</f>
        <v>#DIV/0!</v>
      </c>
      <c r="P20" s="76" t="e">
        <f>'Average-w-bkg'!P20*$F$2/'Average-w-bkg'!P$5</f>
        <v>#DIV/0!</v>
      </c>
      <c r="Q20" s="76" t="e">
        <f>'Average-w-bkg'!Q20*$F$2/'Average-w-bkg'!Q$5</f>
        <v>#DIV/0!</v>
      </c>
    </row>
    <row r="21" spans="1:17" ht="16.899999999999999" customHeight="1">
      <c r="A21" s="102" t="str">
        <f>'Sorting 1'!A22</f>
        <v xml:space="preserve">B7-1 </v>
      </c>
      <c r="B21" s="76" t="e">
        <f>'Average-w-bkg'!B21*$F$2/'Average-w-bkg'!B$5</f>
        <v>#DIV/0!</v>
      </c>
      <c r="C21" s="76" t="e">
        <f>'Average-w-bkg'!C21*$F$2/'Average-w-bkg'!C$5</f>
        <v>#DIV/0!</v>
      </c>
      <c r="D21" s="76" t="e">
        <f>'Average-w-bkg'!D21*$F$2/'Average-w-bkg'!D$5</f>
        <v>#DIV/0!</v>
      </c>
      <c r="E21" s="76" t="e">
        <f>'Average-w-bkg'!E21*$F$2/'Average-w-bkg'!E$5</f>
        <v>#DIV/0!</v>
      </c>
      <c r="F21" s="76" t="e">
        <f>'Average-w-bkg'!F21*$F$2/'Average-w-bkg'!F$5</f>
        <v>#DIV/0!</v>
      </c>
      <c r="G21" s="76" t="e">
        <f>'Average-w-bkg'!G21*$F$2/'Average-w-bkg'!G$5</f>
        <v>#DIV/0!</v>
      </c>
      <c r="H21" s="76" t="e">
        <f>'Average-w-bkg'!H21*$F$2/'Average-w-bkg'!H$5</f>
        <v>#DIV/0!</v>
      </c>
      <c r="I21" s="76" t="e">
        <f>'Average-w-bkg'!I21*$F$2/'Average-w-bkg'!I$5</f>
        <v>#DIV/0!</v>
      </c>
      <c r="J21" s="76" t="e">
        <f>'Average-w-bkg'!J21*$F$2/'Average-w-bkg'!J$5</f>
        <v>#DIV/0!</v>
      </c>
      <c r="K21" s="76" t="e">
        <f>'Average-w-bkg'!K21*$F$2/'Average-w-bkg'!K$5</f>
        <v>#DIV/0!</v>
      </c>
      <c r="L21" s="76" t="e">
        <f>'Average-w-bkg'!L21*$F$2/'Average-w-bkg'!L$5</f>
        <v>#DIV/0!</v>
      </c>
      <c r="M21" s="76" t="e">
        <f>'Average-w-bkg'!M21*$F$2/'Average-w-bkg'!M$5</f>
        <v>#DIV/0!</v>
      </c>
      <c r="N21" s="76" t="e">
        <f>'Average-w-bkg'!N21*$F$2/'Average-w-bkg'!N$5</f>
        <v>#DIV/0!</v>
      </c>
      <c r="O21" s="76" t="e">
        <f>'Average-w-bkg'!O21*$F$2/'Average-w-bkg'!O$5</f>
        <v>#DIV/0!</v>
      </c>
      <c r="P21" s="76" t="e">
        <f>'Average-w-bkg'!P21*$F$2/'Average-w-bkg'!P$5</f>
        <v>#DIV/0!</v>
      </c>
      <c r="Q21" s="76" t="e">
        <f>'Average-w-bkg'!Q21*$F$2/'Average-w-bkg'!Q$5</f>
        <v>#DIV/0!</v>
      </c>
    </row>
    <row r="22" spans="1:17" ht="16.899999999999999" customHeight="1">
      <c r="A22" s="102" t="str">
        <f>'Sorting 1'!A23</f>
        <v>CTLA-4</v>
      </c>
      <c r="B22" s="76" t="e">
        <f>'Average-w-bkg'!B22*$F$2/'Average-w-bkg'!B$5</f>
        <v>#DIV/0!</v>
      </c>
      <c r="C22" s="76" t="e">
        <f>'Average-w-bkg'!C22*$F$2/'Average-w-bkg'!C$5</f>
        <v>#DIV/0!</v>
      </c>
      <c r="D22" s="76" t="e">
        <f>'Average-w-bkg'!D22*$F$2/'Average-w-bkg'!D$5</f>
        <v>#DIV/0!</v>
      </c>
      <c r="E22" s="76" t="e">
        <f>'Average-w-bkg'!E22*$F$2/'Average-w-bkg'!E$5</f>
        <v>#DIV/0!</v>
      </c>
      <c r="F22" s="76" t="e">
        <f>'Average-w-bkg'!F22*$F$2/'Average-w-bkg'!F$5</f>
        <v>#DIV/0!</v>
      </c>
      <c r="G22" s="76" t="e">
        <f>'Average-w-bkg'!G22*$F$2/'Average-w-bkg'!G$5</f>
        <v>#DIV/0!</v>
      </c>
      <c r="H22" s="76" t="e">
        <f>'Average-w-bkg'!H22*$F$2/'Average-w-bkg'!H$5</f>
        <v>#DIV/0!</v>
      </c>
      <c r="I22" s="76" t="e">
        <f>'Average-w-bkg'!I22*$F$2/'Average-w-bkg'!I$5</f>
        <v>#DIV/0!</v>
      </c>
      <c r="J22" s="76" t="e">
        <f>'Average-w-bkg'!J22*$F$2/'Average-w-bkg'!J$5</f>
        <v>#DIV/0!</v>
      </c>
      <c r="K22" s="76" t="e">
        <f>'Average-w-bkg'!K22*$F$2/'Average-w-bkg'!K$5</f>
        <v>#DIV/0!</v>
      </c>
      <c r="L22" s="76" t="e">
        <f>'Average-w-bkg'!L22*$F$2/'Average-w-bkg'!L$5</f>
        <v>#DIV/0!</v>
      </c>
      <c r="M22" s="76" t="e">
        <f>'Average-w-bkg'!M22*$F$2/'Average-w-bkg'!M$5</f>
        <v>#DIV/0!</v>
      </c>
      <c r="N22" s="76" t="e">
        <f>'Average-w-bkg'!N22*$F$2/'Average-w-bkg'!N$5</f>
        <v>#DIV/0!</v>
      </c>
      <c r="O22" s="76" t="e">
        <f>'Average-w-bkg'!O22*$F$2/'Average-w-bkg'!O$5</f>
        <v>#DIV/0!</v>
      </c>
      <c r="P22" s="76" t="e">
        <f>'Average-w-bkg'!P22*$F$2/'Average-w-bkg'!P$5</f>
        <v>#DIV/0!</v>
      </c>
      <c r="Q22" s="76" t="e">
        <f>'Average-w-bkg'!Q22*$F$2/'Average-w-bkg'!Q$5</f>
        <v>#DIV/0!</v>
      </c>
    </row>
    <row r="23" spans="1:17" ht="16.899999999999999" customHeight="1">
      <c r="A23" s="102" t="str">
        <f>'Sorting 1'!A24</f>
        <v>TIGIT</v>
      </c>
      <c r="B23" s="76" t="e">
        <f>'Average-w-bkg'!B23*$F$2/'Average-w-bkg'!B$5</f>
        <v>#DIV/0!</v>
      </c>
      <c r="C23" s="76" t="e">
        <f>'Average-w-bkg'!C23*$F$2/'Average-w-bkg'!C$5</f>
        <v>#DIV/0!</v>
      </c>
      <c r="D23" s="76" t="e">
        <f>'Average-w-bkg'!D23*$F$2/'Average-w-bkg'!D$5</f>
        <v>#DIV/0!</v>
      </c>
      <c r="E23" s="76" t="e">
        <f>'Average-w-bkg'!E23*$F$2/'Average-w-bkg'!E$5</f>
        <v>#DIV/0!</v>
      </c>
      <c r="F23" s="76" t="e">
        <f>'Average-w-bkg'!F23*$F$2/'Average-w-bkg'!F$5</f>
        <v>#DIV/0!</v>
      </c>
      <c r="G23" s="76" t="e">
        <f>'Average-w-bkg'!G23*$F$2/'Average-w-bkg'!G$5</f>
        <v>#DIV/0!</v>
      </c>
      <c r="H23" s="76" t="e">
        <f>'Average-w-bkg'!H23*$F$2/'Average-w-bkg'!H$5</f>
        <v>#DIV/0!</v>
      </c>
      <c r="I23" s="76" t="e">
        <f>'Average-w-bkg'!I23*$F$2/'Average-w-bkg'!I$5</f>
        <v>#DIV/0!</v>
      </c>
      <c r="J23" s="76" t="e">
        <f>'Average-w-bkg'!J23*$F$2/'Average-w-bkg'!J$5</f>
        <v>#DIV/0!</v>
      </c>
      <c r="K23" s="76" t="e">
        <f>'Average-w-bkg'!K23*$F$2/'Average-w-bkg'!K$5</f>
        <v>#DIV/0!</v>
      </c>
      <c r="L23" s="76" t="e">
        <f>'Average-w-bkg'!L23*$F$2/'Average-w-bkg'!L$5</f>
        <v>#DIV/0!</v>
      </c>
      <c r="M23" s="76" t="e">
        <f>'Average-w-bkg'!M23*$F$2/'Average-w-bkg'!M$5</f>
        <v>#DIV/0!</v>
      </c>
      <c r="N23" s="76" t="e">
        <f>'Average-w-bkg'!N23*$F$2/'Average-w-bkg'!N$5</f>
        <v>#DIV/0!</v>
      </c>
      <c r="O23" s="76" t="e">
        <f>'Average-w-bkg'!O23*$F$2/'Average-w-bkg'!O$5</f>
        <v>#DIV/0!</v>
      </c>
      <c r="P23" s="76" t="e">
        <f>'Average-w-bkg'!P23*$F$2/'Average-w-bkg'!P$5</f>
        <v>#DIV/0!</v>
      </c>
      <c r="Q23" s="76" t="e">
        <f>'Average-w-bkg'!Q23*$F$2/'Average-w-bkg'!Q$5</f>
        <v>#DIV/0!</v>
      </c>
    </row>
    <row r="24" spans="1:17" ht="16.899999999999999" customHeight="1">
      <c r="A24" s="102" t="str">
        <f>'Sorting 1'!A25</f>
        <v>TNR6</v>
      </c>
      <c r="B24" s="76" t="e">
        <f>'Average-w-bkg'!B24*$F$2/'Average-w-bkg'!B$5</f>
        <v>#DIV/0!</v>
      </c>
      <c r="C24" s="76" t="e">
        <f>'Average-w-bkg'!C24*$F$2/'Average-w-bkg'!C$5</f>
        <v>#DIV/0!</v>
      </c>
      <c r="D24" s="76" t="e">
        <f>'Average-w-bkg'!D24*$F$2/'Average-w-bkg'!D$5</f>
        <v>#DIV/0!</v>
      </c>
      <c r="E24" s="76" t="e">
        <f>'Average-w-bkg'!E24*$F$2/'Average-w-bkg'!E$5</f>
        <v>#DIV/0!</v>
      </c>
      <c r="F24" s="76" t="e">
        <f>'Average-w-bkg'!F24*$F$2/'Average-w-bkg'!F$5</f>
        <v>#DIV/0!</v>
      </c>
      <c r="G24" s="76" t="e">
        <f>'Average-w-bkg'!G24*$F$2/'Average-w-bkg'!G$5</f>
        <v>#DIV/0!</v>
      </c>
      <c r="H24" s="76" t="e">
        <f>'Average-w-bkg'!H24*$F$2/'Average-w-bkg'!H$5</f>
        <v>#DIV/0!</v>
      </c>
      <c r="I24" s="76" t="e">
        <f>'Average-w-bkg'!I24*$F$2/'Average-w-bkg'!I$5</f>
        <v>#DIV/0!</v>
      </c>
      <c r="J24" s="76" t="e">
        <f>'Average-w-bkg'!J24*$F$2/'Average-w-bkg'!J$5</f>
        <v>#DIV/0!</v>
      </c>
      <c r="K24" s="76" t="e">
        <f>'Average-w-bkg'!K24*$F$2/'Average-w-bkg'!K$5</f>
        <v>#DIV/0!</v>
      </c>
      <c r="L24" s="76" t="e">
        <f>'Average-w-bkg'!L24*$F$2/'Average-w-bkg'!L$5</f>
        <v>#DIV/0!</v>
      </c>
      <c r="M24" s="76" t="e">
        <f>'Average-w-bkg'!M24*$F$2/'Average-w-bkg'!M$5</f>
        <v>#DIV/0!</v>
      </c>
      <c r="N24" s="76" t="e">
        <f>'Average-w-bkg'!N24*$F$2/'Average-w-bkg'!N$5</f>
        <v>#DIV/0!</v>
      </c>
      <c r="O24" s="76" t="e">
        <f>'Average-w-bkg'!O24*$F$2/'Average-w-bkg'!O$5</f>
        <v>#DIV/0!</v>
      </c>
      <c r="P24" s="76" t="e">
        <f>'Average-w-bkg'!P24*$F$2/'Average-w-bkg'!P$5</f>
        <v>#DIV/0!</v>
      </c>
      <c r="Q24" s="76" t="e">
        <f>'Average-w-bkg'!Q24*$F$2/'Average-w-bkg'!Q$5</f>
        <v>#DIV/0!</v>
      </c>
    </row>
    <row r="25" spans="1:17" ht="16.899999999999999" customHeight="1">
      <c r="A25" s="102" t="str">
        <f>'Sorting 1'!A26</f>
        <v xml:space="preserve">B7-2 </v>
      </c>
      <c r="B25" s="76" t="e">
        <f>'Average-w-bkg'!B25*$F$2/'Average-w-bkg'!B$5</f>
        <v>#DIV/0!</v>
      </c>
      <c r="C25" s="76" t="e">
        <f>'Average-w-bkg'!C25*$F$2/'Average-w-bkg'!C$5</f>
        <v>#DIV/0!</v>
      </c>
      <c r="D25" s="76" t="e">
        <f>'Average-w-bkg'!D25*$F$2/'Average-w-bkg'!D$5</f>
        <v>#DIV/0!</v>
      </c>
      <c r="E25" s="76" t="e">
        <f>'Average-w-bkg'!E25*$F$2/'Average-w-bkg'!E$5</f>
        <v>#DIV/0!</v>
      </c>
      <c r="F25" s="76" t="e">
        <f>'Average-w-bkg'!F25*$F$2/'Average-w-bkg'!F$5</f>
        <v>#DIV/0!</v>
      </c>
      <c r="G25" s="76" t="e">
        <f>'Average-w-bkg'!G25*$F$2/'Average-w-bkg'!G$5</f>
        <v>#DIV/0!</v>
      </c>
      <c r="H25" s="76" t="e">
        <f>'Average-w-bkg'!H25*$F$2/'Average-w-bkg'!H$5</f>
        <v>#DIV/0!</v>
      </c>
      <c r="I25" s="76" t="e">
        <f>'Average-w-bkg'!I25*$F$2/'Average-w-bkg'!I$5</f>
        <v>#DIV/0!</v>
      </c>
      <c r="J25" s="76" t="e">
        <f>'Average-w-bkg'!J25*$F$2/'Average-w-bkg'!J$5</f>
        <v>#DIV/0!</v>
      </c>
      <c r="K25" s="76" t="e">
        <f>'Average-w-bkg'!K25*$F$2/'Average-w-bkg'!K$5</f>
        <v>#DIV/0!</v>
      </c>
      <c r="L25" s="76" t="e">
        <f>'Average-w-bkg'!L25*$F$2/'Average-w-bkg'!L$5</f>
        <v>#DIV/0!</v>
      </c>
      <c r="M25" s="76" t="e">
        <f>'Average-w-bkg'!M25*$F$2/'Average-w-bkg'!M$5</f>
        <v>#DIV/0!</v>
      </c>
      <c r="N25" s="76" t="e">
        <f>'Average-w-bkg'!N25*$F$2/'Average-w-bkg'!N$5</f>
        <v>#DIV/0!</v>
      </c>
      <c r="O25" s="76" t="e">
        <f>'Average-w-bkg'!O25*$F$2/'Average-w-bkg'!O$5</f>
        <v>#DIV/0!</v>
      </c>
      <c r="P25" s="76" t="e">
        <f>'Average-w-bkg'!P25*$F$2/'Average-w-bkg'!P$5</f>
        <v>#DIV/0!</v>
      </c>
      <c r="Q25" s="76" t="e">
        <f>'Average-w-bkg'!Q25*$F$2/'Average-w-bkg'!Q$5</f>
        <v>#DIV/0!</v>
      </c>
    </row>
    <row r="26" spans="1:17" ht="16.899999999999999" customHeight="1">
      <c r="A26" s="102" t="str">
        <f>'Sorting 1'!A27</f>
        <v>ICOS</v>
      </c>
      <c r="B26" s="76" t="e">
        <f>'Average-w-bkg'!B26*$F$2/'Average-w-bkg'!B$5</f>
        <v>#DIV/0!</v>
      </c>
      <c r="C26" s="76" t="e">
        <f>'Average-w-bkg'!C26*$F$2/'Average-w-bkg'!C$5</f>
        <v>#DIV/0!</v>
      </c>
      <c r="D26" s="76" t="e">
        <f>'Average-w-bkg'!D26*$F$2/'Average-w-bkg'!D$5</f>
        <v>#DIV/0!</v>
      </c>
      <c r="E26" s="76" t="e">
        <f>'Average-w-bkg'!E26*$F$2/'Average-w-bkg'!E$5</f>
        <v>#DIV/0!</v>
      </c>
      <c r="F26" s="76" t="e">
        <f>'Average-w-bkg'!F26*$F$2/'Average-w-bkg'!F$5</f>
        <v>#DIV/0!</v>
      </c>
      <c r="G26" s="76" t="e">
        <f>'Average-w-bkg'!G26*$F$2/'Average-w-bkg'!G$5</f>
        <v>#DIV/0!</v>
      </c>
      <c r="H26" s="76" t="e">
        <f>'Average-w-bkg'!H26*$F$2/'Average-w-bkg'!H$5</f>
        <v>#DIV/0!</v>
      </c>
      <c r="I26" s="76" t="e">
        <f>'Average-w-bkg'!I26*$F$2/'Average-w-bkg'!I$5</f>
        <v>#DIV/0!</v>
      </c>
      <c r="J26" s="76" t="e">
        <f>'Average-w-bkg'!J26*$F$2/'Average-w-bkg'!J$5</f>
        <v>#DIV/0!</v>
      </c>
      <c r="K26" s="76" t="e">
        <f>'Average-w-bkg'!K26*$F$2/'Average-w-bkg'!K$5</f>
        <v>#DIV/0!</v>
      </c>
      <c r="L26" s="76" t="e">
        <f>'Average-w-bkg'!L26*$F$2/'Average-w-bkg'!L$5</f>
        <v>#DIV/0!</v>
      </c>
      <c r="M26" s="76" t="e">
        <f>'Average-w-bkg'!M26*$F$2/'Average-w-bkg'!M$5</f>
        <v>#DIV/0!</v>
      </c>
      <c r="N26" s="76" t="e">
        <f>'Average-w-bkg'!N26*$F$2/'Average-w-bkg'!N$5</f>
        <v>#DIV/0!</v>
      </c>
      <c r="O26" s="76" t="e">
        <f>'Average-w-bkg'!O26*$F$2/'Average-w-bkg'!O$5</f>
        <v>#DIV/0!</v>
      </c>
      <c r="P26" s="76" t="e">
        <f>'Average-w-bkg'!P26*$F$2/'Average-w-bkg'!P$5</f>
        <v>#DIV/0!</v>
      </c>
      <c r="Q26" s="76" t="e">
        <f>'Average-w-bkg'!Q26*$F$2/'Average-w-bkg'!Q$5</f>
        <v>#DIV/0!</v>
      </c>
    </row>
    <row r="27" spans="1:17" ht="16.899999999999999" customHeight="1">
      <c r="A27" s="102" t="str">
        <f>'Sorting 1'!A28</f>
        <v>TIM-3</v>
      </c>
      <c r="B27" s="76" t="e">
        <f>'Average-w-bkg'!B27*$F$2/'Average-w-bkg'!B$5</f>
        <v>#DIV/0!</v>
      </c>
      <c r="C27" s="76" t="e">
        <f>'Average-w-bkg'!C27*$F$2/'Average-w-bkg'!C$5</f>
        <v>#DIV/0!</v>
      </c>
      <c r="D27" s="76" t="e">
        <f>'Average-w-bkg'!D27*$F$2/'Average-w-bkg'!D$5</f>
        <v>#DIV/0!</v>
      </c>
      <c r="E27" s="76" t="e">
        <f>'Average-w-bkg'!E27*$F$2/'Average-w-bkg'!E$5</f>
        <v>#DIV/0!</v>
      </c>
      <c r="F27" s="76" t="e">
        <f>'Average-w-bkg'!F27*$F$2/'Average-w-bkg'!F$5</f>
        <v>#DIV/0!</v>
      </c>
      <c r="G27" s="76" t="e">
        <f>'Average-w-bkg'!G27*$F$2/'Average-w-bkg'!G$5</f>
        <v>#DIV/0!</v>
      </c>
      <c r="H27" s="76" t="e">
        <f>'Average-w-bkg'!H27*$F$2/'Average-w-bkg'!H$5</f>
        <v>#DIV/0!</v>
      </c>
      <c r="I27" s="76" t="e">
        <f>'Average-w-bkg'!I27*$F$2/'Average-w-bkg'!I$5</f>
        <v>#DIV/0!</v>
      </c>
      <c r="J27" s="76" t="e">
        <f>'Average-w-bkg'!J27*$F$2/'Average-w-bkg'!J$5</f>
        <v>#DIV/0!</v>
      </c>
      <c r="K27" s="76" t="e">
        <f>'Average-w-bkg'!K27*$F$2/'Average-w-bkg'!K$5</f>
        <v>#DIV/0!</v>
      </c>
      <c r="L27" s="76" t="e">
        <f>'Average-w-bkg'!L27*$F$2/'Average-w-bkg'!L$5</f>
        <v>#DIV/0!</v>
      </c>
      <c r="M27" s="76" t="e">
        <f>'Average-w-bkg'!M27*$F$2/'Average-w-bkg'!M$5</f>
        <v>#DIV/0!</v>
      </c>
      <c r="N27" s="76" t="e">
        <f>'Average-w-bkg'!N27*$F$2/'Average-w-bkg'!N$5</f>
        <v>#DIV/0!</v>
      </c>
      <c r="O27" s="76" t="e">
        <f>'Average-w-bkg'!O27*$F$2/'Average-w-bkg'!O$5</f>
        <v>#DIV/0!</v>
      </c>
      <c r="P27" s="76" t="e">
        <f>'Average-w-bkg'!P27*$F$2/'Average-w-bkg'!P$5</f>
        <v>#DIV/0!</v>
      </c>
      <c r="Q27" s="76" t="e">
        <f>'Average-w-bkg'!Q27*$F$2/'Average-w-bkg'!Q$5</f>
        <v>#DIV/0!</v>
      </c>
    </row>
    <row r="28" spans="1:17" ht="16.899999999999999" customHeight="1">
      <c r="A28" s="102" t="str">
        <f>'Sorting 1'!A29</f>
        <v>TREM-2</v>
      </c>
      <c r="B28" s="76" t="e">
        <f>'Average-w-bkg'!B28*$F$2/'Average-w-bkg'!B$5</f>
        <v>#DIV/0!</v>
      </c>
      <c r="C28" s="76" t="e">
        <f>'Average-w-bkg'!C28*$F$2/'Average-w-bkg'!C$5</f>
        <v>#DIV/0!</v>
      </c>
      <c r="D28" s="76" t="e">
        <f>'Average-w-bkg'!D28*$F$2/'Average-w-bkg'!D$5</f>
        <v>#DIV/0!</v>
      </c>
      <c r="E28" s="76" t="e">
        <f>'Average-w-bkg'!E28*$F$2/'Average-w-bkg'!E$5</f>
        <v>#DIV/0!</v>
      </c>
      <c r="F28" s="76" t="e">
        <f>'Average-w-bkg'!F28*$F$2/'Average-w-bkg'!F$5</f>
        <v>#DIV/0!</v>
      </c>
      <c r="G28" s="76" t="e">
        <f>'Average-w-bkg'!G28*$F$2/'Average-w-bkg'!G$5</f>
        <v>#DIV/0!</v>
      </c>
      <c r="H28" s="76" t="e">
        <f>'Average-w-bkg'!H28*$F$2/'Average-w-bkg'!H$5</f>
        <v>#DIV/0!</v>
      </c>
      <c r="I28" s="76" t="e">
        <f>'Average-w-bkg'!I28*$F$2/'Average-w-bkg'!I$5</f>
        <v>#DIV/0!</v>
      </c>
      <c r="J28" s="76" t="e">
        <f>'Average-w-bkg'!J28*$F$2/'Average-w-bkg'!J$5</f>
        <v>#DIV/0!</v>
      </c>
      <c r="K28" s="76" t="e">
        <f>'Average-w-bkg'!K28*$F$2/'Average-w-bkg'!K$5</f>
        <v>#DIV/0!</v>
      </c>
      <c r="L28" s="76" t="e">
        <f>'Average-w-bkg'!L28*$F$2/'Average-w-bkg'!L$5</f>
        <v>#DIV/0!</v>
      </c>
      <c r="M28" s="76" t="e">
        <f>'Average-w-bkg'!M28*$F$2/'Average-w-bkg'!M$5</f>
        <v>#DIV/0!</v>
      </c>
      <c r="N28" s="76" t="e">
        <f>'Average-w-bkg'!N28*$F$2/'Average-w-bkg'!N$5</f>
        <v>#DIV/0!</v>
      </c>
      <c r="O28" s="76" t="e">
        <f>'Average-w-bkg'!O28*$F$2/'Average-w-bkg'!O$5</f>
        <v>#DIV/0!</v>
      </c>
      <c r="P28" s="76" t="e">
        <f>'Average-w-bkg'!P28*$F$2/'Average-w-bkg'!P$5</f>
        <v>#DIV/0!</v>
      </c>
      <c r="Q28" s="76" t="e">
        <f>'Average-w-bkg'!Q28*$F$2/'Average-w-bkg'!Q$5</f>
        <v>#DIV/0!</v>
      </c>
    </row>
    <row r="29" spans="1:17" ht="16.899999999999999" customHeight="1">
      <c r="A29" s="102" t="str">
        <f>'Sorting 1'!A30</f>
        <v>B7-H3</v>
      </c>
      <c r="B29" s="76" t="e">
        <f>'Average-w-bkg'!B29*$F$2/'Average-w-bkg'!B$5</f>
        <v>#DIV/0!</v>
      </c>
      <c r="C29" s="76" t="e">
        <f>'Average-w-bkg'!C29*$F$2/'Average-w-bkg'!C$5</f>
        <v>#DIV/0!</v>
      </c>
      <c r="D29" s="76" t="e">
        <f>'Average-w-bkg'!D29*$F$2/'Average-w-bkg'!D$5</f>
        <v>#DIV/0!</v>
      </c>
      <c r="E29" s="76" t="e">
        <f>'Average-w-bkg'!E29*$F$2/'Average-w-bkg'!E$5</f>
        <v>#DIV/0!</v>
      </c>
      <c r="F29" s="76" t="e">
        <f>'Average-w-bkg'!F29*$F$2/'Average-w-bkg'!F$5</f>
        <v>#DIV/0!</v>
      </c>
      <c r="G29" s="76" t="e">
        <f>'Average-w-bkg'!G29*$F$2/'Average-w-bkg'!G$5</f>
        <v>#DIV/0!</v>
      </c>
      <c r="H29" s="76" t="e">
        <f>'Average-w-bkg'!H29*$F$2/'Average-w-bkg'!H$5</f>
        <v>#DIV/0!</v>
      </c>
      <c r="I29" s="76" t="e">
        <f>'Average-w-bkg'!I29*$F$2/'Average-w-bkg'!I$5</f>
        <v>#DIV/0!</v>
      </c>
      <c r="J29" s="76" t="e">
        <f>'Average-w-bkg'!J29*$F$2/'Average-w-bkg'!J$5</f>
        <v>#DIV/0!</v>
      </c>
      <c r="K29" s="76" t="e">
        <f>'Average-w-bkg'!K29*$F$2/'Average-w-bkg'!K$5</f>
        <v>#DIV/0!</v>
      </c>
      <c r="L29" s="76" t="e">
        <f>'Average-w-bkg'!L29*$F$2/'Average-w-bkg'!L$5</f>
        <v>#DIV/0!</v>
      </c>
      <c r="M29" s="76" t="e">
        <f>'Average-w-bkg'!M29*$F$2/'Average-w-bkg'!M$5</f>
        <v>#DIV/0!</v>
      </c>
      <c r="N29" s="76" t="e">
        <f>'Average-w-bkg'!N29*$F$2/'Average-w-bkg'!N$5</f>
        <v>#DIV/0!</v>
      </c>
      <c r="O29" s="76" t="e">
        <f>'Average-w-bkg'!O29*$F$2/'Average-w-bkg'!O$5</f>
        <v>#DIV/0!</v>
      </c>
      <c r="P29" s="76" t="e">
        <f>'Average-w-bkg'!P29*$F$2/'Average-w-bkg'!P$5</f>
        <v>#DIV/0!</v>
      </c>
      <c r="Q29" s="76" t="e">
        <f>'Average-w-bkg'!Q29*$F$2/'Average-w-bkg'!Q$5</f>
        <v>#DIV/0!</v>
      </c>
    </row>
    <row r="30" spans="1:17" ht="16.899999999999999" customHeight="1">
      <c r="A30" s="102" t="str">
        <f>'Sorting 1'!A31</f>
        <v>IDO1</v>
      </c>
      <c r="B30" s="76" t="e">
        <f>'Average-w-bkg'!B30*$F$2/'Average-w-bkg'!B$5</f>
        <v>#DIV/0!</v>
      </c>
      <c r="C30" s="76" t="e">
        <f>'Average-w-bkg'!C30*$F$2/'Average-w-bkg'!C$5</f>
        <v>#DIV/0!</v>
      </c>
      <c r="D30" s="76" t="e">
        <f>'Average-w-bkg'!D30*$F$2/'Average-w-bkg'!D$5</f>
        <v>#DIV/0!</v>
      </c>
      <c r="E30" s="76" t="e">
        <f>'Average-w-bkg'!E30*$F$2/'Average-w-bkg'!E$5</f>
        <v>#DIV/0!</v>
      </c>
      <c r="F30" s="76" t="e">
        <f>'Average-w-bkg'!F30*$F$2/'Average-w-bkg'!F$5</f>
        <v>#DIV/0!</v>
      </c>
      <c r="G30" s="76" t="e">
        <f>'Average-w-bkg'!G30*$F$2/'Average-w-bkg'!G$5</f>
        <v>#DIV/0!</v>
      </c>
      <c r="H30" s="76" t="e">
        <f>'Average-w-bkg'!H30*$F$2/'Average-w-bkg'!H$5</f>
        <v>#DIV/0!</v>
      </c>
      <c r="I30" s="76" t="e">
        <f>'Average-w-bkg'!I30*$F$2/'Average-w-bkg'!I$5</f>
        <v>#DIV/0!</v>
      </c>
      <c r="J30" s="76" t="e">
        <f>'Average-w-bkg'!J30*$F$2/'Average-w-bkg'!J$5</f>
        <v>#DIV/0!</v>
      </c>
      <c r="K30" s="76" t="e">
        <f>'Average-w-bkg'!K30*$F$2/'Average-w-bkg'!K$5</f>
        <v>#DIV/0!</v>
      </c>
      <c r="L30" s="76" t="e">
        <f>'Average-w-bkg'!L30*$F$2/'Average-w-bkg'!L$5</f>
        <v>#DIV/0!</v>
      </c>
      <c r="M30" s="76" t="e">
        <f>'Average-w-bkg'!M30*$F$2/'Average-w-bkg'!M$5</f>
        <v>#DIV/0!</v>
      </c>
      <c r="N30" s="76" t="e">
        <f>'Average-w-bkg'!N30*$F$2/'Average-w-bkg'!N$5</f>
        <v>#DIV/0!</v>
      </c>
      <c r="O30" s="76" t="e">
        <f>'Average-w-bkg'!O30*$F$2/'Average-w-bkg'!O$5</f>
        <v>#DIV/0!</v>
      </c>
      <c r="P30" s="76" t="e">
        <f>'Average-w-bkg'!P30*$F$2/'Average-w-bkg'!P$5</f>
        <v>#DIV/0!</v>
      </c>
      <c r="Q30" s="76" t="e">
        <f>'Average-w-bkg'!Q30*$F$2/'Average-w-bkg'!Q$5</f>
        <v>#DIV/0!</v>
      </c>
    </row>
    <row r="31" spans="1:17" ht="16.899999999999999" customHeight="1">
      <c r="A31" s="102" t="str">
        <f>'Sorting 1'!A32</f>
        <v>TLR4</v>
      </c>
      <c r="B31" s="76" t="e">
        <f>'Average-w-bkg'!B31*$F$2/'Average-w-bkg'!B$5</f>
        <v>#DIV/0!</v>
      </c>
      <c r="C31" s="76" t="e">
        <f>'Average-w-bkg'!C31*$F$2/'Average-w-bkg'!C$5</f>
        <v>#DIV/0!</v>
      </c>
      <c r="D31" s="76" t="e">
        <f>'Average-w-bkg'!D31*$F$2/'Average-w-bkg'!D$5</f>
        <v>#DIV/0!</v>
      </c>
      <c r="E31" s="76" t="e">
        <f>'Average-w-bkg'!E31*$F$2/'Average-w-bkg'!E$5</f>
        <v>#DIV/0!</v>
      </c>
      <c r="F31" s="76" t="e">
        <f>'Average-w-bkg'!F31*$F$2/'Average-w-bkg'!F$5</f>
        <v>#DIV/0!</v>
      </c>
      <c r="G31" s="76" t="e">
        <f>'Average-w-bkg'!G31*$F$2/'Average-w-bkg'!G$5</f>
        <v>#DIV/0!</v>
      </c>
      <c r="H31" s="76" t="e">
        <f>'Average-w-bkg'!H31*$F$2/'Average-w-bkg'!H$5</f>
        <v>#DIV/0!</v>
      </c>
      <c r="I31" s="76" t="e">
        <f>'Average-w-bkg'!I31*$F$2/'Average-w-bkg'!I$5</f>
        <v>#DIV/0!</v>
      </c>
      <c r="J31" s="76" t="e">
        <f>'Average-w-bkg'!J31*$F$2/'Average-w-bkg'!J$5</f>
        <v>#DIV/0!</v>
      </c>
      <c r="K31" s="76" t="e">
        <f>'Average-w-bkg'!K31*$F$2/'Average-w-bkg'!K$5</f>
        <v>#DIV/0!</v>
      </c>
      <c r="L31" s="76" t="e">
        <f>'Average-w-bkg'!L31*$F$2/'Average-w-bkg'!L$5</f>
        <v>#DIV/0!</v>
      </c>
      <c r="M31" s="76" t="e">
        <f>'Average-w-bkg'!M31*$F$2/'Average-w-bkg'!M$5</f>
        <v>#DIV/0!</v>
      </c>
      <c r="N31" s="76" t="e">
        <f>'Average-w-bkg'!N31*$F$2/'Average-w-bkg'!N$5</f>
        <v>#DIV/0!</v>
      </c>
      <c r="O31" s="76" t="e">
        <f>'Average-w-bkg'!O31*$F$2/'Average-w-bkg'!O$5</f>
        <v>#DIV/0!</v>
      </c>
      <c r="P31" s="76" t="e">
        <f>'Average-w-bkg'!P31*$F$2/'Average-w-bkg'!P$5</f>
        <v>#DIV/0!</v>
      </c>
      <c r="Q31" s="76" t="e">
        <f>'Average-w-bkg'!Q31*$F$2/'Average-w-bkg'!Q$5</f>
        <v>#DIV/0!</v>
      </c>
    </row>
    <row r="32" spans="1:17" ht="16.899999999999999" customHeight="1">
      <c r="A32" s="102" t="str">
        <f>'Sorting 1'!A33</f>
        <v>Human IgG</v>
      </c>
      <c r="B32" s="76" t="e">
        <f>'Average-w-bkg'!B32*$F$2/'Average-w-bkg'!B$5</f>
        <v>#DIV/0!</v>
      </c>
      <c r="C32" s="76" t="e">
        <f>'Average-w-bkg'!C32*$F$2/'Average-w-bkg'!C$5</f>
        <v>#DIV/0!</v>
      </c>
      <c r="D32" s="76" t="e">
        <f>'Average-w-bkg'!D32*$F$2/'Average-w-bkg'!D$5</f>
        <v>#DIV/0!</v>
      </c>
      <c r="E32" s="76" t="e">
        <f>'Average-w-bkg'!E32*$F$2/'Average-w-bkg'!E$5</f>
        <v>#DIV/0!</v>
      </c>
      <c r="F32" s="76" t="e">
        <f>'Average-w-bkg'!F32*$F$2/'Average-w-bkg'!F$5</f>
        <v>#DIV/0!</v>
      </c>
      <c r="G32" s="76" t="e">
        <f>'Average-w-bkg'!G32*$F$2/'Average-w-bkg'!G$5</f>
        <v>#DIV/0!</v>
      </c>
      <c r="H32" s="76" t="e">
        <f>'Average-w-bkg'!H32*$F$2/'Average-w-bkg'!H$5</f>
        <v>#DIV/0!</v>
      </c>
      <c r="I32" s="76" t="e">
        <f>'Average-w-bkg'!I32*$F$2/'Average-w-bkg'!I$5</f>
        <v>#DIV/0!</v>
      </c>
      <c r="J32" s="76" t="e">
        <f>'Average-w-bkg'!J32*$F$2/'Average-w-bkg'!J$5</f>
        <v>#DIV/0!</v>
      </c>
      <c r="K32" s="76" t="e">
        <f>'Average-w-bkg'!K32*$F$2/'Average-w-bkg'!K$5</f>
        <v>#DIV/0!</v>
      </c>
      <c r="L32" s="76" t="e">
        <f>'Average-w-bkg'!L32*$F$2/'Average-w-bkg'!L$5</f>
        <v>#DIV/0!</v>
      </c>
      <c r="M32" s="76" t="e">
        <f>'Average-w-bkg'!M32*$F$2/'Average-w-bkg'!M$5</f>
        <v>#DIV/0!</v>
      </c>
      <c r="N32" s="76" t="e">
        <f>'Average-w-bkg'!N32*$F$2/'Average-w-bkg'!N$5</f>
        <v>#DIV/0!</v>
      </c>
      <c r="O32" s="76" t="e">
        <f>'Average-w-bkg'!O32*$F$2/'Average-w-bkg'!O$5</f>
        <v>#DIV/0!</v>
      </c>
      <c r="P32" s="76" t="e">
        <f>'Average-w-bkg'!P32*$F$2/'Average-w-bkg'!P$5</f>
        <v>#DIV/0!</v>
      </c>
      <c r="Q32" s="76" t="e">
        <f>'Average-w-bkg'!Q32*$F$2/'Average-w-bkg'!Q$5</f>
        <v>#DIV/0!</v>
      </c>
    </row>
    <row r="33" spans="1:17" ht="16.899999999999999" customHeight="1">
      <c r="A33" s="102" t="str">
        <f>'Sorting 1'!A34</f>
        <v>B7-H4</v>
      </c>
      <c r="B33" s="76" t="e">
        <f>'Average-w-bkg'!B33*$F$2/'Average-w-bkg'!B$5</f>
        <v>#DIV/0!</v>
      </c>
      <c r="C33" s="76" t="e">
        <f>'Average-w-bkg'!C33*$F$2/'Average-w-bkg'!C$5</f>
        <v>#DIV/0!</v>
      </c>
      <c r="D33" s="76" t="e">
        <f>'Average-w-bkg'!D33*$F$2/'Average-w-bkg'!D$5</f>
        <v>#DIV/0!</v>
      </c>
      <c r="E33" s="76" t="e">
        <f>'Average-w-bkg'!E33*$F$2/'Average-w-bkg'!E$5</f>
        <v>#DIV/0!</v>
      </c>
      <c r="F33" s="76" t="e">
        <f>'Average-w-bkg'!F33*$F$2/'Average-w-bkg'!F$5</f>
        <v>#DIV/0!</v>
      </c>
      <c r="G33" s="76" t="e">
        <f>'Average-w-bkg'!G33*$F$2/'Average-w-bkg'!G$5</f>
        <v>#DIV/0!</v>
      </c>
      <c r="H33" s="76" t="e">
        <f>'Average-w-bkg'!H33*$F$2/'Average-w-bkg'!H$5</f>
        <v>#DIV/0!</v>
      </c>
      <c r="I33" s="76" t="e">
        <f>'Average-w-bkg'!I33*$F$2/'Average-w-bkg'!I$5</f>
        <v>#DIV/0!</v>
      </c>
      <c r="J33" s="76" t="e">
        <f>'Average-w-bkg'!J33*$F$2/'Average-w-bkg'!J$5</f>
        <v>#DIV/0!</v>
      </c>
      <c r="K33" s="76" t="e">
        <f>'Average-w-bkg'!K33*$F$2/'Average-w-bkg'!K$5</f>
        <v>#DIV/0!</v>
      </c>
      <c r="L33" s="76" t="e">
        <f>'Average-w-bkg'!L33*$F$2/'Average-w-bkg'!L$5</f>
        <v>#DIV/0!</v>
      </c>
      <c r="M33" s="76" t="e">
        <f>'Average-w-bkg'!M33*$F$2/'Average-w-bkg'!M$5</f>
        <v>#DIV/0!</v>
      </c>
      <c r="N33" s="76" t="e">
        <f>'Average-w-bkg'!N33*$F$2/'Average-w-bkg'!N$5</f>
        <v>#DIV/0!</v>
      </c>
      <c r="O33" s="76" t="e">
        <f>'Average-w-bkg'!O33*$F$2/'Average-w-bkg'!O$5</f>
        <v>#DIV/0!</v>
      </c>
      <c r="P33" s="76" t="e">
        <f>'Average-w-bkg'!P33*$F$2/'Average-w-bkg'!P$5</f>
        <v>#DIV/0!</v>
      </c>
      <c r="Q33" s="76" t="e">
        <f>'Average-w-bkg'!Q33*$F$2/'Average-w-bkg'!Q$5</f>
        <v>#DIV/0!</v>
      </c>
    </row>
    <row r="34" spans="1:17" ht="16.899999999999999" customHeight="1">
      <c r="A34" s="102" t="str">
        <f>'Sorting 1'!A35</f>
        <v>LAG-3</v>
      </c>
      <c r="B34" s="76" t="e">
        <f>'Average-w-bkg'!B34*$F$2/'Average-w-bkg'!B$5</f>
        <v>#DIV/0!</v>
      </c>
      <c r="C34" s="76" t="e">
        <f>'Average-w-bkg'!C34*$F$2/'Average-w-bkg'!C$5</f>
        <v>#DIV/0!</v>
      </c>
      <c r="D34" s="76" t="e">
        <f>'Average-w-bkg'!D34*$F$2/'Average-w-bkg'!D$5</f>
        <v>#DIV/0!</v>
      </c>
      <c r="E34" s="76" t="e">
        <f>'Average-w-bkg'!E34*$F$2/'Average-w-bkg'!E$5</f>
        <v>#DIV/0!</v>
      </c>
      <c r="F34" s="76" t="e">
        <f>'Average-w-bkg'!F34*$F$2/'Average-w-bkg'!F$5</f>
        <v>#DIV/0!</v>
      </c>
      <c r="G34" s="76" t="e">
        <f>'Average-w-bkg'!G34*$F$2/'Average-w-bkg'!G$5</f>
        <v>#DIV/0!</v>
      </c>
      <c r="H34" s="76" t="e">
        <f>'Average-w-bkg'!H34*$F$2/'Average-w-bkg'!H$5</f>
        <v>#DIV/0!</v>
      </c>
      <c r="I34" s="76" t="e">
        <f>'Average-w-bkg'!I34*$F$2/'Average-w-bkg'!I$5</f>
        <v>#DIV/0!</v>
      </c>
      <c r="J34" s="76" t="e">
        <f>'Average-w-bkg'!J34*$F$2/'Average-w-bkg'!J$5</f>
        <v>#DIV/0!</v>
      </c>
      <c r="K34" s="76" t="e">
        <f>'Average-w-bkg'!K34*$F$2/'Average-w-bkg'!K$5</f>
        <v>#DIV/0!</v>
      </c>
      <c r="L34" s="76" t="e">
        <f>'Average-w-bkg'!L34*$F$2/'Average-w-bkg'!L$5</f>
        <v>#DIV/0!</v>
      </c>
      <c r="M34" s="76" t="e">
        <f>'Average-w-bkg'!M34*$F$2/'Average-w-bkg'!M$5</f>
        <v>#DIV/0!</v>
      </c>
      <c r="N34" s="76" t="e">
        <f>'Average-w-bkg'!N34*$F$2/'Average-w-bkg'!N$5</f>
        <v>#DIV/0!</v>
      </c>
      <c r="O34" s="76" t="e">
        <f>'Average-w-bkg'!O34*$F$2/'Average-w-bkg'!O$5</f>
        <v>#DIV/0!</v>
      </c>
      <c r="P34" s="76" t="e">
        <f>'Average-w-bkg'!P34*$F$2/'Average-w-bkg'!P$5</f>
        <v>#DIV/0!</v>
      </c>
      <c r="Q34" s="76" t="e">
        <f>'Average-w-bkg'!Q34*$F$2/'Average-w-bkg'!Q$5</f>
        <v>#DIV/0!</v>
      </c>
    </row>
    <row r="35" spans="1:17" ht="16.899999999999999" customHeight="1">
      <c r="A35" s="102" t="str">
        <f>'Sorting 1'!A36</f>
        <v>TNF-alpha</v>
      </c>
      <c r="B35" s="76" t="e">
        <f>'Average-w-bkg'!B35*$F$2/'Average-w-bkg'!B$5</f>
        <v>#DIV/0!</v>
      </c>
      <c r="C35" s="76" t="e">
        <f>'Average-w-bkg'!C35*$F$2/'Average-w-bkg'!C$5</f>
        <v>#DIV/0!</v>
      </c>
      <c r="D35" s="76" t="e">
        <f>'Average-w-bkg'!D35*$F$2/'Average-w-bkg'!D$5</f>
        <v>#DIV/0!</v>
      </c>
      <c r="E35" s="76" t="e">
        <f>'Average-w-bkg'!E35*$F$2/'Average-w-bkg'!E$5</f>
        <v>#DIV/0!</v>
      </c>
      <c r="F35" s="76" t="e">
        <f>'Average-w-bkg'!F35*$F$2/'Average-w-bkg'!F$5</f>
        <v>#DIV/0!</v>
      </c>
      <c r="G35" s="76" t="e">
        <f>'Average-w-bkg'!G35*$F$2/'Average-w-bkg'!G$5</f>
        <v>#DIV/0!</v>
      </c>
      <c r="H35" s="76" t="e">
        <f>'Average-w-bkg'!H35*$F$2/'Average-w-bkg'!H$5</f>
        <v>#DIV/0!</v>
      </c>
      <c r="I35" s="76" t="e">
        <f>'Average-w-bkg'!I35*$F$2/'Average-w-bkg'!I$5</f>
        <v>#DIV/0!</v>
      </c>
      <c r="J35" s="76" t="e">
        <f>'Average-w-bkg'!J35*$F$2/'Average-w-bkg'!J$5</f>
        <v>#DIV/0!</v>
      </c>
      <c r="K35" s="76" t="e">
        <f>'Average-w-bkg'!K35*$F$2/'Average-w-bkg'!K$5</f>
        <v>#DIV/0!</v>
      </c>
      <c r="L35" s="76" t="e">
        <f>'Average-w-bkg'!L35*$F$2/'Average-w-bkg'!L$5</f>
        <v>#DIV/0!</v>
      </c>
      <c r="M35" s="76" t="e">
        <f>'Average-w-bkg'!M35*$F$2/'Average-w-bkg'!M$5</f>
        <v>#DIV/0!</v>
      </c>
      <c r="N35" s="76" t="e">
        <f>'Average-w-bkg'!N35*$F$2/'Average-w-bkg'!N$5</f>
        <v>#DIV/0!</v>
      </c>
      <c r="O35" s="76" t="e">
        <f>'Average-w-bkg'!O35*$F$2/'Average-w-bkg'!O$5</f>
        <v>#DIV/0!</v>
      </c>
      <c r="P35" s="76" t="e">
        <f>'Average-w-bkg'!P35*$F$2/'Average-w-bkg'!P$5</f>
        <v>#DIV/0!</v>
      </c>
      <c r="Q35" s="76" t="e">
        <f>'Average-w-bkg'!Q35*$F$2/'Average-w-bkg'!Q$5</f>
        <v>#DIV/0!</v>
      </c>
    </row>
    <row r="36" spans="1:17" ht="16.899999999999999" customHeight="1">
      <c r="A36" s="102" t="str">
        <f>'Sorting 1'!A37</f>
        <v>Mouse IgG</v>
      </c>
      <c r="B36" s="76" t="e">
        <f>'Average-w-bkg'!B36*$F$2/'Average-w-bkg'!B$5</f>
        <v>#DIV/0!</v>
      </c>
      <c r="C36" s="76" t="e">
        <f>'Average-w-bkg'!C36*$F$2/'Average-w-bkg'!C$5</f>
        <v>#DIV/0!</v>
      </c>
      <c r="D36" s="76" t="e">
        <f>'Average-w-bkg'!D36*$F$2/'Average-w-bkg'!D$5</f>
        <v>#DIV/0!</v>
      </c>
      <c r="E36" s="76" t="e">
        <f>'Average-w-bkg'!E36*$F$2/'Average-w-bkg'!E$5</f>
        <v>#DIV/0!</v>
      </c>
      <c r="F36" s="76" t="e">
        <f>'Average-w-bkg'!F36*$F$2/'Average-w-bkg'!F$5</f>
        <v>#DIV/0!</v>
      </c>
      <c r="G36" s="76" t="e">
        <f>'Average-w-bkg'!G36*$F$2/'Average-w-bkg'!G$5</f>
        <v>#DIV/0!</v>
      </c>
      <c r="H36" s="76" t="e">
        <f>'Average-w-bkg'!H36*$F$2/'Average-w-bkg'!H$5</f>
        <v>#DIV/0!</v>
      </c>
      <c r="I36" s="76" t="e">
        <f>'Average-w-bkg'!I36*$F$2/'Average-w-bkg'!I$5</f>
        <v>#DIV/0!</v>
      </c>
      <c r="J36" s="76" t="e">
        <f>'Average-w-bkg'!J36*$F$2/'Average-w-bkg'!J$5</f>
        <v>#DIV/0!</v>
      </c>
      <c r="K36" s="76" t="e">
        <f>'Average-w-bkg'!K36*$F$2/'Average-w-bkg'!K$5</f>
        <v>#DIV/0!</v>
      </c>
      <c r="L36" s="76" t="e">
        <f>'Average-w-bkg'!L36*$F$2/'Average-w-bkg'!L$5</f>
        <v>#DIV/0!</v>
      </c>
      <c r="M36" s="76" t="e">
        <f>'Average-w-bkg'!M36*$F$2/'Average-w-bkg'!M$5</f>
        <v>#DIV/0!</v>
      </c>
      <c r="N36" s="76" t="e">
        <f>'Average-w-bkg'!N36*$F$2/'Average-w-bkg'!N$5</f>
        <v>#DIV/0!</v>
      </c>
      <c r="O36" s="76" t="e">
        <f>'Average-w-bkg'!O36*$F$2/'Average-w-bkg'!O$5</f>
        <v>#DIV/0!</v>
      </c>
      <c r="P36" s="76" t="e">
        <f>'Average-w-bkg'!P36*$F$2/'Average-w-bkg'!P$5</f>
        <v>#DIV/0!</v>
      </c>
      <c r="Q36" s="76" t="e">
        <f>'Average-w-bkg'!Q36*$F$2/'Average-w-bkg'!Q$5</f>
        <v>#DIV/0!</v>
      </c>
    </row>
    <row r="37" spans="1:17" ht="16.899999999999999" customHeight="1">
      <c r="A37" s="102" t="str">
        <f>'Sorting 1'!A38</f>
        <v>B7-H5</v>
      </c>
      <c r="B37" s="76" t="e">
        <f>'Average-w-bkg'!B37*$F$2/'Average-w-bkg'!B$5</f>
        <v>#DIV/0!</v>
      </c>
      <c r="C37" s="76" t="e">
        <f>'Average-w-bkg'!C37*$F$2/'Average-w-bkg'!C$5</f>
        <v>#DIV/0!</v>
      </c>
      <c r="D37" s="76" t="e">
        <f>'Average-w-bkg'!D37*$F$2/'Average-w-bkg'!D$5</f>
        <v>#DIV/0!</v>
      </c>
      <c r="E37" s="76" t="e">
        <f>'Average-w-bkg'!E37*$F$2/'Average-w-bkg'!E$5</f>
        <v>#DIV/0!</v>
      </c>
      <c r="F37" s="76" t="e">
        <f>'Average-w-bkg'!F37*$F$2/'Average-w-bkg'!F$5</f>
        <v>#DIV/0!</v>
      </c>
      <c r="G37" s="76" t="e">
        <f>'Average-w-bkg'!G37*$F$2/'Average-w-bkg'!G$5</f>
        <v>#DIV/0!</v>
      </c>
      <c r="H37" s="76" t="e">
        <f>'Average-w-bkg'!H37*$F$2/'Average-w-bkg'!H$5</f>
        <v>#DIV/0!</v>
      </c>
      <c r="I37" s="76" t="e">
        <f>'Average-w-bkg'!I37*$F$2/'Average-w-bkg'!I$5</f>
        <v>#DIV/0!</v>
      </c>
      <c r="J37" s="76" t="e">
        <f>'Average-w-bkg'!J37*$F$2/'Average-w-bkg'!J$5</f>
        <v>#DIV/0!</v>
      </c>
      <c r="K37" s="76" t="e">
        <f>'Average-w-bkg'!K37*$F$2/'Average-w-bkg'!K$5</f>
        <v>#DIV/0!</v>
      </c>
      <c r="L37" s="76" t="e">
        <f>'Average-w-bkg'!L37*$F$2/'Average-w-bkg'!L$5</f>
        <v>#DIV/0!</v>
      </c>
      <c r="M37" s="76" t="e">
        <f>'Average-w-bkg'!M37*$F$2/'Average-w-bkg'!M$5</f>
        <v>#DIV/0!</v>
      </c>
      <c r="N37" s="76" t="e">
        <f>'Average-w-bkg'!N37*$F$2/'Average-w-bkg'!N$5</f>
        <v>#DIV/0!</v>
      </c>
      <c r="O37" s="76" t="e">
        <f>'Average-w-bkg'!O37*$F$2/'Average-w-bkg'!O$5</f>
        <v>#DIV/0!</v>
      </c>
      <c r="P37" s="76" t="e">
        <f>'Average-w-bkg'!P37*$F$2/'Average-w-bkg'!P$5</f>
        <v>#DIV/0!</v>
      </c>
      <c r="Q37" s="76" t="e">
        <f>'Average-w-bkg'!Q37*$F$2/'Average-w-bkg'!Q$5</f>
        <v>#DIV/0!</v>
      </c>
    </row>
    <row r="38" spans="1:17" ht="16.899999999999999" customHeight="1">
      <c r="A38" s="102" t="str">
        <f>'Sorting 1'!A39</f>
        <v>NECTIN1</v>
      </c>
      <c r="B38" s="76" t="e">
        <f>'Average-w-bkg'!B38*$F$2/'Average-w-bkg'!B$5</f>
        <v>#DIV/0!</v>
      </c>
      <c r="C38" s="76" t="e">
        <f>'Average-w-bkg'!C38*$F$2/'Average-w-bkg'!C$5</f>
        <v>#DIV/0!</v>
      </c>
      <c r="D38" s="76" t="e">
        <f>'Average-w-bkg'!D38*$F$2/'Average-w-bkg'!D$5</f>
        <v>#DIV/0!</v>
      </c>
      <c r="E38" s="76" t="e">
        <f>'Average-w-bkg'!E38*$F$2/'Average-w-bkg'!E$5</f>
        <v>#DIV/0!</v>
      </c>
      <c r="F38" s="76" t="e">
        <f>'Average-w-bkg'!F38*$F$2/'Average-w-bkg'!F$5</f>
        <v>#DIV/0!</v>
      </c>
      <c r="G38" s="76" t="e">
        <f>'Average-w-bkg'!G38*$F$2/'Average-w-bkg'!G$5</f>
        <v>#DIV/0!</v>
      </c>
      <c r="H38" s="76" t="e">
        <f>'Average-w-bkg'!H38*$F$2/'Average-w-bkg'!H$5</f>
        <v>#DIV/0!</v>
      </c>
      <c r="I38" s="76" t="e">
        <f>'Average-w-bkg'!I38*$F$2/'Average-w-bkg'!I$5</f>
        <v>#DIV/0!</v>
      </c>
      <c r="J38" s="76" t="e">
        <f>'Average-w-bkg'!J38*$F$2/'Average-w-bkg'!J$5</f>
        <v>#DIV/0!</v>
      </c>
      <c r="K38" s="76" t="e">
        <f>'Average-w-bkg'!K38*$F$2/'Average-w-bkg'!K$5</f>
        <v>#DIV/0!</v>
      </c>
      <c r="L38" s="76" t="e">
        <f>'Average-w-bkg'!L38*$F$2/'Average-w-bkg'!L$5</f>
        <v>#DIV/0!</v>
      </c>
      <c r="M38" s="76" t="e">
        <f>'Average-w-bkg'!M38*$F$2/'Average-w-bkg'!M$5</f>
        <v>#DIV/0!</v>
      </c>
      <c r="N38" s="76" t="e">
        <f>'Average-w-bkg'!N38*$F$2/'Average-w-bkg'!N$5</f>
        <v>#DIV/0!</v>
      </c>
      <c r="O38" s="76" t="e">
        <f>'Average-w-bkg'!O38*$F$2/'Average-w-bkg'!O$5</f>
        <v>#DIV/0!</v>
      </c>
      <c r="P38" s="76" t="e">
        <f>'Average-w-bkg'!P38*$F$2/'Average-w-bkg'!P$5</f>
        <v>#DIV/0!</v>
      </c>
      <c r="Q38" s="76" t="e">
        <f>'Average-w-bkg'!Q38*$F$2/'Average-w-bkg'!Q$5</f>
        <v>#DIV/0!</v>
      </c>
    </row>
    <row r="39" spans="1:17" ht="16.899999999999999" customHeight="1">
      <c r="A39" s="102" t="str">
        <f>'Sorting 1'!A40</f>
        <v>TNFL6</v>
      </c>
      <c r="B39" s="76" t="e">
        <f>'Average-w-bkg'!B39*$F$2/'Average-w-bkg'!B$5</f>
        <v>#DIV/0!</v>
      </c>
      <c r="C39" s="76" t="e">
        <f>'Average-w-bkg'!C39*$F$2/'Average-w-bkg'!C$5</f>
        <v>#DIV/0!</v>
      </c>
      <c r="D39" s="76" t="e">
        <f>'Average-w-bkg'!D39*$F$2/'Average-w-bkg'!D$5</f>
        <v>#DIV/0!</v>
      </c>
      <c r="E39" s="76" t="e">
        <f>'Average-w-bkg'!E39*$F$2/'Average-w-bkg'!E$5</f>
        <v>#DIV/0!</v>
      </c>
      <c r="F39" s="76" t="e">
        <f>'Average-w-bkg'!F39*$F$2/'Average-w-bkg'!F$5</f>
        <v>#DIV/0!</v>
      </c>
      <c r="G39" s="76" t="e">
        <f>'Average-w-bkg'!G39*$F$2/'Average-w-bkg'!G$5</f>
        <v>#DIV/0!</v>
      </c>
      <c r="H39" s="76" t="e">
        <f>'Average-w-bkg'!H39*$F$2/'Average-w-bkg'!H$5</f>
        <v>#DIV/0!</v>
      </c>
      <c r="I39" s="76" t="e">
        <f>'Average-w-bkg'!I39*$F$2/'Average-w-bkg'!I$5</f>
        <v>#DIV/0!</v>
      </c>
      <c r="J39" s="76" t="e">
        <f>'Average-w-bkg'!J39*$F$2/'Average-w-bkg'!J$5</f>
        <v>#DIV/0!</v>
      </c>
      <c r="K39" s="76" t="e">
        <f>'Average-w-bkg'!K39*$F$2/'Average-w-bkg'!K$5</f>
        <v>#DIV/0!</v>
      </c>
      <c r="L39" s="76" t="e">
        <f>'Average-w-bkg'!L39*$F$2/'Average-w-bkg'!L$5</f>
        <v>#DIV/0!</v>
      </c>
      <c r="M39" s="76" t="e">
        <f>'Average-w-bkg'!M39*$F$2/'Average-w-bkg'!M$5</f>
        <v>#DIV/0!</v>
      </c>
      <c r="N39" s="76" t="e">
        <f>'Average-w-bkg'!N39*$F$2/'Average-w-bkg'!N$5</f>
        <v>#DIV/0!</v>
      </c>
      <c r="O39" s="76" t="e">
        <f>'Average-w-bkg'!O39*$F$2/'Average-w-bkg'!O$5</f>
        <v>#DIV/0!</v>
      </c>
      <c r="P39" s="76" t="e">
        <f>'Average-w-bkg'!P39*$F$2/'Average-w-bkg'!P$5</f>
        <v>#DIV/0!</v>
      </c>
      <c r="Q39" s="76" t="e">
        <f>'Average-w-bkg'!Q39*$F$2/'Average-w-bkg'!Q$5</f>
        <v>#DIV/0!</v>
      </c>
    </row>
    <row r="40" spans="1:17" ht="16.899999999999999" customHeight="1">
      <c r="A40" s="102" t="str">
        <f>'Sorting 1'!A41</f>
        <v>Rabbit IgG</v>
      </c>
      <c r="B40" s="76" t="e">
        <f>'Average-w-bkg'!B40*$F$2/'Average-w-bkg'!B$5</f>
        <v>#DIV/0!</v>
      </c>
      <c r="C40" s="76" t="e">
        <f>'Average-w-bkg'!C40*$F$2/'Average-w-bkg'!C$5</f>
        <v>#DIV/0!</v>
      </c>
      <c r="D40" s="76" t="e">
        <f>'Average-w-bkg'!D40*$F$2/'Average-w-bkg'!D$5</f>
        <v>#DIV/0!</v>
      </c>
      <c r="E40" s="76" t="e">
        <f>'Average-w-bkg'!E40*$F$2/'Average-w-bkg'!E$5</f>
        <v>#DIV/0!</v>
      </c>
      <c r="F40" s="76" t="e">
        <f>'Average-w-bkg'!F40*$F$2/'Average-w-bkg'!F$5</f>
        <v>#DIV/0!</v>
      </c>
      <c r="G40" s="76" t="e">
        <f>'Average-w-bkg'!G40*$F$2/'Average-w-bkg'!G$5</f>
        <v>#DIV/0!</v>
      </c>
      <c r="H40" s="76" t="e">
        <f>'Average-w-bkg'!H40*$F$2/'Average-w-bkg'!H$5</f>
        <v>#DIV/0!</v>
      </c>
      <c r="I40" s="76" t="e">
        <f>'Average-w-bkg'!I40*$F$2/'Average-w-bkg'!I$5</f>
        <v>#DIV/0!</v>
      </c>
      <c r="J40" s="76" t="e">
        <f>'Average-w-bkg'!J40*$F$2/'Average-w-bkg'!J$5</f>
        <v>#DIV/0!</v>
      </c>
      <c r="K40" s="76" t="e">
        <f>'Average-w-bkg'!K40*$F$2/'Average-w-bkg'!K$5</f>
        <v>#DIV/0!</v>
      </c>
      <c r="L40" s="76" t="e">
        <f>'Average-w-bkg'!L40*$F$2/'Average-w-bkg'!L$5</f>
        <v>#DIV/0!</v>
      </c>
      <c r="M40" s="76" t="e">
        <f>'Average-w-bkg'!M40*$F$2/'Average-w-bkg'!M$5</f>
        <v>#DIV/0!</v>
      </c>
      <c r="N40" s="76" t="e">
        <f>'Average-w-bkg'!N40*$F$2/'Average-w-bkg'!N$5</f>
        <v>#DIV/0!</v>
      </c>
      <c r="O40" s="76" t="e">
        <f>'Average-w-bkg'!O40*$F$2/'Average-w-bkg'!O$5</f>
        <v>#DIV/0!</v>
      </c>
      <c r="P40" s="76" t="e">
        <f>'Average-w-bkg'!P40*$F$2/'Average-w-bkg'!P$5</f>
        <v>#DIV/0!</v>
      </c>
      <c r="Q40" s="76" t="e">
        <f>'Average-w-bkg'!Q40*$F$2/'Average-w-bkg'!Q$5</f>
        <v>#DIV/0!</v>
      </c>
    </row>
    <row r="41" spans="1:17" ht="16.899999999999999" customHeight="1">
      <c r="A41" s="102" t="str">
        <f>'Sorting 1'!A42</f>
        <v xml:space="preserve">Basigin </v>
      </c>
      <c r="B41" s="76" t="e">
        <f>'Average-w-bkg'!B41*$F$2/'Average-w-bkg'!B$5</f>
        <v>#DIV/0!</v>
      </c>
      <c r="C41" s="76" t="e">
        <f>'Average-w-bkg'!C41*$F$2/'Average-w-bkg'!C$5</f>
        <v>#DIV/0!</v>
      </c>
      <c r="D41" s="76" t="e">
        <f>'Average-w-bkg'!D41*$F$2/'Average-w-bkg'!D$5</f>
        <v>#DIV/0!</v>
      </c>
      <c r="E41" s="76" t="e">
        <f>'Average-w-bkg'!E41*$F$2/'Average-w-bkg'!E$5</f>
        <v>#DIV/0!</v>
      </c>
      <c r="F41" s="76" t="e">
        <f>'Average-w-bkg'!F41*$F$2/'Average-w-bkg'!F$5</f>
        <v>#DIV/0!</v>
      </c>
      <c r="G41" s="76" t="e">
        <f>'Average-w-bkg'!G41*$F$2/'Average-w-bkg'!G$5</f>
        <v>#DIV/0!</v>
      </c>
      <c r="H41" s="76" t="e">
        <f>'Average-w-bkg'!H41*$F$2/'Average-w-bkg'!H$5</f>
        <v>#DIV/0!</v>
      </c>
      <c r="I41" s="76" t="e">
        <f>'Average-w-bkg'!I41*$F$2/'Average-w-bkg'!I$5</f>
        <v>#DIV/0!</v>
      </c>
      <c r="J41" s="76" t="e">
        <f>'Average-w-bkg'!J41*$F$2/'Average-w-bkg'!J$5</f>
        <v>#DIV/0!</v>
      </c>
      <c r="K41" s="76" t="e">
        <f>'Average-w-bkg'!K41*$F$2/'Average-w-bkg'!K$5</f>
        <v>#DIV/0!</v>
      </c>
      <c r="L41" s="76" t="e">
        <f>'Average-w-bkg'!L41*$F$2/'Average-w-bkg'!L$5</f>
        <v>#DIV/0!</v>
      </c>
      <c r="M41" s="76" t="e">
        <f>'Average-w-bkg'!M41*$F$2/'Average-w-bkg'!M$5</f>
        <v>#DIV/0!</v>
      </c>
      <c r="N41" s="76" t="e">
        <f>'Average-w-bkg'!N41*$F$2/'Average-w-bkg'!N$5</f>
        <v>#DIV/0!</v>
      </c>
      <c r="O41" s="76" t="e">
        <f>'Average-w-bkg'!O41*$F$2/'Average-w-bkg'!O$5</f>
        <v>#DIV/0!</v>
      </c>
      <c r="P41" s="76" t="e">
        <f>'Average-w-bkg'!P41*$F$2/'Average-w-bkg'!P$5</f>
        <v>#DIV/0!</v>
      </c>
      <c r="Q41" s="76" t="e">
        <f>'Average-w-bkg'!Q41*$F$2/'Average-w-bkg'!Q$5</f>
        <v>#DIV/0!</v>
      </c>
    </row>
    <row r="42" spans="1:17" ht="16.899999999999999" customHeight="1">
      <c r="A42" s="102" t="str">
        <f>'Sorting 1'!A43</f>
        <v>NECTIN2</v>
      </c>
      <c r="B42" s="76" t="e">
        <f>'Average-w-bkg'!B42*$F$2/'Average-w-bkg'!B$5</f>
        <v>#DIV/0!</v>
      </c>
      <c r="C42" s="76" t="e">
        <f>'Average-w-bkg'!C42*$F$2/'Average-w-bkg'!C$5</f>
        <v>#DIV/0!</v>
      </c>
      <c r="D42" s="76" t="e">
        <f>'Average-w-bkg'!D42*$F$2/'Average-w-bkg'!D$5</f>
        <v>#DIV/0!</v>
      </c>
      <c r="E42" s="76" t="e">
        <f>'Average-w-bkg'!E42*$F$2/'Average-w-bkg'!E$5</f>
        <v>#DIV/0!</v>
      </c>
      <c r="F42" s="76" t="e">
        <f>'Average-w-bkg'!F42*$F$2/'Average-w-bkg'!F$5</f>
        <v>#DIV/0!</v>
      </c>
      <c r="G42" s="76" t="e">
        <f>'Average-w-bkg'!G42*$F$2/'Average-w-bkg'!G$5</f>
        <v>#DIV/0!</v>
      </c>
      <c r="H42" s="76" t="e">
        <f>'Average-w-bkg'!H42*$F$2/'Average-w-bkg'!H$5</f>
        <v>#DIV/0!</v>
      </c>
      <c r="I42" s="76" t="e">
        <f>'Average-w-bkg'!I42*$F$2/'Average-w-bkg'!I$5</f>
        <v>#DIV/0!</v>
      </c>
      <c r="J42" s="76" t="e">
        <f>'Average-w-bkg'!J42*$F$2/'Average-w-bkg'!J$5</f>
        <v>#DIV/0!</v>
      </c>
      <c r="K42" s="76" t="e">
        <f>'Average-w-bkg'!K42*$F$2/'Average-w-bkg'!K$5</f>
        <v>#DIV/0!</v>
      </c>
      <c r="L42" s="76" t="e">
        <f>'Average-w-bkg'!L42*$F$2/'Average-w-bkg'!L$5</f>
        <v>#DIV/0!</v>
      </c>
      <c r="M42" s="76" t="e">
        <f>'Average-w-bkg'!M42*$F$2/'Average-w-bkg'!M$5</f>
        <v>#DIV/0!</v>
      </c>
      <c r="N42" s="76" t="e">
        <f>'Average-w-bkg'!N42*$F$2/'Average-w-bkg'!N$5</f>
        <v>#DIV/0!</v>
      </c>
      <c r="O42" s="76" t="e">
        <f>'Average-w-bkg'!O42*$F$2/'Average-w-bkg'!O$5</f>
        <v>#DIV/0!</v>
      </c>
      <c r="P42" s="76" t="e">
        <f>'Average-w-bkg'!P42*$F$2/'Average-w-bkg'!P$5</f>
        <v>#DIV/0!</v>
      </c>
      <c r="Q42" s="76" t="e">
        <f>'Average-w-bkg'!Q42*$F$2/'Average-w-bkg'!Q$5</f>
        <v>#DIV/0!</v>
      </c>
    </row>
    <row r="43" spans="1:17" ht="16.899999999999999" customHeight="1">
      <c r="A43" s="102" t="str">
        <f>'Sorting 1'!A44</f>
        <v>TNF-R1</v>
      </c>
      <c r="B43" s="76" t="e">
        <f>'Average-w-bkg'!B43*$F$2/'Average-w-bkg'!B$5</f>
        <v>#DIV/0!</v>
      </c>
      <c r="C43" s="76" t="e">
        <f>'Average-w-bkg'!C43*$F$2/'Average-w-bkg'!C$5</f>
        <v>#DIV/0!</v>
      </c>
      <c r="D43" s="76" t="e">
        <f>'Average-w-bkg'!D43*$F$2/'Average-w-bkg'!D$5</f>
        <v>#DIV/0!</v>
      </c>
      <c r="E43" s="76" t="e">
        <f>'Average-w-bkg'!E43*$F$2/'Average-w-bkg'!E$5</f>
        <v>#DIV/0!</v>
      </c>
      <c r="F43" s="76" t="e">
        <f>'Average-w-bkg'!F43*$F$2/'Average-w-bkg'!F$5</f>
        <v>#DIV/0!</v>
      </c>
      <c r="G43" s="76" t="e">
        <f>'Average-w-bkg'!G43*$F$2/'Average-w-bkg'!G$5</f>
        <v>#DIV/0!</v>
      </c>
      <c r="H43" s="76" t="e">
        <f>'Average-w-bkg'!H43*$F$2/'Average-w-bkg'!H$5</f>
        <v>#DIV/0!</v>
      </c>
      <c r="I43" s="76" t="e">
        <f>'Average-w-bkg'!I43*$F$2/'Average-w-bkg'!I$5</f>
        <v>#DIV/0!</v>
      </c>
      <c r="J43" s="76" t="e">
        <f>'Average-w-bkg'!J43*$F$2/'Average-w-bkg'!J$5</f>
        <v>#DIV/0!</v>
      </c>
      <c r="K43" s="76" t="e">
        <f>'Average-w-bkg'!K43*$F$2/'Average-w-bkg'!K$5</f>
        <v>#DIV/0!</v>
      </c>
      <c r="L43" s="76" t="e">
        <f>'Average-w-bkg'!L43*$F$2/'Average-w-bkg'!L$5</f>
        <v>#DIV/0!</v>
      </c>
      <c r="M43" s="76" t="e">
        <f>'Average-w-bkg'!M43*$F$2/'Average-w-bkg'!M$5</f>
        <v>#DIV/0!</v>
      </c>
      <c r="N43" s="76" t="e">
        <f>'Average-w-bkg'!N43*$F$2/'Average-w-bkg'!N$5</f>
        <v>#DIV/0!</v>
      </c>
      <c r="O43" s="76" t="e">
        <f>'Average-w-bkg'!O43*$F$2/'Average-w-bkg'!O$5</f>
        <v>#DIV/0!</v>
      </c>
      <c r="P43" s="76" t="e">
        <f>'Average-w-bkg'!P43*$F$2/'Average-w-bkg'!P$5</f>
        <v>#DIV/0!</v>
      </c>
      <c r="Q43" s="76" t="e">
        <f>'Average-w-bkg'!Q43*$F$2/'Average-w-bkg'!Q$5</f>
        <v>#DIV/0!</v>
      </c>
    </row>
    <row r="44" spans="1:17" ht="16.899999999999999" customHeight="1">
      <c r="A44" s="102" t="str">
        <f>'Sorting 1'!A45</f>
        <v>CD19</v>
      </c>
      <c r="B44" s="76" t="e">
        <f>'Average-w-bkg'!B44*$F$2/'Average-w-bkg'!B$5</f>
        <v>#DIV/0!</v>
      </c>
      <c r="C44" s="76" t="e">
        <f>'Average-w-bkg'!C44*$F$2/'Average-w-bkg'!C$5</f>
        <v>#DIV/0!</v>
      </c>
      <c r="D44" s="76" t="e">
        <f>'Average-w-bkg'!D44*$F$2/'Average-w-bkg'!D$5</f>
        <v>#DIV/0!</v>
      </c>
      <c r="E44" s="76" t="e">
        <f>'Average-w-bkg'!E44*$F$2/'Average-w-bkg'!E$5</f>
        <v>#DIV/0!</v>
      </c>
      <c r="F44" s="76" t="e">
        <f>'Average-w-bkg'!F44*$F$2/'Average-w-bkg'!F$5</f>
        <v>#DIV/0!</v>
      </c>
      <c r="G44" s="76" t="e">
        <f>'Average-w-bkg'!G44*$F$2/'Average-w-bkg'!G$5</f>
        <v>#DIV/0!</v>
      </c>
      <c r="H44" s="76" t="e">
        <f>'Average-w-bkg'!H44*$F$2/'Average-w-bkg'!H$5</f>
        <v>#DIV/0!</v>
      </c>
      <c r="I44" s="76" t="e">
        <f>'Average-w-bkg'!I44*$F$2/'Average-w-bkg'!I$5</f>
        <v>#DIV/0!</v>
      </c>
      <c r="J44" s="76" t="e">
        <f>'Average-w-bkg'!J44*$F$2/'Average-w-bkg'!J$5</f>
        <v>#DIV/0!</v>
      </c>
      <c r="K44" s="76" t="e">
        <f>'Average-w-bkg'!K44*$F$2/'Average-w-bkg'!K$5</f>
        <v>#DIV/0!</v>
      </c>
      <c r="L44" s="76" t="e">
        <f>'Average-w-bkg'!L44*$F$2/'Average-w-bkg'!L$5</f>
        <v>#DIV/0!</v>
      </c>
      <c r="M44" s="76" t="e">
        <f>'Average-w-bkg'!M44*$F$2/'Average-w-bkg'!M$5</f>
        <v>#DIV/0!</v>
      </c>
      <c r="N44" s="76" t="e">
        <f>'Average-w-bkg'!N44*$F$2/'Average-w-bkg'!N$5</f>
        <v>#DIV/0!</v>
      </c>
      <c r="O44" s="76" t="e">
        <f>'Average-w-bkg'!O44*$F$2/'Average-w-bkg'!O$5</f>
        <v>#DIV/0!</v>
      </c>
      <c r="P44" s="76" t="e">
        <f>'Average-w-bkg'!P44*$F$2/'Average-w-bkg'!P$5</f>
        <v>#DIV/0!</v>
      </c>
      <c r="Q44" s="76" t="e">
        <f>'Average-w-bkg'!Q44*$F$2/'Average-w-bkg'!Q$5</f>
        <v>#DIV/0!</v>
      </c>
    </row>
    <row r="45" spans="1:17" ht="16.899999999999999" customHeight="1">
      <c r="A45" s="102" t="str">
        <f>'Sorting 1'!A46</f>
        <v>NECTIN3</v>
      </c>
      <c r="B45" s="76" t="e">
        <f>'Average-w-bkg'!B45*$F$2/'Average-w-bkg'!B$5</f>
        <v>#DIV/0!</v>
      </c>
      <c r="C45" s="76" t="e">
        <f>'Average-w-bkg'!C45*$F$2/'Average-w-bkg'!C$5</f>
        <v>#DIV/0!</v>
      </c>
      <c r="D45" s="76" t="e">
        <f>'Average-w-bkg'!D45*$F$2/'Average-w-bkg'!D$5</f>
        <v>#DIV/0!</v>
      </c>
      <c r="E45" s="76" t="e">
        <f>'Average-w-bkg'!E45*$F$2/'Average-w-bkg'!E$5</f>
        <v>#DIV/0!</v>
      </c>
      <c r="F45" s="76" t="e">
        <f>'Average-w-bkg'!F45*$F$2/'Average-w-bkg'!F$5</f>
        <v>#DIV/0!</v>
      </c>
      <c r="G45" s="76" t="e">
        <f>'Average-w-bkg'!G45*$F$2/'Average-w-bkg'!G$5</f>
        <v>#DIV/0!</v>
      </c>
      <c r="H45" s="76" t="e">
        <f>'Average-w-bkg'!H45*$F$2/'Average-w-bkg'!H$5</f>
        <v>#DIV/0!</v>
      </c>
      <c r="I45" s="76" t="e">
        <f>'Average-w-bkg'!I45*$F$2/'Average-w-bkg'!I$5</f>
        <v>#DIV/0!</v>
      </c>
      <c r="J45" s="76" t="e">
        <f>'Average-w-bkg'!J45*$F$2/'Average-w-bkg'!J$5</f>
        <v>#DIV/0!</v>
      </c>
      <c r="K45" s="76" t="e">
        <f>'Average-w-bkg'!K45*$F$2/'Average-w-bkg'!K$5</f>
        <v>#DIV/0!</v>
      </c>
      <c r="L45" s="76" t="e">
        <f>'Average-w-bkg'!L45*$F$2/'Average-w-bkg'!L$5</f>
        <v>#DIV/0!</v>
      </c>
      <c r="M45" s="76" t="e">
        <f>'Average-w-bkg'!M45*$F$2/'Average-w-bkg'!M$5</f>
        <v>#DIV/0!</v>
      </c>
      <c r="N45" s="76" t="e">
        <f>'Average-w-bkg'!N45*$F$2/'Average-w-bkg'!N$5</f>
        <v>#DIV/0!</v>
      </c>
      <c r="O45" s="76" t="e">
        <f>'Average-w-bkg'!O45*$F$2/'Average-w-bkg'!O$5</f>
        <v>#DIV/0!</v>
      </c>
      <c r="P45" s="76" t="e">
        <f>'Average-w-bkg'!P45*$F$2/'Average-w-bkg'!P$5</f>
        <v>#DIV/0!</v>
      </c>
      <c r="Q45" s="76" t="e">
        <f>'Average-w-bkg'!Q45*$F$2/'Average-w-bkg'!Q$5</f>
        <v>#DIV/0!</v>
      </c>
    </row>
    <row r="46" spans="1:17" ht="16.899999999999999" customHeight="1">
      <c r="A46" s="102" t="str">
        <f>'Sorting 1'!A47</f>
        <v>TNF-R2</v>
      </c>
      <c r="B46" s="76" t="e">
        <f>'Average-w-bkg'!B46*$F$2/'Average-w-bkg'!B$5</f>
        <v>#DIV/0!</v>
      </c>
      <c r="C46" s="76" t="e">
        <f>'Average-w-bkg'!C46*$F$2/'Average-w-bkg'!C$5</f>
        <v>#DIV/0!</v>
      </c>
      <c r="D46" s="76" t="e">
        <f>'Average-w-bkg'!D46*$F$2/'Average-w-bkg'!D$5</f>
        <v>#DIV/0!</v>
      </c>
      <c r="E46" s="76" t="e">
        <f>'Average-w-bkg'!E46*$F$2/'Average-w-bkg'!E$5</f>
        <v>#DIV/0!</v>
      </c>
      <c r="F46" s="76" t="e">
        <f>'Average-w-bkg'!F46*$F$2/'Average-w-bkg'!F$5</f>
        <v>#DIV/0!</v>
      </c>
      <c r="G46" s="76" t="e">
        <f>'Average-w-bkg'!G46*$F$2/'Average-w-bkg'!G$5</f>
        <v>#DIV/0!</v>
      </c>
      <c r="H46" s="76" t="e">
        <f>'Average-w-bkg'!H46*$F$2/'Average-w-bkg'!H$5</f>
        <v>#DIV/0!</v>
      </c>
      <c r="I46" s="76" t="e">
        <f>'Average-w-bkg'!I46*$F$2/'Average-w-bkg'!I$5</f>
        <v>#DIV/0!</v>
      </c>
      <c r="J46" s="76" t="e">
        <f>'Average-w-bkg'!J46*$F$2/'Average-w-bkg'!J$5</f>
        <v>#DIV/0!</v>
      </c>
      <c r="K46" s="76" t="e">
        <f>'Average-w-bkg'!K46*$F$2/'Average-w-bkg'!K$5</f>
        <v>#DIV/0!</v>
      </c>
      <c r="L46" s="76" t="e">
        <f>'Average-w-bkg'!L46*$F$2/'Average-w-bkg'!L$5</f>
        <v>#DIV/0!</v>
      </c>
      <c r="M46" s="76" t="e">
        <f>'Average-w-bkg'!M46*$F$2/'Average-w-bkg'!M$5</f>
        <v>#DIV/0!</v>
      </c>
      <c r="N46" s="76" t="e">
        <f>'Average-w-bkg'!N46*$F$2/'Average-w-bkg'!N$5</f>
        <v>#DIV/0!</v>
      </c>
      <c r="O46" s="76" t="e">
        <f>'Average-w-bkg'!O46*$F$2/'Average-w-bkg'!O$5</f>
        <v>#DIV/0!</v>
      </c>
      <c r="P46" s="76" t="e">
        <f>'Average-w-bkg'!P46*$F$2/'Average-w-bkg'!P$5</f>
        <v>#DIV/0!</v>
      </c>
      <c r="Q46" s="76" t="e">
        <f>'Average-w-bkg'!Q46*$F$2/'Average-w-bkg'!Q$5</f>
        <v>#DIV/0!</v>
      </c>
    </row>
    <row r="47" spans="1:17" ht="16.899999999999999" customHeight="1">
      <c r="A47" s="102"/>
      <c r="B47" s="76"/>
      <c r="C47" s="76"/>
      <c r="D47" s="76"/>
      <c r="E47" s="76"/>
      <c r="F47" s="76"/>
      <c r="G47" s="76"/>
      <c r="H47" s="76"/>
      <c r="I47" s="76"/>
      <c r="J47" s="76"/>
      <c r="K47" s="76"/>
      <c r="L47" s="76"/>
      <c r="M47" s="76"/>
      <c r="N47" s="76"/>
      <c r="O47" s="76"/>
      <c r="P47" s="76"/>
      <c r="Q47" s="76"/>
    </row>
    <row r="48" spans="1:17" ht="16.899999999999999" customHeight="1">
      <c r="A48" s="102"/>
      <c r="B48" s="76"/>
      <c r="C48" s="76"/>
      <c r="D48" s="76"/>
      <c r="E48" s="76"/>
      <c r="F48" s="76"/>
      <c r="G48" s="76"/>
      <c r="H48" s="76"/>
      <c r="I48" s="76"/>
      <c r="J48" s="76"/>
      <c r="K48" s="76"/>
      <c r="L48" s="76"/>
      <c r="M48" s="76"/>
      <c r="N48" s="76"/>
      <c r="O48" s="76"/>
      <c r="P48" s="76"/>
      <c r="Q48" s="76"/>
    </row>
    <row r="49" spans="1:17" ht="16.899999999999999" customHeight="1">
      <c r="A49" s="102"/>
      <c r="B49" s="76"/>
      <c r="C49" s="76"/>
      <c r="D49" s="76"/>
      <c r="E49" s="76"/>
      <c r="F49" s="76"/>
      <c r="G49" s="76"/>
      <c r="H49" s="76"/>
      <c r="I49" s="76"/>
      <c r="J49" s="76"/>
      <c r="K49" s="76"/>
      <c r="L49" s="76"/>
      <c r="M49" s="76"/>
      <c r="N49" s="76"/>
      <c r="O49" s="76"/>
      <c r="P49" s="76"/>
      <c r="Q49" s="76"/>
    </row>
    <row r="50" spans="1:17" ht="16.899999999999999" customHeight="1">
      <c r="A50" s="102"/>
      <c r="B50" s="76"/>
      <c r="C50" s="76"/>
      <c r="D50" s="76"/>
      <c r="E50" s="76"/>
      <c r="F50" s="76"/>
      <c r="G50" s="76"/>
      <c r="H50" s="76"/>
      <c r="I50" s="76"/>
      <c r="J50" s="76"/>
      <c r="K50" s="76"/>
      <c r="L50" s="76"/>
      <c r="M50" s="76"/>
      <c r="N50" s="76"/>
      <c r="O50" s="76"/>
      <c r="P50" s="76"/>
      <c r="Q50" s="76"/>
    </row>
    <row r="51" spans="1:17" ht="16.899999999999999" customHeight="1">
      <c r="A51" s="102"/>
      <c r="B51" s="76"/>
      <c r="C51" s="76"/>
      <c r="D51" s="76"/>
      <c r="E51" s="76"/>
      <c r="F51" s="76"/>
      <c r="G51" s="76"/>
      <c r="H51" s="76"/>
      <c r="I51" s="76"/>
      <c r="J51" s="76"/>
      <c r="K51" s="76"/>
      <c r="L51" s="76"/>
      <c r="M51" s="76"/>
      <c r="N51" s="76"/>
      <c r="O51" s="76"/>
      <c r="P51" s="76"/>
      <c r="Q51" s="76"/>
    </row>
    <row r="52" spans="1:17" ht="16.899999999999999" customHeight="1">
      <c r="A52" s="102"/>
      <c r="B52" s="76"/>
      <c r="C52" s="76"/>
      <c r="D52" s="76"/>
      <c r="E52" s="76"/>
      <c r="F52" s="76"/>
      <c r="G52" s="76"/>
      <c r="H52" s="76"/>
      <c r="I52" s="76"/>
      <c r="J52" s="76"/>
      <c r="K52" s="76"/>
      <c r="L52" s="76"/>
      <c r="M52" s="76"/>
      <c r="N52" s="76"/>
      <c r="O52" s="76"/>
      <c r="P52" s="76"/>
      <c r="Q52" s="76"/>
    </row>
    <row r="53" spans="1:17" ht="16.899999999999999" customHeight="1">
      <c r="A53" s="102"/>
      <c r="B53" s="76"/>
      <c r="C53" s="76"/>
      <c r="D53" s="76"/>
      <c r="E53" s="76"/>
      <c r="F53" s="76"/>
      <c r="G53" s="76"/>
      <c r="H53" s="76"/>
      <c r="I53" s="76"/>
      <c r="J53" s="76"/>
      <c r="K53" s="76"/>
      <c r="L53" s="76"/>
      <c r="M53" s="76"/>
      <c r="N53" s="76"/>
      <c r="O53" s="76"/>
      <c r="P53" s="76"/>
      <c r="Q53" s="76"/>
    </row>
    <row r="54" spans="1:17" ht="16.899999999999999" customHeight="1">
      <c r="A54" s="102"/>
      <c r="B54" s="76"/>
      <c r="C54" s="76"/>
      <c r="D54" s="76"/>
      <c r="E54" s="76"/>
      <c r="F54" s="76"/>
      <c r="G54" s="76"/>
      <c r="H54" s="76"/>
      <c r="I54" s="76"/>
      <c r="J54" s="76"/>
      <c r="K54" s="76"/>
      <c r="L54" s="76"/>
      <c r="M54" s="76"/>
      <c r="N54" s="76"/>
      <c r="O54" s="76"/>
      <c r="P54" s="76"/>
      <c r="Q54" s="76"/>
    </row>
    <row r="55" spans="1:17" ht="16.899999999999999" customHeight="1">
      <c r="A55" s="102"/>
      <c r="B55" s="76"/>
      <c r="C55" s="76"/>
      <c r="D55" s="76"/>
      <c r="E55" s="76"/>
      <c r="F55" s="76"/>
      <c r="G55" s="76"/>
      <c r="H55" s="76"/>
      <c r="I55" s="76"/>
      <c r="J55" s="76"/>
      <c r="K55" s="76"/>
      <c r="L55" s="76"/>
      <c r="M55" s="76"/>
      <c r="N55" s="76"/>
      <c r="O55" s="76"/>
      <c r="P55" s="76"/>
      <c r="Q55" s="76"/>
    </row>
    <row r="56" spans="1:17" ht="16.899999999999999" customHeight="1">
      <c r="A56" s="102"/>
      <c r="B56" s="76"/>
      <c r="C56" s="76"/>
      <c r="D56" s="76"/>
      <c r="E56" s="76"/>
      <c r="F56" s="76"/>
      <c r="G56" s="76"/>
      <c r="H56" s="76"/>
      <c r="I56" s="76"/>
      <c r="J56" s="76"/>
      <c r="K56" s="76"/>
      <c r="L56" s="76"/>
      <c r="M56" s="76"/>
      <c r="N56" s="76"/>
      <c r="O56" s="76"/>
      <c r="P56" s="76"/>
      <c r="Q56" s="76"/>
    </row>
    <row r="57" spans="1:17" ht="16.899999999999999" customHeight="1">
      <c r="A57" s="102"/>
      <c r="B57" s="76"/>
      <c r="C57" s="76"/>
      <c r="D57" s="76"/>
      <c r="E57" s="76"/>
      <c r="F57" s="76"/>
      <c r="G57" s="76"/>
      <c r="H57" s="76"/>
      <c r="I57" s="76"/>
      <c r="J57" s="76"/>
      <c r="K57" s="76"/>
      <c r="L57" s="76"/>
      <c r="M57" s="76"/>
      <c r="N57" s="76"/>
      <c r="O57" s="76"/>
      <c r="P57" s="76"/>
      <c r="Q57" s="76"/>
    </row>
    <row r="58" spans="1:17" ht="16.899999999999999" customHeight="1">
      <c r="A58" s="102"/>
      <c r="B58" s="76"/>
      <c r="C58" s="76"/>
      <c r="D58" s="76"/>
      <c r="E58" s="76"/>
      <c r="F58" s="76"/>
      <c r="G58" s="76"/>
      <c r="H58" s="76"/>
      <c r="I58" s="76"/>
      <c r="J58" s="76"/>
      <c r="K58" s="76"/>
      <c r="L58" s="76"/>
      <c r="M58" s="76"/>
      <c r="N58" s="76"/>
      <c r="O58" s="76"/>
      <c r="P58" s="76"/>
      <c r="Q58" s="76"/>
    </row>
    <row r="59" spans="1:17" ht="16.899999999999999" customHeight="1">
      <c r="A59" s="102"/>
      <c r="B59" s="76"/>
      <c r="C59" s="76"/>
      <c r="D59" s="76"/>
      <c r="E59" s="76"/>
      <c r="F59" s="76"/>
      <c r="G59" s="76"/>
      <c r="H59" s="76"/>
      <c r="I59" s="76"/>
      <c r="J59" s="76"/>
      <c r="K59" s="76"/>
      <c r="L59" s="76"/>
      <c r="M59" s="76"/>
      <c r="N59" s="76"/>
      <c r="O59" s="76"/>
      <c r="P59" s="76"/>
      <c r="Q59" s="76"/>
    </row>
    <row r="60" spans="1:17" ht="16.899999999999999" customHeight="1">
      <c r="A60" s="102"/>
      <c r="B60" s="76"/>
      <c r="C60" s="76"/>
      <c r="D60" s="76"/>
      <c r="E60" s="76"/>
      <c r="F60" s="76"/>
      <c r="G60" s="76"/>
      <c r="H60" s="76"/>
      <c r="I60" s="76"/>
      <c r="J60" s="76"/>
      <c r="K60" s="76"/>
      <c r="L60" s="76"/>
      <c r="M60" s="76"/>
      <c r="N60" s="76"/>
      <c r="O60" s="76"/>
      <c r="P60" s="76"/>
      <c r="Q60" s="76"/>
    </row>
    <row r="61" spans="1:17" ht="16.899999999999999" customHeight="1">
      <c r="A61" s="102"/>
      <c r="B61" s="76"/>
      <c r="C61" s="76"/>
      <c r="D61" s="76"/>
      <c r="E61" s="76"/>
      <c r="F61" s="76"/>
      <c r="G61" s="76"/>
      <c r="H61" s="76"/>
      <c r="I61" s="76"/>
      <c r="J61" s="76"/>
      <c r="K61" s="76"/>
      <c r="L61" s="76"/>
      <c r="M61" s="76"/>
      <c r="N61" s="76"/>
      <c r="O61" s="76"/>
      <c r="P61" s="76"/>
      <c r="Q61" s="76"/>
    </row>
    <row r="62" spans="1:17" ht="16.899999999999999" customHeight="1">
      <c r="A62" s="102"/>
      <c r="B62" s="76"/>
      <c r="C62" s="76"/>
      <c r="D62" s="76"/>
      <c r="E62" s="76"/>
      <c r="F62" s="76"/>
      <c r="G62" s="76"/>
      <c r="H62" s="76"/>
      <c r="I62" s="76"/>
      <c r="J62" s="76"/>
      <c r="K62" s="76"/>
      <c r="L62" s="76"/>
      <c r="M62" s="76"/>
      <c r="N62" s="76"/>
      <c r="O62" s="76"/>
      <c r="P62" s="76"/>
      <c r="Q62" s="76"/>
    </row>
    <row r="63" spans="1:17" ht="16.899999999999999" customHeight="1">
      <c r="A63" s="102"/>
      <c r="B63" s="76"/>
      <c r="C63" s="76"/>
      <c r="D63" s="76"/>
      <c r="E63" s="76"/>
      <c r="F63" s="76"/>
      <c r="G63" s="76"/>
      <c r="H63" s="76"/>
      <c r="I63" s="76"/>
      <c r="J63" s="76"/>
      <c r="K63" s="76"/>
      <c r="L63" s="76"/>
      <c r="M63" s="76"/>
      <c r="N63" s="76"/>
      <c r="O63" s="76"/>
      <c r="P63" s="76"/>
      <c r="Q63" s="76"/>
    </row>
    <row r="64" spans="1:17" ht="16.899999999999999" customHeight="1">
      <c r="A64" s="102"/>
      <c r="B64" s="76"/>
      <c r="C64" s="76"/>
      <c r="D64" s="76"/>
      <c r="E64" s="76"/>
      <c r="F64" s="76"/>
      <c r="G64" s="76"/>
      <c r="H64" s="76"/>
      <c r="I64" s="76"/>
      <c r="J64" s="76"/>
      <c r="K64" s="76"/>
      <c r="L64" s="76"/>
      <c r="M64" s="76"/>
      <c r="N64" s="76"/>
      <c r="O64" s="76"/>
      <c r="P64" s="76"/>
      <c r="Q64" s="76"/>
    </row>
    <row r="65" spans="1:17" ht="16.899999999999999" customHeight="1">
      <c r="A65" s="102"/>
      <c r="B65" s="76"/>
      <c r="C65" s="76"/>
      <c r="D65" s="76"/>
      <c r="E65" s="76"/>
      <c r="F65" s="76"/>
      <c r="G65" s="76"/>
      <c r="H65" s="76"/>
      <c r="I65" s="76"/>
      <c r="J65" s="76"/>
      <c r="K65" s="76"/>
      <c r="L65" s="76"/>
      <c r="M65" s="76"/>
      <c r="N65" s="76"/>
      <c r="O65" s="76"/>
      <c r="P65" s="76"/>
      <c r="Q65" s="76"/>
    </row>
    <row r="66" spans="1:17" ht="16.899999999999999" customHeight="1">
      <c r="A66" s="102"/>
      <c r="B66" s="76"/>
      <c r="C66" s="76"/>
      <c r="D66" s="76"/>
      <c r="E66" s="76"/>
      <c r="F66" s="76"/>
      <c r="G66" s="76"/>
      <c r="H66" s="76"/>
      <c r="I66" s="76"/>
      <c r="J66" s="76"/>
      <c r="K66" s="76"/>
      <c r="L66" s="76"/>
      <c r="M66" s="76"/>
      <c r="N66" s="76"/>
      <c r="O66" s="76"/>
      <c r="P66" s="76"/>
      <c r="Q66" s="76"/>
    </row>
    <row r="67" spans="1:17" ht="16.899999999999999" customHeight="1">
      <c r="A67" s="102"/>
      <c r="B67" s="76"/>
      <c r="C67" s="76"/>
      <c r="D67" s="76"/>
      <c r="E67" s="76"/>
      <c r="F67" s="76"/>
      <c r="G67" s="76"/>
      <c r="H67" s="76"/>
      <c r="I67" s="76"/>
      <c r="J67" s="76"/>
      <c r="K67" s="76"/>
      <c r="L67" s="76"/>
      <c r="M67" s="76"/>
      <c r="N67" s="76"/>
      <c r="O67" s="76"/>
      <c r="P67" s="76"/>
      <c r="Q67" s="76"/>
    </row>
    <row r="68" spans="1:17" ht="16.899999999999999" customHeight="1">
      <c r="A68" s="102"/>
      <c r="B68" s="76"/>
      <c r="C68" s="76"/>
      <c r="D68" s="76"/>
      <c r="E68" s="76"/>
      <c r="F68" s="76"/>
      <c r="G68" s="76"/>
      <c r="H68" s="76"/>
      <c r="I68" s="76"/>
      <c r="J68" s="76"/>
      <c r="K68" s="76"/>
      <c r="L68" s="76"/>
      <c r="M68" s="76"/>
      <c r="N68" s="76"/>
      <c r="O68" s="76"/>
      <c r="P68" s="76"/>
      <c r="Q68" s="76"/>
    </row>
    <row r="69" spans="1:17" ht="16.899999999999999" customHeight="1">
      <c r="A69" s="102"/>
      <c r="B69" s="76"/>
      <c r="C69" s="76"/>
      <c r="D69" s="76"/>
      <c r="E69" s="76"/>
      <c r="F69" s="76"/>
      <c r="G69" s="76"/>
      <c r="H69" s="76"/>
      <c r="I69" s="76"/>
      <c r="J69" s="76"/>
      <c r="K69" s="76"/>
      <c r="L69" s="76"/>
      <c r="M69" s="76"/>
      <c r="N69" s="76"/>
      <c r="O69" s="76"/>
      <c r="P69" s="76"/>
      <c r="Q69" s="76"/>
    </row>
    <row r="70" spans="1:17" ht="16.899999999999999" customHeight="1">
      <c r="A70" s="102"/>
      <c r="B70" s="76"/>
      <c r="C70" s="76"/>
      <c r="D70" s="76"/>
      <c r="E70" s="76"/>
      <c r="F70" s="76"/>
      <c r="G70" s="76"/>
      <c r="H70" s="76"/>
      <c r="I70" s="76"/>
      <c r="J70" s="76"/>
      <c r="K70" s="76"/>
      <c r="L70" s="76"/>
      <c r="M70" s="76"/>
      <c r="N70" s="76"/>
      <c r="O70" s="76"/>
      <c r="P70" s="76"/>
      <c r="Q70" s="76"/>
    </row>
    <row r="71" spans="1:17" ht="16.899999999999999" customHeight="1">
      <c r="A71" s="102"/>
      <c r="B71" s="76"/>
      <c r="C71" s="76"/>
      <c r="D71" s="76"/>
      <c r="E71" s="76"/>
      <c r="F71" s="76"/>
      <c r="G71" s="76"/>
      <c r="H71" s="76"/>
      <c r="I71" s="76"/>
      <c r="J71" s="76"/>
      <c r="K71" s="76"/>
      <c r="L71" s="76"/>
      <c r="M71" s="76"/>
      <c r="N71" s="76"/>
      <c r="O71" s="76"/>
      <c r="P71" s="76"/>
      <c r="Q71" s="76"/>
    </row>
    <row r="72" spans="1:17" ht="16.899999999999999" customHeight="1">
      <c r="A72" s="102"/>
      <c r="B72" s="76"/>
      <c r="C72" s="76"/>
      <c r="D72" s="76"/>
      <c r="E72" s="76"/>
      <c r="F72" s="76"/>
      <c r="G72" s="76"/>
      <c r="H72" s="76"/>
      <c r="I72" s="76"/>
      <c r="J72" s="76"/>
      <c r="K72" s="76"/>
      <c r="L72" s="76"/>
      <c r="M72" s="76"/>
      <c r="N72" s="76"/>
      <c r="O72" s="76"/>
      <c r="P72" s="76"/>
      <c r="Q72" s="76"/>
    </row>
    <row r="73" spans="1:17" ht="16.899999999999999" customHeight="1">
      <c r="A73" s="102"/>
      <c r="B73" s="76"/>
      <c r="C73" s="76"/>
      <c r="D73" s="76"/>
      <c r="E73" s="76"/>
      <c r="F73" s="76"/>
      <c r="G73" s="76"/>
      <c r="H73" s="76"/>
      <c r="I73" s="76"/>
      <c r="J73" s="76"/>
      <c r="K73" s="76"/>
      <c r="L73" s="76"/>
      <c r="M73" s="76"/>
      <c r="N73" s="76"/>
      <c r="O73" s="76"/>
      <c r="P73" s="76"/>
      <c r="Q73" s="76"/>
    </row>
    <row r="74" spans="1:17" ht="16.899999999999999" customHeight="1">
      <c r="A74" s="102"/>
      <c r="B74" s="76"/>
      <c r="C74" s="76"/>
      <c r="D74" s="76"/>
      <c r="E74" s="76"/>
      <c r="F74" s="76"/>
      <c r="G74" s="76"/>
      <c r="H74" s="76"/>
      <c r="I74" s="76"/>
      <c r="J74" s="76"/>
      <c r="K74" s="76"/>
      <c r="L74" s="76"/>
      <c r="M74" s="76"/>
      <c r="N74" s="76"/>
      <c r="O74" s="76"/>
      <c r="P74" s="76"/>
      <c r="Q74" s="76"/>
    </row>
    <row r="75" spans="1:17" ht="16.899999999999999" customHeight="1">
      <c r="A75" s="102"/>
      <c r="B75" s="76"/>
      <c r="C75" s="76"/>
      <c r="D75" s="76"/>
      <c r="E75" s="76"/>
      <c r="F75" s="76"/>
      <c r="G75" s="76"/>
      <c r="H75" s="76"/>
      <c r="I75" s="76"/>
      <c r="J75" s="76"/>
      <c r="K75" s="76"/>
      <c r="L75" s="76"/>
      <c r="M75" s="76"/>
      <c r="N75" s="76"/>
      <c r="O75" s="76"/>
      <c r="P75" s="76"/>
      <c r="Q75" s="76"/>
    </row>
    <row r="76" spans="1:17" ht="16.899999999999999" customHeight="1">
      <c r="A76" s="102"/>
      <c r="B76" s="76"/>
      <c r="C76" s="76"/>
      <c r="D76" s="76"/>
      <c r="E76" s="76"/>
      <c r="F76" s="76"/>
      <c r="G76" s="76"/>
      <c r="H76" s="76"/>
      <c r="I76" s="76"/>
      <c r="J76" s="76"/>
      <c r="K76" s="76"/>
      <c r="L76" s="76"/>
      <c r="M76" s="76"/>
      <c r="N76" s="76"/>
      <c r="O76" s="76"/>
      <c r="P76" s="76"/>
      <c r="Q76" s="76"/>
    </row>
    <row r="77" spans="1:17" ht="16.899999999999999" customHeight="1">
      <c r="A77" s="102"/>
      <c r="B77" s="76"/>
      <c r="C77" s="76"/>
      <c r="D77" s="76"/>
      <c r="E77" s="76"/>
      <c r="F77" s="76"/>
      <c r="G77" s="76"/>
      <c r="H77" s="76"/>
      <c r="I77" s="76"/>
      <c r="J77" s="76"/>
      <c r="K77" s="76"/>
      <c r="L77" s="76"/>
      <c r="M77" s="76"/>
      <c r="N77" s="76"/>
      <c r="O77" s="76"/>
      <c r="P77" s="76"/>
      <c r="Q77" s="76"/>
    </row>
    <row r="78" spans="1:17" ht="16.899999999999999" customHeight="1">
      <c r="A78" s="102"/>
      <c r="B78" s="76"/>
      <c r="C78" s="76"/>
      <c r="D78" s="76"/>
      <c r="E78" s="76"/>
      <c r="F78" s="76"/>
      <c r="G78" s="76"/>
      <c r="H78" s="76"/>
      <c r="I78" s="76"/>
      <c r="J78" s="76"/>
      <c r="K78" s="76"/>
      <c r="L78" s="76"/>
      <c r="M78" s="76"/>
      <c r="N78" s="76"/>
      <c r="O78" s="76"/>
      <c r="P78" s="76"/>
      <c r="Q78" s="76"/>
    </row>
    <row r="79" spans="1:17" ht="16.899999999999999" customHeight="1">
      <c r="A79" s="102"/>
      <c r="B79" s="76"/>
      <c r="C79" s="76"/>
      <c r="D79" s="76"/>
      <c r="E79" s="76"/>
      <c r="F79" s="76"/>
      <c r="G79" s="76"/>
      <c r="H79" s="76"/>
      <c r="I79" s="76"/>
      <c r="J79" s="76"/>
      <c r="K79" s="76"/>
      <c r="L79" s="76"/>
      <c r="M79" s="76"/>
      <c r="N79" s="76"/>
      <c r="O79" s="76"/>
      <c r="P79" s="76"/>
      <c r="Q79" s="76"/>
    </row>
    <row r="80" spans="1:17" ht="16.899999999999999" customHeight="1">
      <c r="A80" s="102"/>
      <c r="B80" s="76"/>
      <c r="C80" s="76"/>
      <c r="D80" s="76"/>
      <c r="E80" s="76"/>
      <c r="F80" s="76"/>
      <c r="G80" s="76"/>
      <c r="H80" s="76"/>
      <c r="I80" s="76"/>
      <c r="J80" s="76"/>
      <c r="K80" s="76"/>
      <c r="L80" s="76"/>
      <c r="M80" s="76"/>
      <c r="N80" s="76"/>
      <c r="O80" s="76"/>
      <c r="P80" s="76"/>
      <c r="Q80" s="76"/>
    </row>
    <row r="81" spans="1:17" ht="16.899999999999999" customHeight="1">
      <c r="A81" s="102"/>
      <c r="B81" s="76"/>
      <c r="C81" s="76"/>
      <c r="D81" s="76"/>
      <c r="E81" s="76"/>
      <c r="F81" s="76"/>
      <c r="G81" s="76"/>
      <c r="H81" s="76"/>
      <c r="I81" s="76"/>
      <c r="J81" s="76"/>
      <c r="K81" s="76"/>
      <c r="L81" s="76"/>
      <c r="M81" s="76"/>
      <c r="N81" s="76"/>
      <c r="O81" s="76"/>
      <c r="P81" s="76"/>
      <c r="Q81" s="76"/>
    </row>
    <row r="82" spans="1:17" ht="16.899999999999999" customHeight="1">
      <c r="A82" s="102"/>
      <c r="B82" s="76"/>
      <c r="C82" s="76"/>
      <c r="D82" s="76"/>
      <c r="E82" s="76"/>
      <c r="F82" s="76"/>
      <c r="G82" s="76"/>
      <c r="H82" s="76"/>
      <c r="I82" s="76"/>
      <c r="J82" s="76"/>
      <c r="K82" s="76"/>
      <c r="L82" s="76"/>
      <c r="M82" s="76"/>
      <c r="N82" s="76"/>
      <c r="O82" s="76"/>
      <c r="P82" s="76"/>
      <c r="Q82" s="76"/>
    </row>
    <row r="83" spans="1:17" ht="16.899999999999999" customHeight="1">
      <c r="A83" s="102"/>
      <c r="B83" s="76"/>
      <c r="C83" s="76"/>
      <c r="D83" s="76"/>
      <c r="E83" s="76"/>
      <c r="F83" s="76"/>
      <c r="G83" s="76"/>
      <c r="H83" s="76"/>
      <c r="I83" s="76"/>
      <c r="J83" s="76"/>
      <c r="K83" s="76"/>
      <c r="L83" s="76"/>
      <c r="M83" s="76"/>
      <c r="N83" s="76"/>
      <c r="O83" s="76"/>
      <c r="P83" s="76"/>
      <c r="Q83" s="76"/>
    </row>
    <row r="84" spans="1:17" ht="16.899999999999999" customHeight="1">
      <c r="A84" s="102"/>
      <c r="B84" s="76"/>
      <c r="C84" s="76"/>
      <c r="D84" s="76"/>
      <c r="E84" s="76"/>
      <c r="F84" s="76"/>
      <c r="G84" s="76"/>
      <c r="H84" s="76"/>
      <c r="I84" s="76"/>
      <c r="J84" s="76"/>
      <c r="K84" s="76"/>
      <c r="L84" s="76"/>
      <c r="M84" s="76"/>
      <c r="N84" s="76"/>
      <c r="O84" s="76"/>
      <c r="P84" s="76"/>
      <c r="Q84" s="76"/>
    </row>
    <row r="85" spans="1:17" ht="16.899999999999999" customHeight="1">
      <c r="A85" s="102"/>
      <c r="B85" s="76"/>
      <c r="C85" s="76"/>
      <c r="D85" s="76"/>
      <c r="E85" s="76"/>
      <c r="F85" s="76"/>
      <c r="G85" s="76"/>
      <c r="H85" s="76"/>
      <c r="I85" s="76"/>
      <c r="J85" s="76"/>
      <c r="K85" s="76"/>
      <c r="L85" s="76"/>
      <c r="M85" s="76"/>
      <c r="N85" s="76"/>
      <c r="O85" s="76"/>
      <c r="P85" s="76"/>
      <c r="Q85" s="76"/>
    </row>
    <row r="86" spans="1:17" ht="16.899999999999999" customHeight="1">
      <c r="A86" s="102"/>
      <c r="B86" s="76"/>
      <c r="C86" s="76"/>
      <c r="D86" s="76"/>
      <c r="E86" s="76"/>
      <c r="F86" s="76"/>
      <c r="G86" s="76"/>
      <c r="H86" s="76"/>
      <c r="I86" s="76"/>
      <c r="J86" s="76"/>
      <c r="K86" s="76"/>
      <c r="L86" s="76"/>
      <c r="M86" s="76"/>
      <c r="N86" s="76"/>
      <c r="O86" s="76"/>
      <c r="P86" s="76"/>
      <c r="Q86" s="76"/>
    </row>
    <row r="87" spans="1:17" ht="16.899999999999999" customHeight="1">
      <c r="A87" s="102"/>
      <c r="B87" s="76"/>
      <c r="C87" s="76"/>
      <c r="D87" s="76"/>
      <c r="E87" s="76"/>
      <c r="F87" s="76"/>
      <c r="G87" s="76"/>
      <c r="H87" s="76"/>
      <c r="I87" s="76"/>
      <c r="J87" s="76"/>
      <c r="K87" s="76"/>
      <c r="L87" s="76"/>
      <c r="M87" s="76"/>
      <c r="N87" s="76"/>
      <c r="O87" s="76"/>
      <c r="P87" s="76"/>
      <c r="Q87" s="76"/>
    </row>
    <row r="88" spans="1:17" ht="16.899999999999999" customHeight="1">
      <c r="A88" s="102"/>
      <c r="B88" s="76"/>
      <c r="C88" s="76"/>
      <c r="D88" s="76"/>
      <c r="E88" s="76"/>
      <c r="F88" s="76"/>
      <c r="G88" s="76"/>
      <c r="H88" s="76"/>
      <c r="I88" s="76"/>
      <c r="J88" s="76"/>
      <c r="K88" s="76"/>
      <c r="L88" s="76"/>
      <c r="M88" s="76"/>
      <c r="N88" s="76"/>
      <c r="O88" s="76"/>
      <c r="P88" s="76"/>
      <c r="Q88" s="76"/>
    </row>
    <row r="89" spans="1:17" ht="16.899999999999999" customHeight="1">
      <c r="A89" s="102"/>
      <c r="B89" s="76"/>
      <c r="C89" s="76"/>
      <c r="D89" s="76"/>
      <c r="E89" s="76"/>
      <c r="F89" s="76"/>
      <c r="G89" s="76"/>
      <c r="H89" s="76"/>
      <c r="I89" s="76"/>
      <c r="J89" s="76"/>
      <c r="K89" s="76"/>
      <c r="L89" s="76"/>
      <c r="M89" s="76"/>
      <c r="N89" s="76"/>
      <c r="O89" s="76"/>
      <c r="P89" s="76"/>
      <c r="Q89" s="76"/>
    </row>
    <row r="90" spans="1:17" ht="16.899999999999999" customHeight="1">
      <c r="A90" s="102"/>
      <c r="B90" s="76"/>
      <c r="C90" s="76"/>
      <c r="D90" s="76"/>
      <c r="E90" s="76"/>
      <c r="F90" s="76"/>
      <c r="G90" s="76"/>
      <c r="H90" s="76"/>
      <c r="I90" s="76"/>
      <c r="J90" s="76"/>
      <c r="K90" s="76"/>
      <c r="L90" s="76"/>
      <c r="M90" s="76"/>
      <c r="N90" s="76"/>
      <c r="O90" s="76"/>
      <c r="P90" s="76"/>
      <c r="Q90" s="76"/>
    </row>
    <row r="91" spans="1:17" ht="16.899999999999999" customHeight="1">
      <c r="A91" s="102"/>
      <c r="B91" s="76"/>
      <c r="C91" s="76"/>
      <c r="D91" s="76"/>
      <c r="E91" s="76"/>
      <c r="F91" s="76"/>
      <c r="G91" s="76"/>
      <c r="H91" s="76"/>
      <c r="I91" s="76"/>
      <c r="J91" s="76"/>
      <c r="K91" s="76"/>
      <c r="L91" s="76"/>
      <c r="M91" s="76"/>
      <c r="N91" s="76"/>
      <c r="O91" s="76"/>
      <c r="P91" s="76"/>
      <c r="Q91" s="76"/>
    </row>
    <row r="92" spans="1:17" ht="16.899999999999999" customHeight="1">
      <c r="A92" s="102"/>
      <c r="B92" s="76"/>
      <c r="C92" s="76"/>
      <c r="D92" s="76"/>
      <c r="E92" s="76"/>
      <c r="F92" s="76"/>
      <c r="G92" s="76"/>
      <c r="H92" s="76"/>
      <c r="I92" s="76"/>
      <c r="J92" s="76"/>
      <c r="K92" s="76"/>
      <c r="L92" s="76"/>
      <c r="M92" s="76"/>
      <c r="N92" s="76"/>
      <c r="O92" s="76"/>
      <c r="P92" s="76"/>
      <c r="Q92" s="76"/>
    </row>
    <row r="93" spans="1:17" ht="16.899999999999999" customHeight="1">
      <c r="A93" s="102"/>
      <c r="B93" s="76"/>
      <c r="C93" s="76"/>
      <c r="D93" s="76"/>
      <c r="E93" s="76"/>
      <c r="F93" s="76"/>
      <c r="G93" s="76"/>
      <c r="H93" s="76"/>
      <c r="I93" s="76"/>
      <c r="J93" s="76"/>
      <c r="K93" s="76"/>
      <c r="L93" s="76"/>
      <c r="M93" s="76"/>
      <c r="N93" s="76"/>
      <c r="O93" s="76"/>
      <c r="P93" s="76"/>
      <c r="Q93" s="76"/>
    </row>
    <row r="94" spans="1:17" ht="16.899999999999999" customHeight="1">
      <c r="A94" s="102"/>
      <c r="B94" s="76"/>
      <c r="C94" s="76"/>
      <c r="D94" s="76"/>
      <c r="E94" s="76"/>
      <c r="F94" s="76"/>
      <c r="G94" s="76"/>
      <c r="H94" s="76"/>
      <c r="I94" s="76"/>
      <c r="J94" s="76"/>
      <c r="K94" s="76"/>
      <c r="L94" s="76"/>
      <c r="M94" s="76"/>
      <c r="N94" s="76"/>
      <c r="O94" s="76"/>
      <c r="P94" s="76"/>
      <c r="Q94" s="76"/>
    </row>
    <row r="95" spans="1:17" ht="16.899999999999999" customHeight="1">
      <c r="A95" s="102"/>
      <c r="B95" s="76"/>
      <c r="C95" s="76"/>
      <c r="D95" s="76"/>
      <c r="E95" s="76"/>
      <c r="F95" s="76"/>
      <c r="G95" s="76"/>
      <c r="H95" s="76"/>
      <c r="I95" s="76"/>
      <c r="J95" s="76"/>
      <c r="K95" s="76"/>
      <c r="L95" s="76"/>
      <c r="M95" s="76"/>
      <c r="N95" s="76"/>
      <c r="O95" s="76"/>
      <c r="P95" s="76"/>
      <c r="Q95" s="76"/>
    </row>
    <row r="96" spans="1:17" ht="16.899999999999999" customHeight="1">
      <c r="A96" s="102"/>
      <c r="B96" s="76"/>
      <c r="C96" s="76"/>
      <c r="D96" s="76"/>
      <c r="E96" s="76"/>
      <c r="F96" s="76"/>
      <c r="G96" s="76"/>
      <c r="H96" s="76"/>
      <c r="I96" s="76"/>
      <c r="J96" s="76"/>
      <c r="K96" s="76"/>
      <c r="L96" s="76"/>
      <c r="M96" s="76"/>
      <c r="N96" s="76"/>
      <c r="O96" s="76"/>
      <c r="P96" s="76"/>
      <c r="Q96" s="76"/>
    </row>
    <row r="97" spans="1:17" ht="16.899999999999999" customHeight="1">
      <c r="A97" s="102"/>
      <c r="B97" s="76"/>
      <c r="C97" s="76"/>
      <c r="D97" s="76"/>
      <c r="E97" s="76"/>
      <c r="F97" s="76"/>
      <c r="G97" s="76"/>
      <c r="H97" s="76"/>
      <c r="I97" s="76"/>
      <c r="J97" s="76"/>
      <c r="K97" s="76"/>
      <c r="L97" s="76"/>
      <c r="M97" s="76"/>
      <c r="N97" s="76"/>
      <c r="O97" s="76"/>
      <c r="P97" s="76"/>
      <c r="Q97" s="76"/>
    </row>
    <row r="98" spans="1:17" ht="16.899999999999999" customHeight="1">
      <c r="A98" s="102"/>
      <c r="B98" s="76"/>
      <c r="C98" s="76"/>
      <c r="D98" s="76"/>
      <c r="E98" s="76"/>
      <c r="F98" s="76"/>
      <c r="G98" s="76"/>
      <c r="H98" s="76"/>
      <c r="I98" s="76"/>
      <c r="J98" s="76"/>
      <c r="K98" s="76"/>
      <c r="L98" s="76"/>
      <c r="M98" s="76"/>
      <c r="N98" s="76"/>
      <c r="O98" s="76"/>
      <c r="P98" s="76"/>
      <c r="Q98" s="76"/>
    </row>
    <row r="99" spans="1:17" ht="16.899999999999999" customHeight="1">
      <c r="A99" s="102"/>
      <c r="B99" s="76"/>
      <c r="C99" s="76"/>
      <c r="D99" s="76"/>
      <c r="E99" s="76"/>
      <c r="F99" s="76"/>
      <c r="G99" s="76"/>
      <c r="H99" s="76"/>
      <c r="I99" s="76"/>
      <c r="J99" s="76"/>
      <c r="K99" s="76"/>
      <c r="L99" s="76"/>
      <c r="M99" s="76"/>
      <c r="N99" s="76"/>
      <c r="O99" s="76"/>
      <c r="P99" s="76"/>
      <c r="Q99" s="76"/>
    </row>
    <row r="100" spans="1:17" ht="16.899999999999999" customHeight="1">
      <c r="A100" s="102"/>
      <c r="B100" s="76"/>
      <c r="C100" s="76"/>
      <c r="D100" s="76"/>
      <c r="E100" s="76"/>
      <c r="F100" s="76"/>
      <c r="G100" s="76"/>
      <c r="H100" s="76"/>
      <c r="I100" s="76"/>
      <c r="J100" s="76"/>
      <c r="K100" s="76"/>
      <c r="L100" s="76"/>
      <c r="M100" s="76"/>
      <c r="N100" s="76"/>
      <c r="O100" s="76"/>
      <c r="P100" s="76"/>
      <c r="Q100" s="76"/>
    </row>
    <row r="101" spans="1:17" ht="16.899999999999999" customHeight="1">
      <c r="A101" s="102"/>
      <c r="B101" s="76"/>
      <c r="C101" s="76"/>
      <c r="D101" s="76"/>
      <c r="E101" s="76"/>
      <c r="F101" s="76"/>
      <c r="G101" s="76"/>
      <c r="H101" s="76"/>
      <c r="I101" s="76"/>
      <c r="J101" s="76"/>
      <c r="K101" s="76"/>
      <c r="L101" s="76"/>
      <c r="M101" s="76"/>
      <c r="N101" s="76"/>
      <c r="O101" s="76"/>
      <c r="P101" s="76"/>
      <c r="Q101" s="76"/>
    </row>
    <row r="102" spans="1:17" ht="16.899999999999999" customHeight="1">
      <c r="A102" s="102"/>
      <c r="B102" s="76"/>
      <c r="C102" s="76"/>
      <c r="D102" s="76"/>
      <c r="E102" s="76"/>
      <c r="F102" s="76"/>
      <c r="G102" s="76"/>
      <c r="H102" s="76"/>
      <c r="I102" s="76"/>
      <c r="J102" s="76"/>
      <c r="K102" s="76"/>
      <c r="L102" s="76"/>
      <c r="M102" s="76"/>
      <c r="N102" s="76"/>
      <c r="O102" s="76"/>
      <c r="P102" s="76"/>
      <c r="Q102" s="76"/>
    </row>
    <row r="103" spans="1:17" ht="16.899999999999999" customHeight="1">
      <c r="A103" s="102"/>
      <c r="B103" s="76"/>
      <c r="C103" s="76"/>
      <c r="D103" s="76"/>
      <c r="E103" s="76"/>
      <c r="F103" s="76"/>
      <c r="G103" s="76"/>
      <c r="H103" s="76"/>
      <c r="I103" s="76"/>
      <c r="J103" s="76"/>
      <c r="K103" s="76"/>
      <c r="L103" s="76"/>
      <c r="M103" s="76"/>
      <c r="N103" s="76"/>
      <c r="O103" s="76"/>
      <c r="P103" s="76"/>
      <c r="Q103" s="76"/>
    </row>
    <row r="104" spans="1:17" ht="16.899999999999999" customHeight="1">
      <c r="A104" s="102"/>
      <c r="B104" s="76"/>
      <c r="C104" s="76"/>
      <c r="D104" s="76"/>
      <c r="E104" s="76"/>
      <c r="F104" s="76"/>
      <c r="G104" s="76"/>
      <c r="H104" s="76"/>
      <c r="I104" s="76"/>
      <c r="J104" s="76"/>
      <c r="K104" s="76"/>
      <c r="L104" s="76"/>
      <c r="M104" s="76"/>
      <c r="N104" s="76"/>
      <c r="O104" s="76"/>
      <c r="P104" s="76"/>
      <c r="Q104" s="76"/>
    </row>
    <row r="105" spans="1:17" ht="16.899999999999999" customHeight="1">
      <c r="A105" s="102"/>
      <c r="B105" s="76"/>
      <c r="C105" s="76"/>
      <c r="D105" s="76"/>
      <c r="E105" s="76"/>
      <c r="F105" s="76"/>
      <c r="G105" s="76"/>
      <c r="H105" s="76"/>
      <c r="I105" s="76"/>
      <c r="J105" s="76"/>
      <c r="K105" s="76"/>
      <c r="L105" s="76"/>
      <c r="M105" s="76"/>
      <c r="N105" s="76"/>
      <c r="O105" s="76"/>
      <c r="P105" s="76"/>
      <c r="Q105" s="76"/>
    </row>
    <row r="106" spans="1:17" ht="16.899999999999999" customHeight="1">
      <c r="A106" s="102"/>
      <c r="B106" s="76"/>
      <c r="C106" s="76"/>
      <c r="D106" s="76"/>
      <c r="E106" s="76"/>
      <c r="F106" s="76"/>
      <c r="G106" s="76"/>
      <c r="H106" s="76"/>
      <c r="I106" s="76"/>
      <c r="J106" s="76"/>
      <c r="K106" s="76"/>
      <c r="L106" s="76"/>
      <c r="M106" s="76"/>
      <c r="N106" s="76"/>
      <c r="O106" s="76"/>
      <c r="P106" s="76"/>
      <c r="Q106" s="76"/>
    </row>
    <row r="107" spans="1:17" ht="16.899999999999999" customHeight="1">
      <c r="A107" s="102"/>
      <c r="B107" s="76"/>
      <c r="C107" s="76"/>
      <c r="D107" s="76"/>
      <c r="E107" s="76"/>
      <c r="F107" s="76"/>
      <c r="G107" s="76"/>
      <c r="H107" s="76"/>
      <c r="I107" s="76"/>
      <c r="J107" s="76"/>
      <c r="K107" s="76"/>
      <c r="L107" s="76"/>
      <c r="M107" s="76"/>
      <c r="N107" s="76"/>
      <c r="O107" s="76"/>
      <c r="P107" s="76"/>
      <c r="Q107" s="76"/>
    </row>
    <row r="108" spans="1:17" ht="16.899999999999999" customHeight="1">
      <c r="A108" s="102"/>
      <c r="B108" s="76"/>
      <c r="C108" s="76"/>
      <c r="D108" s="76"/>
      <c r="E108" s="76"/>
      <c r="F108" s="76"/>
      <c r="G108" s="76"/>
      <c r="H108" s="76"/>
      <c r="I108" s="76"/>
      <c r="J108" s="76"/>
      <c r="K108" s="76"/>
      <c r="L108" s="76"/>
      <c r="M108" s="76"/>
      <c r="N108" s="76"/>
      <c r="O108" s="76"/>
      <c r="P108" s="76"/>
      <c r="Q108" s="76"/>
    </row>
    <row r="109" spans="1:17" ht="16.899999999999999" customHeight="1">
      <c r="A109" s="102"/>
      <c r="B109" s="76"/>
      <c r="C109" s="76"/>
      <c r="D109" s="76"/>
      <c r="E109" s="76"/>
      <c r="F109" s="76"/>
      <c r="G109" s="76"/>
      <c r="H109" s="76"/>
      <c r="I109" s="76"/>
      <c r="J109" s="76"/>
      <c r="K109" s="76"/>
      <c r="L109" s="76"/>
      <c r="M109" s="76"/>
      <c r="N109" s="76"/>
      <c r="O109" s="76"/>
      <c r="P109" s="76"/>
      <c r="Q109" s="76"/>
    </row>
    <row r="110" spans="1:17" ht="16.899999999999999" customHeight="1">
      <c r="A110" s="102"/>
      <c r="B110" s="76"/>
      <c r="C110" s="76"/>
      <c r="D110" s="76"/>
      <c r="E110" s="76"/>
      <c r="F110" s="76"/>
      <c r="G110" s="76"/>
      <c r="H110" s="76"/>
      <c r="I110" s="76"/>
      <c r="J110" s="76"/>
      <c r="K110" s="76"/>
      <c r="L110" s="76"/>
      <c r="M110" s="76"/>
      <c r="N110" s="76"/>
      <c r="O110" s="76"/>
      <c r="P110" s="76"/>
      <c r="Q110" s="76"/>
    </row>
    <row r="111" spans="1:17" ht="16.899999999999999" customHeight="1">
      <c r="A111" s="102"/>
      <c r="B111" s="76"/>
      <c r="C111" s="76"/>
      <c r="D111" s="76"/>
      <c r="E111" s="76"/>
      <c r="F111" s="76"/>
      <c r="G111" s="76"/>
      <c r="H111" s="76"/>
      <c r="I111" s="76"/>
      <c r="J111" s="76"/>
      <c r="K111" s="76"/>
      <c r="L111" s="76"/>
      <c r="M111" s="76"/>
      <c r="N111" s="76"/>
      <c r="O111" s="76"/>
      <c r="P111" s="76"/>
      <c r="Q111" s="76"/>
    </row>
    <row r="112" spans="1:17" ht="16.899999999999999" customHeight="1">
      <c r="A112" s="102"/>
      <c r="B112" s="76"/>
      <c r="C112" s="76"/>
      <c r="D112" s="76"/>
      <c r="E112" s="76"/>
      <c r="F112" s="76"/>
      <c r="G112" s="76"/>
      <c r="H112" s="76"/>
      <c r="I112" s="76"/>
      <c r="J112" s="76"/>
      <c r="K112" s="76"/>
      <c r="L112" s="76"/>
      <c r="M112" s="76"/>
      <c r="N112" s="76"/>
      <c r="O112" s="76"/>
      <c r="P112" s="76"/>
      <c r="Q112" s="76"/>
    </row>
    <row r="113" spans="1:17" ht="16.899999999999999" customHeight="1">
      <c r="A113" s="102"/>
      <c r="B113" s="76"/>
      <c r="C113" s="76"/>
      <c r="D113" s="76"/>
      <c r="E113" s="76"/>
      <c r="F113" s="76"/>
      <c r="G113" s="76"/>
      <c r="H113" s="76"/>
      <c r="I113" s="76"/>
      <c r="J113" s="76"/>
      <c r="K113" s="76"/>
      <c r="L113" s="76"/>
      <c r="M113" s="76"/>
      <c r="N113" s="76"/>
      <c r="O113" s="76"/>
      <c r="P113" s="76"/>
      <c r="Q113" s="76"/>
    </row>
    <row r="114" spans="1:17" ht="16.899999999999999" customHeight="1">
      <c r="A114" s="102"/>
      <c r="B114" s="76"/>
      <c r="C114" s="76"/>
      <c r="D114" s="76"/>
      <c r="E114" s="76"/>
      <c r="F114" s="76"/>
      <c r="G114" s="76"/>
      <c r="H114" s="76"/>
      <c r="I114" s="76"/>
      <c r="J114" s="76"/>
      <c r="K114" s="76"/>
      <c r="L114" s="76"/>
      <c r="M114" s="76"/>
      <c r="N114" s="76"/>
      <c r="O114" s="76"/>
      <c r="P114" s="76"/>
      <c r="Q114" s="76"/>
    </row>
    <row r="115" spans="1:17" ht="16.899999999999999" customHeight="1">
      <c r="A115" s="102"/>
      <c r="B115" s="76"/>
      <c r="C115" s="76"/>
      <c r="D115" s="76"/>
      <c r="E115" s="76"/>
      <c r="F115" s="76"/>
      <c r="G115" s="76"/>
      <c r="H115" s="76"/>
      <c r="I115" s="76"/>
      <c r="J115" s="76"/>
      <c r="K115" s="76"/>
      <c r="L115" s="76"/>
      <c r="M115" s="76"/>
      <c r="N115" s="76"/>
      <c r="O115" s="76"/>
      <c r="P115" s="76"/>
      <c r="Q115" s="76"/>
    </row>
    <row r="116" spans="1:17" ht="16.899999999999999" customHeight="1">
      <c r="A116" s="102"/>
      <c r="B116" s="76"/>
      <c r="C116" s="76"/>
      <c r="D116" s="76"/>
      <c r="E116" s="76"/>
      <c r="F116" s="76"/>
      <c r="G116" s="76"/>
      <c r="H116" s="76"/>
      <c r="I116" s="76"/>
      <c r="J116" s="76"/>
      <c r="K116" s="76"/>
      <c r="L116" s="76"/>
      <c r="M116" s="76"/>
      <c r="N116" s="76"/>
      <c r="O116" s="76"/>
      <c r="P116" s="76"/>
      <c r="Q116" s="76"/>
    </row>
    <row r="117" spans="1:17" ht="16.899999999999999" customHeight="1">
      <c r="A117" s="102"/>
      <c r="B117" s="76"/>
      <c r="C117" s="76"/>
      <c r="D117" s="76"/>
      <c r="E117" s="76"/>
      <c r="F117" s="76"/>
      <c r="G117" s="76"/>
      <c r="H117" s="76"/>
      <c r="I117" s="76"/>
      <c r="J117" s="76"/>
      <c r="K117" s="76"/>
      <c r="L117" s="76"/>
      <c r="M117" s="76"/>
      <c r="N117" s="76"/>
      <c r="O117" s="76"/>
      <c r="P117" s="76"/>
      <c r="Q117" s="76"/>
    </row>
    <row r="118" spans="1:17" ht="16.899999999999999" customHeight="1">
      <c r="A118" s="102"/>
      <c r="B118" s="76"/>
      <c r="C118" s="76"/>
      <c r="D118" s="76"/>
      <c r="E118" s="76"/>
      <c r="F118" s="76"/>
      <c r="G118" s="76"/>
      <c r="H118" s="76"/>
      <c r="I118" s="76"/>
      <c r="J118" s="76"/>
      <c r="K118" s="76"/>
      <c r="L118" s="76"/>
      <c r="M118" s="76"/>
      <c r="N118" s="76"/>
      <c r="O118" s="76"/>
      <c r="P118" s="76"/>
      <c r="Q118" s="76"/>
    </row>
    <row r="119" spans="1:17" ht="16.899999999999999" customHeight="1">
      <c r="A119" s="102"/>
      <c r="B119" s="76"/>
      <c r="C119" s="76"/>
      <c r="D119" s="76"/>
      <c r="E119" s="76"/>
      <c r="F119" s="76"/>
      <c r="G119" s="76"/>
      <c r="H119" s="76"/>
      <c r="I119" s="76"/>
      <c r="J119" s="76"/>
      <c r="K119" s="76"/>
      <c r="L119" s="76"/>
      <c r="M119" s="76"/>
      <c r="N119" s="76"/>
      <c r="O119" s="76"/>
      <c r="P119" s="76"/>
      <c r="Q119" s="76"/>
    </row>
    <row r="120" spans="1:17" ht="16.899999999999999" customHeight="1">
      <c r="A120" s="102"/>
      <c r="B120" s="76"/>
      <c r="C120" s="76"/>
      <c r="D120" s="76"/>
      <c r="E120" s="76"/>
      <c r="F120" s="76"/>
      <c r="G120" s="76"/>
      <c r="H120" s="76"/>
      <c r="I120" s="76"/>
      <c r="J120" s="76"/>
      <c r="K120" s="76"/>
      <c r="L120" s="76"/>
      <c r="M120" s="76"/>
      <c r="N120" s="76"/>
      <c r="O120" s="76"/>
      <c r="P120" s="76"/>
      <c r="Q120" s="76"/>
    </row>
    <row r="121" spans="1:17" ht="16.899999999999999" customHeight="1">
      <c r="A121" s="102"/>
      <c r="B121" s="76"/>
      <c r="C121" s="76"/>
      <c r="D121" s="76"/>
      <c r="E121" s="76"/>
      <c r="F121" s="76"/>
      <c r="G121" s="76"/>
      <c r="H121" s="76"/>
      <c r="I121" s="76"/>
      <c r="J121" s="76"/>
      <c r="K121" s="76"/>
      <c r="L121" s="76"/>
      <c r="M121" s="76"/>
      <c r="N121" s="76"/>
      <c r="O121" s="76"/>
      <c r="P121" s="76"/>
      <c r="Q121" s="76"/>
    </row>
    <row r="122" spans="1:17" ht="16.899999999999999" customHeight="1">
      <c r="A122" s="102"/>
      <c r="B122" s="76"/>
      <c r="C122" s="76"/>
      <c r="D122" s="76"/>
      <c r="E122" s="76"/>
      <c r="F122" s="76"/>
      <c r="G122" s="76"/>
      <c r="H122" s="76"/>
      <c r="I122" s="76"/>
      <c r="J122" s="76"/>
      <c r="K122" s="76"/>
      <c r="L122" s="76"/>
      <c r="M122" s="76"/>
      <c r="N122" s="76"/>
      <c r="O122" s="76"/>
      <c r="P122" s="76"/>
      <c r="Q122" s="76"/>
    </row>
    <row r="123" spans="1:17" ht="16.899999999999999" customHeight="1">
      <c r="A123" s="102"/>
      <c r="B123" s="76"/>
      <c r="C123" s="76"/>
      <c r="D123" s="76"/>
      <c r="E123" s="76"/>
      <c r="F123" s="76"/>
      <c r="G123" s="76"/>
      <c r="H123" s="76"/>
      <c r="I123" s="76"/>
      <c r="J123" s="76"/>
      <c r="K123" s="76"/>
      <c r="L123" s="76"/>
      <c r="M123" s="76"/>
      <c r="N123" s="76"/>
      <c r="O123" s="76"/>
      <c r="P123" s="76"/>
      <c r="Q123" s="76"/>
    </row>
    <row r="124" spans="1:17" ht="16.899999999999999" customHeight="1">
      <c r="A124" s="102"/>
      <c r="B124" s="76"/>
      <c r="C124" s="76"/>
      <c r="D124" s="76"/>
      <c r="E124" s="76"/>
      <c r="F124" s="76"/>
      <c r="G124" s="76"/>
      <c r="H124" s="76"/>
      <c r="I124" s="76"/>
      <c r="J124" s="76"/>
      <c r="K124" s="76"/>
      <c r="L124" s="76"/>
      <c r="M124" s="76"/>
      <c r="N124" s="76"/>
      <c r="O124" s="76"/>
      <c r="P124" s="76"/>
      <c r="Q124" s="76"/>
    </row>
    <row r="125" spans="1:17" ht="16.899999999999999" customHeight="1">
      <c r="A125" s="102"/>
      <c r="B125" s="76"/>
      <c r="C125" s="76"/>
      <c r="D125" s="76"/>
      <c r="E125" s="76"/>
      <c r="F125" s="76"/>
      <c r="G125" s="76"/>
      <c r="H125" s="76"/>
      <c r="I125" s="76"/>
      <c r="J125" s="76"/>
      <c r="K125" s="76"/>
      <c r="L125" s="76"/>
      <c r="M125" s="76"/>
      <c r="N125" s="76"/>
      <c r="O125" s="76"/>
      <c r="P125" s="76"/>
      <c r="Q125" s="76"/>
    </row>
    <row r="126" spans="1:17" ht="16.899999999999999" customHeight="1">
      <c r="A126" s="102"/>
      <c r="B126" s="76"/>
      <c r="C126" s="76"/>
      <c r="D126" s="76"/>
      <c r="E126" s="76"/>
      <c r="F126" s="76"/>
      <c r="G126" s="76"/>
      <c r="H126" s="76"/>
      <c r="I126" s="76"/>
      <c r="J126" s="76"/>
      <c r="K126" s="76"/>
      <c r="L126" s="76"/>
      <c r="M126" s="76"/>
      <c r="N126" s="76"/>
      <c r="O126" s="76"/>
      <c r="P126" s="76"/>
      <c r="Q126" s="76"/>
    </row>
    <row r="127" spans="1:17" ht="16.899999999999999" customHeight="1">
      <c r="A127" s="102"/>
      <c r="B127" s="76"/>
      <c r="C127" s="76"/>
      <c r="D127" s="76"/>
      <c r="E127" s="76"/>
      <c r="F127" s="76"/>
      <c r="G127" s="76"/>
      <c r="H127" s="76"/>
      <c r="I127" s="76"/>
      <c r="J127" s="76"/>
      <c r="K127" s="76"/>
      <c r="L127" s="76"/>
      <c r="M127" s="76"/>
      <c r="N127" s="76"/>
      <c r="O127" s="76"/>
      <c r="P127" s="76"/>
      <c r="Q127" s="76"/>
    </row>
    <row r="128" spans="1:17" ht="16.899999999999999" customHeight="1">
      <c r="A128" s="102"/>
      <c r="B128" s="76"/>
      <c r="C128" s="76"/>
      <c r="D128" s="76"/>
      <c r="E128" s="76"/>
      <c r="F128" s="76"/>
      <c r="G128" s="76"/>
      <c r="H128" s="76"/>
      <c r="I128" s="76"/>
      <c r="J128" s="76"/>
      <c r="K128" s="76"/>
      <c r="L128" s="76"/>
      <c r="M128" s="76"/>
      <c r="N128" s="76"/>
      <c r="O128" s="76"/>
      <c r="P128" s="76"/>
      <c r="Q128" s="76"/>
    </row>
    <row r="129" spans="1:17" ht="16.899999999999999" customHeight="1">
      <c r="A129" s="102"/>
      <c r="B129" s="76"/>
      <c r="C129" s="76"/>
      <c r="D129" s="76"/>
      <c r="E129" s="76"/>
      <c r="F129" s="76"/>
      <c r="G129" s="76"/>
      <c r="H129" s="76"/>
      <c r="I129" s="76"/>
      <c r="J129" s="76"/>
      <c r="K129" s="76"/>
      <c r="L129" s="76"/>
      <c r="M129" s="76"/>
      <c r="N129" s="76"/>
      <c r="O129" s="76"/>
      <c r="P129" s="76"/>
      <c r="Q129" s="76"/>
    </row>
    <row r="130" spans="1:17" ht="16.899999999999999" customHeight="1">
      <c r="A130" s="102"/>
      <c r="B130" s="76"/>
      <c r="C130" s="76"/>
      <c r="D130" s="76"/>
      <c r="E130" s="76"/>
      <c r="F130" s="76"/>
      <c r="G130" s="76"/>
      <c r="H130" s="76"/>
      <c r="I130" s="76"/>
      <c r="J130" s="76"/>
      <c r="K130" s="76"/>
      <c r="L130" s="76"/>
      <c r="M130" s="76"/>
      <c r="N130" s="76"/>
      <c r="O130" s="76"/>
      <c r="P130" s="76"/>
      <c r="Q130" s="76"/>
    </row>
    <row r="131" spans="1:17" ht="16.899999999999999" customHeight="1">
      <c r="A131" s="102"/>
      <c r="B131" s="76"/>
      <c r="C131" s="76"/>
      <c r="D131" s="76"/>
      <c r="E131" s="76"/>
      <c r="F131" s="76"/>
      <c r="G131" s="76"/>
      <c r="H131" s="76"/>
      <c r="I131" s="76"/>
      <c r="J131" s="76"/>
      <c r="K131" s="76"/>
      <c r="L131" s="76"/>
      <c r="M131" s="76"/>
      <c r="N131" s="76"/>
      <c r="O131" s="76"/>
      <c r="P131" s="76"/>
      <c r="Q131" s="76"/>
    </row>
    <row r="132" spans="1:17" ht="16.899999999999999" customHeight="1">
      <c r="A132" s="102"/>
      <c r="B132" s="76"/>
      <c r="C132" s="76"/>
      <c r="D132" s="76"/>
      <c r="E132" s="76"/>
      <c r="F132" s="76"/>
      <c r="G132" s="76"/>
      <c r="H132" s="76"/>
      <c r="I132" s="76"/>
      <c r="J132" s="76"/>
      <c r="K132" s="76"/>
      <c r="L132" s="76"/>
      <c r="M132" s="76"/>
      <c r="N132" s="76"/>
      <c r="O132" s="76"/>
      <c r="P132" s="76"/>
      <c r="Q132" s="76"/>
    </row>
    <row r="133" spans="1:17" ht="16.899999999999999" customHeight="1">
      <c r="A133" s="102"/>
      <c r="B133" s="76"/>
      <c r="C133" s="76"/>
      <c r="D133" s="76"/>
      <c r="E133" s="76"/>
      <c r="F133" s="76"/>
      <c r="G133" s="76"/>
      <c r="H133" s="76"/>
      <c r="I133" s="76"/>
      <c r="J133" s="76"/>
      <c r="K133" s="76"/>
      <c r="L133" s="76"/>
      <c r="M133" s="76"/>
      <c r="N133" s="76"/>
      <c r="O133" s="76"/>
      <c r="P133" s="76"/>
      <c r="Q133" s="76"/>
    </row>
    <row r="134" spans="1:17" ht="16.899999999999999" customHeight="1">
      <c r="A134" s="102"/>
      <c r="B134" s="76"/>
      <c r="C134" s="76"/>
      <c r="D134" s="76"/>
      <c r="E134" s="76"/>
      <c r="F134" s="76"/>
      <c r="G134" s="76"/>
      <c r="H134" s="76"/>
      <c r="I134" s="76"/>
      <c r="J134" s="76"/>
      <c r="K134" s="76"/>
      <c r="L134" s="76"/>
      <c r="M134" s="76"/>
      <c r="N134" s="76"/>
      <c r="O134" s="76"/>
      <c r="P134" s="76"/>
      <c r="Q134" s="76"/>
    </row>
    <row r="135" spans="1:17" ht="16.899999999999999" customHeight="1">
      <c r="A135" s="102"/>
      <c r="B135" s="76"/>
      <c r="C135" s="76"/>
      <c r="D135" s="76"/>
      <c r="E135" s="76"/>
      <c r="F135" s="76"/>
      <c r="G135" s="76"/>
      <c r="H135" s="76"/>
      <c r="I135" s="76"/>
      <c r="J135" s="76"/>
      <c r="K135" s="76"/>
      <c r="L135" s="76"/>
      <c r="M135" s="76"/>
      <c r="N135" s="76"/>
      <c r="O135" s="76"/>
      <c r="P135" s="76"/>
      <c r="Q135" s="76"/>
    </row>
    <row r="136" spans="1:17" ht="16.899999999999999" customHeight="1">
      <c r="A136" s="102"/>
      <c r="B136" s="76"/>
      <c r="C136" s="76"/>
      <c r="D136" s="76"/>
      <c r="E136" s="76"/>
      <c r="F136" s="76"/>
      <c r="G136" s="76"/>
      <c r="H136" s="76"/>
      <c r="I136" s="76"/>
      <c r="J136" s="76"/>
      <c r="K136" s="76"/>
      <c r="L136" s="76"/>
      <c r="M136" s="76"/>
      <c r="N136" s="76"/>
      <c r="O136" s="76"/>
      <c r="P136" s="76"/>
      <c r="Q136" s="76"/>
    </row>
    <row r="137" spans="1:17" ht="16.899999999999999" customHeight="1">
      <c r="A137" s="102"/>
      <c r="B137" s="76"/>
      <c r="C137" s="76"/>
      <c r="D137" s="76"/>
      <c r="E137" s="76"/>
      <c r="F137" s="76"/>
      <c r="G137" s="76"/>
      <c r="H137" s="76"/>
      <c r="I137" s="76"/>
      <c r="J137" s="76"/>
      <c r="K137" s="76"/>
      <c r="L137" s="76"/>
      <c r="M137" s="76"/>
      <c r="N137" s="76"/>
      <c r="O137" s="76"/>
      <c r="P137" s="76"/>
      <c r="Q137" s="76"/>
    </row>
    <row r="138" spans="1:17" ht="16.899999999999999" customHeight="1">
      <c r="A138" s="102"/>
      <c r="B138" s="76"/>
      <c r="C138" s="76"/>
      <c r="D138" s="76"/>
      <c r="E138" s="76"/>
      <c r="F138" s="76"/>
      <c r="G138" s="76"/>
      <c r="H138" s="76"/>
      <c r="I138" s="76"/>
      <c r="J138" s="76"/>
      <c r="K138" s="76"/>
      <c r="L138" s="76"/>
      <c r="M138" s="76"/>
      <c r="N138" s="76"/>
      <c r="O138" s="76"/>
      <c r="P138" s="76"/>
      <c r="Q138" s="76"/>
    </row>
    <row r="139" spans="1:17" ht="16.899999999999999" customHeight="1">
      <c r="A139" s="102"/>
      <c r="B139" s="76"/>
      <c r="C139" s="76"/>
      <c r="D139" s="76"/>
      <c r="E139" s="76"/>
      <c r="F139" s="76"/>
      <c r="G139" s="76"/>
      <c r="H139" s="76"/>
      <c r="I139" s="76"/>
      <c r="J139" s="76"/>
      <c r="K139" s="76"/>
      <c r="L139" s="76"/>
      <c r="M139" s="76"/>
      <c r="N139" s="76"/>
      <c r="O139" s="76"/>
      <c r="P139" s="76"/>
      <c r="Q139" s="76"/>
    </row>
    <row r="140" spans="1:17" ht="16.899999999999999" customHeight="1">
      <c r="A140" s="102"/>
      <c r="B140" s="76"/>
      <c r="C140" s="76"/>
      <c r="D140" s="76"/>
      <c r="E140" s="76"/>
      <c r="F140" s="76"/>
      <c r="G140" s="76"/>
      <c r="H140" s="76"/>
      <c r="I140" s="76"/>
      <c r="J140" s="76"/>
      <c r="K140" s="76"/>
      <c r="L140" s="76"/>
      <c r="M140" s="76"/>
      <c r="N140" s="76"/>
      <c r="O140" s="76"/>
      <c r="P140" s="76"/>
      <c r="Q140" s="76"/>
    </row>
    <row r="141" spans="1:17" ht="16.899999999999999" customHeight="1">
      <c r="A141" s="102"/>
      <c r="B141" s="76"/>
      <c r="C141" s="76"/>
      <c r="D141" s="76"/>
      <c r="E141" s="76"/>
      <c r="F141" s="76"/>
      <c r="G141" s="76"/>
      <c r="H141" s="76"/>
      <c r="I141" s="76"/>
      <c r="J141" s="76"/>
      <c r="K141" s="76"/>
      <c r="L141" s="76"/>
      <c r="M141" s="76"/>
      <c r="N141" s="76"/>
      <c r="O141" s="76"/>
      <c r="P141" s="76"/>
      <c r="Q141" s="76"/>
    </row>
    <row r="142" spans="1:17" ht="16.899999999999999" customHeight="1">
      <c r="A142" s="102"/>
      <c r="B142" s="76"/>
      <c r="C142" s="76"/>
      <c r="D142" s="76"/>
      <c r="E142" s="76"/>
      <c r="F142" s="76"/>
      <c r="G142" s="76"/>
      <c r="H142" s="76"/>
      <c r="I142" s="76"/>
      <c r="J142" s="76"/>
      <c r="K142" s="76"/>
      <c r="L142" s="76"/>
      <c r="M142" s="76"/>
      <c r="N142" s="76"/>
      <c r="O142" s="76"/>
      <c r="P142" s="76"/>
      <c r="Q142" s="76"/>
    </row>
    <row r="143" spans="1:17" ht="16.899999999999999" customHeight="1">
      <c r="A143" s="102"/>
      <c r="B143" s="76"/>
      <c r="C143" s="76"/>
      <c r="D143" s="76"/>
      <c r="E143" s="76"/>
      <c r="F143" s="76"/>
      <c r="G143" s="76"/>
      <c r="H143" s="76"/>
      <c r="I143" s="76"/>
      <c r="J143" s="76"/>
      <c r="K143" s="76"/>
      <c r="L143" s="76"/>
      <c r="M143" s="76"/>
      <c r="N143" s="76"/>
      <c r="O143" s="76"/>
      <c r="P143" s="76"/>
      <c r="Q143" s="76"/>
    </row>
    <row r="144" spans="1:17" ht="16.899999999999999" customHeight="1">
      <c r="A144" s="102"/>
      <c r="B144" s="76"/>
      <c r="C144" s="76"/>
      <c r="D144" s="76"/>
      <c r="E144" s="76"/>
      <c r="F144" s="76"/>
      <c r="G144" s="76"/>
      <c r="H144" s="76"/>
      <c r="I144" s="76"/>
      <c r="J144" s="76"/>
      <c r="K144" s="76"/>
      <c r="L144" s="76"/>
      <c r="M144" s="76"/>
      <c r="N144" s="76"/>
      <c r="O144" s="76"/>
      <c r="P144" s="76"/>
      <c r="Q144" s="76"/>
    </row>
    <row r="145" spans="1:17" ht="16.899999999999999" customHeight="1">
      <c r="A145" s="102"/>
      <c r="B145" s="76"/>
      <c r="C145" s="76"/>
      <c r="D145" s="76"/>
      <c r="E145" s="76"/>
      <c r="F145" s="76"/>
      <c r="G145" s="76"/>
      <c r="H145" s="76"/>
      <c r="I145" s="76"/>
      <c r="J145" s="76"/>
      <c r="K145" s="76"/>
      <c r="L145" s="76"/>
      <c r="M145" s="76"/>
      <c r="N145" s="76"/>
      <c r="O145" s="76"/>
      <c r="P145" s="76"/>
      <c r="Q145" s="76"/>
    </row>
    <row r="146" spans="1:17" ht="16.899999999999999" customHeight="1">
      <c r="A146" s="102"/>
      <c r="B146" s="76"/>
      <c r="C146" s="76"/>
      <c r="D146" s="76"/>
      <c r="E146" s="76"/>
      <c r="F146" s="76"/>
      <c r="G146" s="76"/>
      <c r="H146" s="76"/>
      <c r="I146" s="76"/>
      <c r="J146" s="76"/>
      <c r="K146" s="76"/>
      <c r="L146" s="76"/>
      <c r="M146" s="76"/>
      <c r="N146" s="76"/>
      <c r="O146" s="76"/>
      <c r="P146" s="76"/>
      <c r="Q146" s="76"/>
    </row>
    <row r="147" spans="1:17" ht="16.899999999999999" customHeight="1">
      <c r="A147" s="102"/>
      <c r="B147" s="76"/>
      <c r="C147" s="76"/>
      <c r="D147" s="76"/>
      <c r="E147" s="76"/>
      <c r="F147" s="76"/>
      <c r="G147" s="76"/>
      <c r="H147" s="76"/>
      <c r="I147" s="76"/>
      <c r="J147" s="76"/>
      <c r="K147" s="76"/>
      <c r="L147" s="76"/>
      <c r="M147" s="76"/>
      <c r="N147" s="76"/>
      <c r="O147" s="76"/>
      <c r="P147" s="76"/>
      <c r="Q147" s="76"/>
    </row>
    <row r="148" spans="1:17" ht="16.899999999999999" customHeight="1">
      <c r="A148" s="102"/>
      <c r="B148" s="76"/>
      <c r="C148" s="76"/>
      <c r="D148" s="76"/>
      <c r="E148" s="76"/>
      <c r="F148" s="76"/>
      <c r="G148" s="76"/>
      <c r="H148" s="76"/>
      <c r="I148" s="76"/>
      <c r="J148" s="76"/>
      <c r="K148" s="76"/>
      <c r="L148" s="76"/>
      <c r="M148" s="76"/>
      <c r="N148" s="76"/>
      <c r="O148" s="76"/>
      <c r="P148" s="76"/>
      <c r="Q148" s="76"/>
    </row>
    <row r="149" spans="1:17" ht="16.899999999999999" customHeight="1">
      <c r="A149" s="102"/>
      <c r="B149" s="76"/>
      <c r="C149" s="76"/>
      <c r="D149" s="76"/>
      <c r="E149" s="76"/>
      <c r="F149" s="76"/>
      <c r="G149" s="76"/>
      <c r="H149" s="76"/>
      <c r="I149" s="76"/>
      <c r="J149" s="76"/>
      <c r="K149" s="76"/>
      <c r="L149" s="76"/>
      <c r="M149" s="76"/>
      <c r="N149" s="76"/>
      <c r="O149" s="76"/>
      <c r="P149" s="76"/>
      <c r="Q149" s="76"/>
    </row>
    <row r="150" spans="1:17" ht="16.899999999999999" customHeight="1">
      <c r="A150" s="102"/>
      <c r="B150" s="76"/>
      <c r="C150" s="76"/>
      <c r="D150" s="76"/>
      <c r="E150" s="76"/>
      <c r="F150" s="76"/>
      <c r="G150" s="76"/>
      <c r="H150" s="76"/>
      <c r="I150" s="76"/>
      <c r="J150" s="76"/>
      <c r="K150" s="76"/>
      <c r="L150" s="76"/>
      <c r="M150" s="76"/>
      <c r="N150" s="76"/>
      <c r="O150" s="76"/>
      <c r="P150" s="76"/>
      <c r="Q150" s="76"/>
    </row>
    <row r="151" spans="1:17" ht="16.899999999999999" customHeight="1">
      <c r="A151" s="102"/>
      <c r="B151" s="76"/>
      <c r="C151" s="76"/>
      <c r="D151" s="76"/>
      <c r="E151" s="76"/>
      <c r="F151" s="76"/>
      <c r="G151" s="76"/>
      <c r="H151" s="76"/>
      <c r="I151" s="76"/>
      <c r="J151" s="76"/>
      <c r="K151" s="76"/>
      <c r="L151" s="76"/>
      <c r="M151" s="76"/>
      <c r="N151" s="76"/>
      <c r="O151" s="76"/>
      <c r="P151" s="76"/>
      <c r="Q151" s="76"/>
    </row>
    <row r="152" spans="1:17" ht="16.899999999999999" customHeight="1">
      <c r="A152" s="102"/>
      <c r="B152" s="76"/>
      <c r="C152" s="76"/>
      <c r="D152" s="76"/>
      <c r="E152" s="76"/>
      <c r="F152" s="76"/>
      <c r="G152" s="76"/>
      <c r="H152" s="76"/>
      <c r="I152" s="76"/>
      <c r="J152" s="76"/>
      <c r="K152" s="76"/>
      <c r="L152" s="76"/>
      <c r="M152" s="76"/>
      <c r="N152" s="76"/>
      <c r="O152" s="76"/>
      <c r="P152" s="76"/>
      <c r="Q152" s="76"/>
    </row>
    <row r="153" spans="1:17" ht="16.899999999999999" customHeight="1">
      <c r="A153" s="102"/>
      <c r="B153" s="76"/>
      <c r="C153" s="76"/>
      <c r="D153" s="76"/>
      <c r="E153" s="76"/>
      <c r="F153" s="76"/>
      <c r="G153" s="76"/>
      <c r="H153" s="76"/>
      <c r="I153" s="76"/>
      <c r="J153" s="76"/>
      <c r="K153" s="76"/>
      <c r="L153" s="76"/>
      <c r="M153" s="76"/>
      <c r="N153" s="76"/>
      <c r="O153" s="76"/>
      <c r="P153" s="76"/>
      <c r="Q153" s="76"/>
    </row>
    <row r="154" spans="1:17" ht="16.899999999999999" customHeight="1">
      <c r="A154" s="102"/>
      <c r="B154" s="76"/>
      <c r="C154" s="76"/>
      <c r="D154" s="76"/>
      <c r="E154" s="76"/>
      <c r="F154" s="76"/>
      <c r="G154" s="76"/>
      <c r="H154" s="76"/>
      <c r="I154" s="76"/>
      <c r="J154" s="76"/>
      <c r="K154" s="76"/>
      <c r="L154" s="76"/>
      <c r="M154" s="76"/>
      <c r="N154" s="76"/>
      <c r="O154" s="76"/>
      <c r="P154" s="76"/>
      <c r="Q154" s="76"/>
    </row>
    <row r="155" spans="1:17" ht="16.899999999999999" customHeight="1">
      <c r="A155" s="102"/>
      <c r="B155" s="76"/>
      <c r="C155" s="76"/>
      <c r="D155" s="76"/>
      <c r="E155" s="76"/>
      <c r="F155" s="76"/>
      <c r="G155" s="76"/>
      <c r="H155" s="76"/>
      <c r="I155" s="76"/>
      <c r="J155" s="76"/>
      <c r="K155" s="76"/>
      <c r="L155" s="76"/>
      <c r="M155" s="76"/>
      <c r="N155" s="76"/>
      <c r="O155" s="76"/>
      <c r="P155" s="76"/>
      <c r="Q155" s="76"/>
    </row>
    <row r="156" spans="1:17" ht="16.899999999999999" customHeight="1">
      <c r="A156" s="102"/>
      <c r="B156" s="76"/>
      <c r="C156" s="76"/>
      <c r="D156" s="76"/>
      <c r="E156" s="76"/>
      <c r="F156" s="76"/>
      <c r="G156" s="76"/>
      <c r="H156" s="76"/>
      <c r="I156" s="76"/>
      <c r="J156" s="76"/>
      <c r="K156" s="76"/>
      <c r="L156" s="76"/>
      <c r="M156" s="76"/>
      <c r="N156" s="76"/>
      <c r="O156" s="76"/>
      <c r="P156" s="76"/>
      <c r="Q156" s="76"/>
    </row>
    <row r="157" spans="1:17" ht="16.899999999999999" customHeight="1">
      <c r="A157" s="102"/>
      <c r="B157" s="76"/>
      <c r="C157" s="76"/>
      <c r="D157" s="76"/>
      <c r="E157" s="76"/>
      <c r="F157" s="76"/>
      <c r="G157" s="76"/>
      <c r="H157" s="76"/>
      <c r="I157" s="76"/>
      <c r="J157" s="76"/>
      <c r="K157" s="76"/>
      <c r="L157" s="76"/>
      <c r="M157" s="76"/>
      <c r="N157" s="76"/>
      <c r="O157" s="76"/>
      <c r="P157" s="76"/>
      <c r="Q157" s="76"/>
    </row>
    <row r="158" spans="1:17" ht="16.899999999999999" customHeight="1">
      <c r="A158" s="102"/>
      <c r="B158" s="76"/>
      <c r="C158" s="76"/>
      <c r="D158" s="76"/>
      <c r="E158" s="76"/>
      <c r="F158" s="76"/>
      <c r="G158" s="76"/>
      <c r="H158" s="76"/>
      <c r="I158" s="76"/>
      <c r="J158" s="76"/>
      <c r="K158" s="76"/>
      <c r="L158" s="76"/>
      <c r="M158" s="76"/>
      <c r="N158" s="76"/>
      <c r="O158" s="76"/>
      <c r="P158" s="76"/>
      <c r="Q158" s="76"/>
    </row>
    <row r="159" spans="1:17" ht="16.899999999999999" customHeight="1">
      <c r="A159" s="102"/>
      <c r="B159" s="76"/>
      <c r="C159" s="76"/>
      <c r="D159" s="76"/>
      <c r="E159" s="76"/>
      <c r="F159" s="76"/>
      <c r="G159" s="76"/>
      <c r="H159" s="76"/>
      <c r="I159" s="76"/>
      <c r="J159" s="76"/>
      <c r="K159" s="76"/>
      <c r="L159" s="76"/>
      <c r="M159" s="76"/>
      <c r="N159" s="76"/>
      <c r="O159" s="76"/>
      <c r="P159" s="76"/>
      <c r="Q159" s="76"/>
    </row>
    <row r="160" spans="1:17" ht="16.899999999999999" customHeight="1">
      <c r="A160" s="102"/>
      <c r="B160" s="76"/>
      <c r="C160" s="76"/>
      <c r="D160" s="76"/>
      <c r="E160" s="76"/>
      <c r="F160" s="76"/>
      <c r="G160" s="76"/>
      <c r="H160" s="76"/>
      <c r="I160" s="76"/>
      <c r="J160" s="76"/>
      <c r="K160" s="76"/>
      <c r="L160" s="76"/>
      <c r="M160" s="76"/>
      <c r="N160" s="76"/>
      <c r="O160" s="76"/>
      <c r="P160" s="76"/>
      <c r="Q160" s="76"/>
    </row>
    <row r="161" spans="1:17" ht="16.899999999999999" customHeight="1">
      <c r="A161" s="102"/>
      <c r="B161" s="76"/>
      <c r="C161" s="76"/>
      <c r="D161" s="76"/>
      <c r="E161" s="76"/>
      <c r="F161" s="76"/>
      <c r="G161" s="76"/>
      <c r="H161" s="76"/>
      <c r="I161" s="76"/>
      <c r="J161" s="76"/>
      <c r="K161" s="76"/>
      <c r="L161" s="76"/>
      <c r="M161" s="76"/>
      <c r="N161" s="76"/>
      <c r="O161" s="76"/>
      <c r="P161" s="76"/>
      <c r="Q161" s="76"/>
    </row>
    <row r="162" spans="1:17" ht="16.899999999999999" customHeight="1">
      <c r="A162" s="102"/>
      <c r="B162" s="76"/>
      <c r="C162" s="76"/>
      <c r="D162" s="76"/>
      <c r="E162" s="76"/>
      <c r="F162" s="76"/>
      <c r="G162" s="76"/>
      <c r="H162" s="76"/>
      <c r="I162" s="76"/>
      <c r="J162" s="76"/>
      <c r="K162" s="76"/>
      <c r="L162" s="76"/>
      <c r="M162" s="76"/>
      <c r="N162" s="76"/>
      <c r="O162" s="76"/>
      <c r="P162" s="76"/>
      <c r="Q162" s="76"/>
    </row>
    <row r="163" spans="1:17" ht="16.899999999999999" customHeight="1">
      <c r="A163" s="102"/>
      <c r="B163" s="76"/>
      <c r="C163" s="76"/>
      <c r="D163" s="76"/>
      <c r="E163" s="76"/>
      <c r="F163" s="76"/>
      <c r="G163" s="76"/>
      <c r="H163" s="76"/>
      <c r="I163" s="76"/>
      <c r="J163" s="76"/>
      <c r="K163" s="76"/>
      <c r="L163" s="76"/>
      <c r="M163" s="76"/>
      <c r="N163" s="76"/>
      <c r="O163" s="76"/>
      <c r="P163" s="76"/>
      <c r="Q163" s="76"/>
    </row>
    <row r="164" spans="1:17" ht="16.899999999999999" customHeight="1">
      <c r="A164" s="102"/>
      <c r="B164" s="76"/>
      <c r="C164" s="76"/>
      <c r="D164" s="76"/>
      <c r="E164" s="76"/>
      <c r="F164" s="76"/>
      <c r="G164" s="76"/>
      <c r="H164" s="76"/>
      <c r="I164" s="76"/>
      <c r="J164" s="76"/>
      <c r="K164" s="76"/>
      <c r="L164" s="76"/>
      <c r="M164" s="76"/>
      <c r="N164" s="76"/>
      <c r="O164" s="76"/>
      <c r="P164" s="76"/>
      <c r="Q164" s="76"/>
    </row>
    <row r="165" spans="1:17" ht="16.899999999999999" customHeight="1">
      <c r="A165" s="102"/>
      <c r="B165" s="76"/>
      <c r="C165" s="76"/>
      <c r="D165" s="76"/>
      <c r="E165" s="76"/>
      <c r="F165" s="76"/>
      <c r="G165" s="76"/>
      <c r="H165" s="76"/>
      <c r="I165" s="76"/>
      <c r="J165" s="76"/>
      <c r="K165" s="76"/>
      <c r="L165" s="76"/>
      <c r="M165" s="76"/>
      <c r="N165" s="76"/>
      <c r="O165" s="76"/>
      <c r="P165" s="76"/>
      <c r="Q165" s="76"/>
    </row>
    <row r="166" spans="1:17" ht="16.899999999999999" customHeight="1">
      <c r="A166" s="102"/>
      <c r="B166" s="76"/>
      <c r="C166" s="76"/>
      <c r="D166" s="76"/>
      <c r="E166" s="76"/>
      <c r="F166" s="76"/>
      <c r="G166" s="76"/>
      <c r="H166" s="76"/>
      <c r="I166" s="76"/>
      <c r="J166" s="76"/>
      <c r="K166" s="76"/>
      <c r="L166" s="76"/>
      <c r="M166" s="76"/>
      <c r="N166" s="76"/>
      <c r="O166" s="76"/>
      <c r="P166" s="76"/>
      <c r="Q166" s="76"/>
    </row>
    <row r="167" spans="1:17" ht="16.899999999999999" customHeight="1">
      <c r="A167" s="102"/>
      <c r="B167" s="76"/>
      <c r="C167" s="76"/>
      <c r="D167" s="76"/>
      <c r="E167" s="76"/>
      <c r="F167" s="76"/>
      <c r="G167" s="76"/>
      <c r="H167" s="76"/>
      <c r="I167" s="76"/>
      <c r="J167" s="76"/>
      <c r="K167" s="76"/>
      <c r="L167" s="76"/>
      <c r="M167" s="76"/>
      <c r="N167" s="76"/>
      <c r="O167" s="76"/>
      <c r="P167" s="76"/>
      <c r="Q167" s="76"/>
    </row>
    <row r="168" spans="1:17" ht="16.899999999999999" customHeight="1">
      <c r="A168" s="102"/>
      <c r="B168" s="76"/>
      <c r="C168" s="76"/>
      <c r="D168" s="76"/>
      <c r="E168" s="76"/>
      <c r="F168" s="76"/>
      <c r="G168" s="76"/>
      <c r="H168" s="76"/>
      <c r="I168" s="76"/>
      <c r="J168" s="76"/>
      <c r="K168" s="76"/>
      <c r="L168" s="76"/>
      <c r="M168" s="76"/>
      <c r="N168" s="76"/>
      <c r="O168" s="76"/>
      <c r="P168" s="76"/>
      <c r="Q168" s="76"/>
    </row>
    <row r="169" spans="1:17" ht="16.899999999999999" customHeight="1">
      <c r="A169" s="102"/>
      <c r="B169" s="76"/>
      <c r="C169" s="76"/>
      <c r="D169" s="76"/>
      <c r="E169" s="76"/>
      <c r="F169" s="76"/>
      <c r="G169" s="76"/>
      <c r="H169" s="76"/>
      <c r="I169" s="76"/>
      <c r="J169" s="76"/>
      <c r="K169" s="76"/>
      <c r="L169" s="76"/>
      <c r="M169" s="76"/>
      <c r="N169" s="76"/>
      <c r="O169" s="76"/>
      <c r="P169" s="76"/>
      <c r="Q169" s="76"/>
    </row>
    <row r="170" spans="1:17" ht="16.899999999999999" customHeight="1">
      <c r="A170" s="102"/>
      <c r="B170" s="76"/>
      <c r="C170" s="76"/>
      <c r="D170" s="76"/>
      <c r="E170" s="76"/>
      <c r="F170" s="76"/>
      <c r="G170" s="76"/>
      <c r="H170" s="76"/>
      <c r="I170" s="76"/>
      <c r="J170" s="76"/>
      <c r="K170" s="76"/>
      <c r="L170" s="76"/>
      <c r="M170" s="76"/>
      <c r="N170" s="76"/>
      <c r="O170" s="76"/>
      <c r="P170" s="76"/>
      <c r="Q170" s="76"/>
    </row>
    <row r="171" spans="1:17" ht="16.899999999999999" customHeight="1">
      <c r="A171" s="102"/>
      <c r="B171" s="76"/>
      <c r="C171" s="76"/>
      <c r="D171" s="76"/>
      <c r="E171" s="76"/>
      <c r="F171" s="76"/>
      <c r="G171" s="76"/>
      <c r="H171" s="76"/>
      <c r="I171" s="76"/>
      <c r="J171" s="76"/>
      <c r="K171" s="76"/>
      <c r="L171" s="76"/>
      <c r="M171" s="76"/>
      <c r="N171" s="76"/>
      <c r="O171" s="76"/>
      <c r="P171" s="76"/>
      <c r="Q171" s="76"/>
    </row>
    <row r="172" spans="1:17" ht="16.899999999999999" customHeight="1">
      <c r="A172" s="102"/>
      <c r="B172" s="76"/>
      <c r="C172" s="76"/>
      <c r="D172" s="76"/>
      <c r="E172" s="76"/>
      <c r="F172" s="76"/>
      <c r="G172" s="76"/>
      <c r="H172" s="76"/>
      <c r="I172" s="76"/>
      <c r="J172" s="76"/>
      <c r="K172" s="76"/>
      <c r="L172" s="76"/>
      <c r="M172" s="76"/>
      <c r="N172" s="76"/>
      <c r="O172" s="76"/>
      <c r="P172" s="76"/>
      <c r="Q172" s="76"/>
    </row>
    <row r="173" spans="1:17" ht="16.899999999999999" customHeight="1">
      <c r="A173" s="102"/>
      <c r="B173" s="76"/>
      <c r="C173" s="76"/>
      <c r="D173" s="76"/>
      <c r="E173" s="76"/>
      <c r="F173" s="76"/>
      <c r="G173" s="76"/>
      <c r="H173" s="76"/>
      <c r="I173" s="76"/>
      <c r="J173" s="76"/>
      <c r="K173" s="76"/>
      <c r="L173" s="76"/>
      <c r="M173" s="76"/>
      <c r="N173" s="76"/>
      <c r="O173" s="76"/>
      <c r="P173" s="76"/>
      <c r="Q173" s="76"/>
    </row>
    <row r="174" spans="1:17" ht="16.899999999999999" customHeight="1">
      <c r="A174" s="102"/>
      <c r="B174" s="76"/>
      <c r="C174" s="76"/>
      <c r="D174" s="76"/>
      <c r="E174" s="76"/>
      <c r="F174" s="76"/>
      <c r="G174" s="76"/>
      <c r="H174" s="76"/>
      <c r="I174" s="76"/>
      <c r="J174" s="76"/>
      <c r="K174" s="76"/>
      <c r="L174" s="76"/>
      <c r="M174" s="76"/>
      <c r="N174" s="76"/>
      <c r="O174" s="76"/>
      <c r="P174" s="76"/>
      <c r="Q174" s="76"/>
    </row>
    <row r="175" spans="1:17" ht="16.899999999999999" customHeight="1">
      <c r="A175" s="102"/>
      <c r="B175" s="76"/>
      <c r="C175" s="76"/>
      <c r="D175" s="76"/>
      <c r="E175" s="76"/>
      <c r="F175" s="76"/>
      <c r="G175" s="76"/>
      <c r="H175" s="76"/>
      <c r="I175" s="76"/>
      <c r="J175" s="76"/>
      <c r="K175" s="76"/>
      <c r="L175" s="76"/>
      <c r="M175" s="76"/>
      <c r="N175" s="76"/>
      <c r="O175" s="76"/>
      <c r="P175" s="76"/>
      <c r="Q175" s="76"/>
    </row>
    <row r="176" spans="1:17" ht="16.899999999999999" customHeight="1">
      <c r="A176" s="102"/>
      <c r="B176" s="76"/>
      <c r="C176" s="76"/>
      <c r="D176" s="76"/>
      <c r="E176" s="76"/>
      <c r="F176" s="76"/>
      <c r="G176" s="76"/>
      <c r="H176" s="76"/>
      <c r="I176" s="76"/>
      <c r="J176" s="76"/>
      <c r="K176" s="76"/>
      <c r="L176" s="76"/>
      <c r="M176" s="76"/>
      <c r="N176" s="76"/>
      <c r="O176" s="76"/>
      <c r="P176" s="76"/>
      <c r="Q176" s="76"/>
    </row>
    <row r="177" spans="1:17" ht="16.899999999999999" customHeight="1">
      <c r="A177" s="102"/>
      <c r="B177" s="76"/>
      <c r="C177" s="76"/>
      <c r="D177" s="76"/>
      <c r="E177" s="76"/>
      <c r="F177" s="76"/>
      <c r="G177" s="76"/>
      <c r="H177" s="76"/>
      <c r="I177" s="76"/>
      <c r="J177" s="76"/>
      <c r="K177" s="76"/>
      <c r="L177" s="76"/>
      <c r="M177" s="76"/>
      <c r="N177" s="76"/>
      <c r="O177" s="76"/>
      <c r="P177" s="76"/>
      <c r="Q177" s="76"/>
    </row>
    <row r="178" spans="1:17" ht="16.899999999999999" customHeight="1">
      <c r="A178" s="102"/>
      <c r="B178" s="76"/>
      <c r="C178" s="76"/>
      <c r="D178" s="76"/>
      <c r="E178" s="76"/>
      <c r="F178" s="76"/>
      <c r="G178" s="76"/>
      <c r="H178" s="76"/>
      <c r="I178" s="76"/>
      <c r="J178" s="76"/>
      <c r="K178" s="76"/>
      <c r="L178" s="76"/>
      <c r="M178" s="76"/>
      <c r="N178" s="76"/>
      <c r="O178" s="76"/>
      <c r="P178" s="76"/>
      <c r="Q178" s="76"/>
    </row>
    <row r="179" spans="1:17" ht="16.899999999999999" customHeight="1">
      <c r="A179" s="102"/>
      <c r="B179" s="76"/>
      <c r="C179" s="76"/>
      <c r="D179" s="76"/>
      <c r="E179" s="76"/>
      <c r="F179" s="76"/>
      <c r="G179" s="76"/>
      <c r="H179" s="76"/>
      <c r="I179" s="76"/>
      <c r="J179" s="76"/>
      <c r="K179" s="76"/>
      <c r="L179" s="76"/>
      <c r="M179" s="76"/>
      <c r="N179" s="76"/>
      <c r="O179" s="76"/>
      <c r="P179" s="76"/>
      <c r="Q179" s="76"/>
    </row>
    <row r="180" spans="1:17" ht="16.899999999999999" customHeight="1">
      <c r="A180" s="102"/>
      <c r="B180" s="76"/>
      <c r="C180" s="76"/>
      <c r="D180" s="76"/>
      <c r="E180" s="76"/>
      <c r="F180" s="76"/>
      <c r="G180" s="76"/>
      <c r="H180" s="76"/>
      <c r="I180" s="76"/>
      <c r="J180" s="76"/>
      <c r="K180" s="76"/>
      <c r="L180" s="76"/>
      <c r="M180" s="76"/>
      <c r="N180" s="76"/>
      <c r="O180" s="76"/>
      <c r="P180" s="76"/>
      <c r="Q180" s="76"/>
    </row>
    <row r="181" spans="1:17" ht="16.899999999999999" customHeight="1">
      <c r="A181" s="102"/>
      <c r="B181" s="76"/>
      <c r="C181" s="76"/>
      <c r="D181" s="76"/>
      <c r="E181" s="76"/>
      <c r="F181" s="76"/>
      <c r="G181" s="76"/>
      <c r="H181" s="76"/>
      <c r="I181" s="76"/>
      <c r="J181" s="76"/>
      <c r="K181" s="76"/>
      <c r="L181" s="76"/>
      <c r="M181" s="76"/>
      <c r="N181" s="76"/>
      <c r="O181" s="76"/>
      <c r="P181" s="76"/>
      <c r="Q181" s="76"/>
    </row>
    <row r="182" spans="1:17" ht="16.899999999999999" customHeight="1">
      <c r="A182" s="102"/>
      <c r="B182" s="76"/>
      <c r="C182" s="76"/>
      <c r="D182" s="76"/>
      <c r="E182" s="76"/>
      <c r="F182" s="76"/>
      <c r="G182" s="76"/>
      <c r="H182" s="76"/>
      <c r="I182" s="76"/>
      <c r="J182" s="76"/>
      <c r="K182" s="76"/>
      <c r="L182" s="76"/>
      <c r="M182" s="76"/>
      <c r="N182" s="76"/>
      <c r="O182" s="76"/>
      <c r="P182" s="76"/>
      <c r="Q182" s="76"/>
    </row>
    <row r="183" spans="1:17" ht="16.899999999999999" customHeight="1">
      <c r="A183" s="102"/>
      <c r="B183" s="76"/>
      <c r="C183" s="76"/>
      <c r="D183" s="76"/>
      <c r="E183" s="76"/>
      <c r="F183" s="76"/>
      <c r="G183" s="76"/>
      <c r="H183" s="76"/>
      <c r="I183" s="76"/>
      <c r="J183" s="76"/>
      <c r="K183" s="76"/>
      <c r="L183" s="76"/>
      <c r="M183" s="76"/>
      <c r="N183" s="76"/>
      <c r="O183" s="76"/>
      <c r="P183" s="76"/>
      <c r="Q183" s="76"/>
    </row>
    <row r="184" spans="1:17" ht="16.899999999999999" customHeight="1">
      <c r="A184" s="102"/>
      <c r="B184" s="76"/>
      <c r="C184" s="76"/>
      <c r="D184" s="76"/>
      <c r="E184" s="76"/>
      <c r="F184" s="76"/>
      <c r="G184" s="76"/>
      <c r="H184" s="76"/>
      <c r="I184" s="76"/>
      <c r="J184" s="76"/>
      <c r="K184" s="76"/>
      <c r="L184" s="76"/>
      <c r="M184" s="76"/>
      <c r="N184" s="76"/>
      <c r="O184" s="76"/>
      <c r="P184" s="76"/>
      <c r="Q184" s="76"/>
    </row>
    <row r="185" spans="1:17" ht="16.899999999999999" customHeight="1">
      <c r="A185" s="102"/>
      <c r="B185" s="76"/>
      <c r="C185" s="76"/>
      <c r="D185" s="76"/>
      <c r="E185" s="76"/>
      <c r="F185" s="76"/>
      <c r="G185" s="76"/>
      <c r="H185" s="76"/>
      <c r="I185" s="76"/>
      <c r="J185" s="76"/>
      <c r="K185" s="76"/>
      <c r="L185" s="76"/>
      <c r="M185" s="76"/>
      <c r="N185" s="76"/>
      <c r="O185" s="76"/>
      <c r="P185" s="76"/>
      <c r="Q185" s="76"/>
    </row>
    <row r="186" spans="1:17" ht="16.899999999999999" customHeight="1">
      <c r="A186" s="102"/>
      <c r="B186" s="76"/>
      <c r="C186" s="76"/>
      <c r="D186" s="76"/>
      <c r="E186" s="76"/>
      <c r="F186" s="76"/>
      <c r="G186" s="76"/>
      <c r="H186" s="76"/>
      <c r="I186" s="76"/>
      <c r="J186" s="76"/>
      <c r="K186" s="76"/>
      <c r="L186" s="76"/>
      <c r="M186" s="76"/>
      <c r="N186" s="76"/>
      <c r="O186" s="76"/>
      <c r="P186" s="76"/>
      <c r="Q186" s="76"/>
    </row>
    <row r="187" spans="1:17" ht="16.899999999999999" customHeight="1">
      <c r="A187" s="102"/>
      <c r="B187" s="76"/>
      <c r="C187" s="76"/>
      <c r="D187" s="76"/>
      <c r="E187" s="76"/>
      <c r="F187" s="76"/>
      <c r="G187" s="76"/>
      <c r="H187" s="76"/>
      <c r="I187" s="76"/>
      <c r="J187" s="76"/>
      <c r="K187" s="76"/>
      <c r="L187" s="76"/>
      <c r="M187" s="76"/>
      <c r="N187" s="76"/>
      <c r="O187" s="76"/>
      <c r="P187" s="76"/>
      <c r="Q187" s="76"/>
    </row>
    <row r="188" spans="1:17" ht="16.899999999999999" customHeight="1">
      <c r="A188" s="102"/>
      <c r="B188" s="76"/>
      <c r="C188" s="76"/>
      <c r="D188" s="76"/>
      <c r="E188" s="76"/>
      <c r="F188" s="76"/>
      <c r="G188" s="76"/>
      <c r="H188" s="76"/>
      <c r="I188" s="76"/>
      <c r="J188" s="76"/>
      <c r="K188" s="76"/>
      <c r="L188" s="76"/>
      <c r="M188" s="76"/>
      <c r="N188" s="76"/>
      <c r="O188" s="76"/>
      <c r="P188" s="76"/>
      <c r="Q188" s="76"/>
    </row>
    <row r="189" spans="1:17" ht="16.899999999999999" customHeight="1">
      <c r="A189" s="102"/>
      <c r="B189" s="76"/>
      <c r="C189" s="76"/>
      <c r="D189" s="76"/>
      <c r="E189" s="76"/>
      <c r="F189" s="76"/>
      <c r="G189" s="76"/>
      <c r="H189" s="76"/>
      <c r="I189" s="76"/>
      <c r="J189" s="76"/>
      <c r="K189" s="76"/>
      <c r="L189" s="76"/>
      <c r="M189" s="76"/>
      <c r="N189" s="76"/>
      <c r="O189" s="76"/>
      <c r="P189" s="76"/>
      <c r="Q189" s="76"/>
    </row>
    <row r="190" spans="1:17" ht="16.899999999999999" customHeight="1">
      <c r="A190" s="102"/>
      <c r="B190" s="76"/>
      <c r="C190" s="76"/>
      <c r="D190" s="76"/>
      <c r="E190" s="76"/>
      <c r="F190" s="76"/>
      <c r="G190" s="76"/>
      <c r="H190" s="76"/>
      <c r="I190" s="76"/>
      <c r="J190" s="76"/>
      <c r="K190" s="76"/>
      <c r="L190" s="76"/>
      <c r="M190" s="76"/>
      <c r="N190" s="76"/>
      <c r="O190" s="76"/>
      <c r="P190" s="76"/>
      <c r="Q190" s="76"/>
    </row>
    <row r="191" spans="1:17" ht="16.899999999999999" customHeight="1">
      <c r="A191" s="102"/>
      <c r="B191" s="76"/>
      <c r="C191" s="76"/>
      <c r="D191" s="76"/>
      <c r="E191" s="76"/>
      <c r="F191" s="76"/>
      <c r="G191" s="76"/>
      <c r="H191" s="76"/>
      <c r="I191" s="76"/>
      <c r="J191" s="76"/>
      <c r="K191" s="76"/>
      <c r="L191" s="76"/>
      <c r="M191" s="76"/>
      <c r="N191" s="76"/>
      <c r="O191" s="76"/>
      <c r="P191" s="76"/>
      <c r="Q191" s="76"/>
    </row>
    <row r="192" spans="1:17" ht="16.899999999999999" customHeight="1">
      <c r="A192" s="102"/>
      <c r="B192" s="76"/>
      <c r="C192" s="76"/>
      <c r="D192" s="76"/>
      <c r="E192" s="76"/>
      <c r="F192" s="76"/>
      <c r="G192" s="76"/>
      <c r="H192" s="76"/>
      <c r="I192" s="76"/>
      <c r="J192" s="76"/>
      <c r="K192" s="76"/>
      <c r="L192" s="76"/>
      <c r="M192" s="76"/>
      <c r="N192" s="76"/>
      <c r="O192" s="76"/>
      <c r="P192" s="76"/>
      <c r="Q192" s="76"/>
    </row>
    <row r="193" spans="1:17" ht="16.899999999999999" customHeight="1">
      <c r="A193" s="102"/>
      <c r="B193" s="76"/>
      <c r="C193" s="76"/>
      <c r="D193" s="76"/>
      <c r="E193" s="76"/>
      <c r="F193" s="76"/>
      <c r="G193" s="76"/>
      <c r="H193" s="76"/>
      <c r="I193" s="76"/>
      <c r="J193" s="76"/>
      <c r="K193" s="76"/>
      <c r="L193" s="76"/>
      <c r="M193" s="76"/>
      <c r="N193" s="76"/>
      <c r="O193" s="76"/>
      <c r="P193" s="76"/>
      <c r="Q193" s="76"/>
    </row>
    <row r="194" spans="1:17" ht="16.899999999999999" customHeight="1">
      <c r="A194" s="102"/>
      <c r="B194" s="76"/>
      <c r="C194" s="76"/>
      <c r="D194" s="76"/>
      <c r="E194" s="76"/>
      <c r="F194" s="76"/>
      <c r="G194" s="76"/>
      <c r="H194" s="76"/>
      <c r="I194" s="76"/>
      <c r="J194" s="76"/>
      <c r="K194" s="76"/>
      <c r="L194" s="76"/>
      <c r="M194" s="76"/>
      <c r="N194" s="76"/>
      <c r="O194" s="76"/>
      <c r="P194" s="76"/>
      <c r="Q194" s="76"/>
    </row>
    <row r="195" spans="1:17" ht="16.899999999999999" customHeight="1">
      <c r="A195" s="102"/>
      <c r="B195" s="76"/>
      <c r="C195" s="76"/>
      <c r="D195" s="76"/>
      <c r="E195" s="76"/>
      <c r="F195" s="76"/>
      <c r="G195" s="76"/>
      <c r="H195" s="76"/>
      <c r="I195" s="76"/>
      <c r="J195" s="76"/>
      <c r="K195" s="76"/>
      <c r="L195" s="76"/>
      <c r="M195" s="76"/>
      <c r="N195" s="76"/>
      <c r="O195" s="76"/>
      <c r="P195" s="76"/>
      <c r="Q195" s="76"/>
    </row>
    <row r="196" spans="1:17" ht="16.899999999999999" customHeight="1">
      <c r="A196" s="102"/>
      <c r="B196" s="76"/>
      <c r="C196" s="76"/>
      <c r="D196" s="76"/>
      <c r="E196" s="76"/>
      <c r="F196" s="76"/>
      <c r="G196" s="76"/>
      <c r="H196" s="76"/>
      <c r="I196" s="76"/>
      <c r="J196" s="76"/>
      <c r="K196" s="76"/>
      <c r="L196" s="76"/>
      <c r="M196" s="76"/>
      <c r="N196" s="76"/>
      <c r="O196" s="76"/>
      <c r="P196" s="76"/>
      <c r="Q196" s="76"/>
    </row>
    <row r="197" spans="1:17" ht="16.899999999999999" customHeight="1">
      <c r="A197" s="102"/>
      <c r="B197" s="76"/>
      <c r="C197" s="76"/>
      <c r="D197" s="76"/>
      <c r="E197" s="76"/>
      <c r="F197" s="76"/>
      <c r="G197" s="76"/>
      <c r="H197" s="76"/>
      <c r="I197" s="76"/>
      <c r="J197" s="76"/>
      <c r="K197" s="76"/>
      <c r="L197" s="76"/>
      <c r="M197" s="76"/>
      <c r="N197" s="76"/>
      <c r="O197" s="76"/>
      <c r="P197" s="76"/>
      <c r="Q197" s="76"/>
    </row>
    <row r="198" spans="1:17" ht="16.899999999999999" customHeight="1">
      <c r="A198" s="102"/>
      <c r="B198" s="76"/>
      <c r="C198" s="76"/>
      <c r="D198" s="76"/>
      <c r="E198" s="76"/>
      <c r="F198" s="76"/>
      <c r="G198" s="76"/>
      <c r="H198" s="76"/>
      <c r="I198" s="76"/>
      <c r="J198" s="76"/>
      <c r="K198" s="76"/>
      <c r="L198" s="76"/>
      <c r="M198" s="76"/>
      <c r="N198" s="76"/>
      <c r="O198" s="76"/>
      <c r="P198" s="76"/>
      <c r="Q198" s="76"/>
    </row>
    <row r="199" spans="1:17" ht="16.899999999999999" customHeight="1">
      <c r="A199" s="102"/>
      <c r="B199" s="76"/>
      <c r="C199" s="76"/>
      <c r="D199" s="76"/>
      <c r="E199" s="76"/>
      <c r="F199" s="76"/>
      <c r="G199" s="76"/>
      <c r="H199" s="76"/>
      <c r="I199" s="76"/>
      <c r="J199" s="76"/>
      <c r="K199" s="76"/>
      <c r="L199" s="76"/>
      <c r="M199" s="76"/>
      <c r="N199" s="76"/>
      <c r="O199" s="76"/>
      <c r="P199" s="76"/>
      <c r="Q199" s="76"/>
    </row>
    <row r="200" spans="1:17" ht="16.899999999999999" customHeight="1">
      <c r="A200" s="102"/>
      <c r="B200" s="76"/>
      <c r="C200" s="76"/>
      <c r="D200" s="76"/>
      <c r="E200" s="76"/>
      <c r="F200" s="76"/>
      <c r="G200" s="76"/>
      <c r="H200" s="76"/>
      <c r="I200" s="76"/>
      <c r="J200" s="76"/>
      <c r="K200" s="76"/>
      <c r="L200" s="76"/>
      <c r="M200" s="76"/>
      <c r="N200" s="76"/>
      <c r="O200" s="76"/>
      <c r="P200" s="76"/>
      <c r="Q200" s="76"/>
    </row>
    <row r="201" spans="1:17" ht="16.899999999999999" customHeight="1">
      <c r="A201" s="102"/>
      <c r="B201" s="76"/>
      <c r="C201" s="76"/>
      <c r="D201" s="76"/>
      <c r="E201" s="76"/>
      <c r="F201" s="76"/>
      <c r="G201" s="76"/>
      <c r="H201" s="76"/>
      <c r="I201" s="76"/>
      <c r="J201" s="76"/>
      <c r="K201" s="76"/>
      <c r="L201" s="76"/>
      <c r="M201" s="76"/>
      <c r="N201" s="76"/>
      <c r="O201" s="76"/>
      <c r="P201" s="76"/>
      <c r="Q201" s="76"/>
    </row>
    <row r="202" spans="1:17" ht="16.899999999999999" customHeight="1">
      <c r="A202" s="102"/>
      <c r="B202" s="76"/>
      <c r="C202" s="76"/>
      <c r="D202" s="76"/>
      <c r="E202" s="76"/>
      <c r="F202" s="76"/>
      <c r="G202" s="76"/>
      <c r="H202" s="76"/>
      <c r="I202" s="76"/>
      <c r="J202" s="76"/>
      <c r="K202" s="76"/>
      <c r="L202" s="76"/>
      <c r="M202" s="76"/>
      <c r="N202" s="76"/>
      <c r="O202" s="76"/>
      <c r="P202" s="76"/>
      <c r="Q202" s="76"/>
    </row>
    <row r="203" spans="1:17" ht="16.899999999999999" customHeight="1">
      <c r="A203" s="102"/>
      <c r="B203" s="76"/>
      <c r="C203" s="76"/>
      <c r="D203" s="76"/>
      <c r="E203" s="76"/>
      <c r="F203" s="76"/>
      <c r="G203" s="76"/>
      <c r="H203" s="76"/>
      <c r="I203" s="76"/>
      <c r="J203" s="76"/>
      <c r="K203" s="76"/>
      <c r="L203" s="76"/>
      <c r="M203" s="76"/>
      <c r="N203" s="76"/>
      <c r="O203" s="76"/>
      <c r="P203" s="76"/>
      <c r="Q203" s="76"/>
    </row>
    <row r="204" spans="1:17" ht="16.899999999999999" customHeight="1">
      <c r="A204" s="102"/>
      <c r="B204" s="76"/>
      <c r="C204" s="76"/>
      <c r="D204" s="76"/>
      <c r="E204" s="76"/>
      <c r="F204" s="76"/>
      <c r="G204" s="76"/>
      <c r="H204" s="76"/>
      <c r="I204" s="76"/>
      <c r="J204" s="76"/>
      <c r="K204" s="76"/>
      <c r="L204" s="76"/>
      <c r="M204" s="76"/>
      <c r="N204" s="76"/>
      <c r="O204" s="76"/>
      <c r="P204" s="76"/>
      <c r="Q204" s="76"/>
    </row>
    <row r="205" spans="1:17" ht="16.899999999999999" customHeight="1">
      <c r="A205" s="102"/>
      <c r="B205" s="76"/>
      <c r="C205" s="76"/>
      <c r="D205" s="76"/>
      <c r="E205" s="76"/>
      <c r="F205" s="76"/>
      <c r="G205" s="76"/>
      <c r="H205" s="76"/>
      <c r="I205" s="76"/>
      <c r="J205" s="76"/>
      <c r="K205" s="76"/>
      <c r="L205" s="76"/>
      <c r="M205" s="76"/>
      <c r="N205" s="76"/>
      <c r="O205" s="76"/>
      <c r="P205" s="76"/>
      <c r="Q205" s="76"/>
    </row>
    <row r="206" spans="1:17" ht="16.899999999999999" customHeight="1">
      <c r="A206" s="102"/>
      <c r="B206" s="76"/>
      <c r="C206" s="76"/>
      <c r="D206" s="76"/>
      <c r="E206" s="76"/>
      <c r="F206" s="76"/>
      <c r="G206" s="76"/>
      <c r="H206" s="76"/>
      <c r="I206" s="76"/>
      <c r="J206" s="76"/>
      <c r="K206" s="76"/>
      <c r="L206" s="76"/>
      <c r="M206" s="76"/>
      <c r="N206" s="76"/>
      <c r="O206" s="76"/>
      <c r="P206" s="76"/>
      <c r="Q206" s="76"/>
    </row>
    <row r="207" spans="1:17" ht="16.899999999999999" customHeight="1">
      <c r="A207" s="102"/>
      <c r="B207" s="76"/>
      <c r="C207" s="76"/>
      <c r="D207" s="76"/>
      <c r="E207" s="76"/>
      <c r="F207" s="76"/>
      <c r="G207" s="76"/>
      <c r="H207" s="76"/>
      <c r="I207" s="76"/>
      <c r="J207" s="76"/>
      <c r="K207" s="76"/>
      <c r="L207" s="76"/>
      <c r="M207" s="76"/>
      <c r="N207" s="76"/>
      <c r="O207" s="76"/>
      <c r="P207" s="76"/>
      <c r="Q207" s="76"/>
    </row>
    <row r="208" spans="1:17" ht="16.899999999999999" customHeight="1">
      <c r="A208" s="102"/>
      <c r="B208" s="76"/>
      <c r="C208" s="76"/>
      <c r="D208" s="76"/>
      <c r="E208" s="76"/>
      <c r="F208" s="76"/>
      <c r="G208" s="76"/>
      <c r="H208" s="76"/>
      <c r="I208" s="76"/>
      <c r="J208" s="76"/>
      <c r="K208" s="76"/>
      <c r="L208" s="76"/>
      <c r="M208" s="76"/>
      <c r="N208" s="76"/>
      <c r="O208" s="76"/>
      <c r="P208" s="76"/>
      <c r="Q208" s="76"/>
    </row>
    <row r="209" spans="1:17" ht="16.899999999999999" customHeight="1">
      <c r="A209" s="102"/>
      <c r="B209" s="76"/>
      <c r="C209" s="76"/>
      <c r="D209" s="76"/>
      <c r="E209" s="76"/>
      <c r="F209" s="76"/>
      <c r="G209" s="76"/>
      <c r="H209" s="76"/>
      <c r="I209" s="76"/>
      <c r="J209" s="76"/>
      <c r="K209" s="76"/>
      <c r="L209" s="76"/>
      <c r="M209" s="76"/>
      <c r="N209" s="76"/>
      <c r="O209" s="76"/>
      <c r="P209" s="76"/>
      <c r="Q209" s="76"/>
    </row>
    <row r="210" spans="1:17" ht="16.899999999999999" customHeight="1">
      <c r="A210" s="102"/>
      <c r="B210" s="76"/>
      <c r="C210" s="76"/>
      <c r="D210" s="76"/>
      <c r="E210" s="76"/>
      <c r="F210" s="76"/>
      <c r="G210" s="76"/>
      <c r="H210" s="76"/>
      <c r="I210" s="76"/>
      <c r="J210" s="76"/>
      <c r="K210" s="76"/>
      <c r="L210" s="76"/>
      <c r="M210" s="76"/>
      <c r="N210" s="76"/>
      <c r="O210" s="76"/>
      <c r="P210" s="76"/>
      <c r="Q210" s="76"/>
    </row>
    <row r="211" spans="1:17" ht="16.899999999999999" customHeight="1">
      <c r="A211" s="102"/>
      <c r="B211" s="76"/>
      <c r="C211" s="76"/>
      <c r="D211" s="76"/>
      <c r="E211" s="76"/>
      <c r="F211" s="76"/>
      <c r="G211" s="76"/>
      <c r="H211" s="76"/>
      <c r="I211" s="76"/>
      <c r="J211" s="76"/>
      <c r="K211" s="76"/>
      <c r="L211" s="76"/>
      <c r="M211" s="76"/>
      <c r="N211" s="76"/>
      <c r="O211" s="76"/>
      <c r="P211" s="76"/>
      <c r="Q211" s="76"/>
    </row>
    <row r="212" spans="1:17" ht="16.899999999999999" customHeight="1">
      <c r="A212" s="102"/>
      <c r="B212" s="76"/>
      <c r="C212" s="76"/>
      <c r="D212" s="76"/>
      <c r="E212" s="76"/>
      <c r="F212" s="76"/>
      <c r="G212" s="76"/>
      <c r="H212" s="76"/>
      <c r="I212" s="76"/>
      <c r="J212" s="76"/>
      <c r="K212" s="76"/>
      <c r="L212" s="76"/>
      <c r="M212" s="76"/>
      <c r="N212" s="76"/>
      <c r="O212" s="76"/>
      <c r="P212" s="76"/>
      <c r="Q212" s="76"/>
    </row>
    <row r="213" spans="1:17" ht="16.899999999999999" customHeight="1">
      <c r="A213" s="102"/>
      <c r="B213" s="76"/>
      <c r="C213" s="76"/>
      <c r="D213" s="76"/>
      <c r="E213" s="76"/>
      <c r="F213" s="76"/>
      <c r="G213" s="76"/>
      <c r="H213" s="76"/>
      <c r="I213" s="76"/>
      <c r="J213" s="76"/>
      <c r="K213" s="76"/>
      <c r="L213" s="76"/>
      <c r="M213" s="76"/>
      <c r="N213" s="76"/>
      <c r="O213" s="76"/>
      <c r="P213" s="76"/>
      <c r="Q213" s="76"/>
    </row>
    <row r="214" spans="1:17" ht="16.899999999999999" customHeight="1">
      <c r="A214" s="102"/>
      <c r="B214" s="76"/>
      <c r="C214" s="76"/>
      <c r="D214" s="76"/>
      <c r="E214" s="76"/>
      <c r="F214" s="76"/>
      <c r="G214" s="76"/>
      <c r="H214" s="76"/>
      <c r="I214" s="76"/>
      <c r="J214" s="76"/>
      <c r="K214" s="76"/>
      <c r="L214" s="76"/>
      <c r="M214" s="76"/>
      <c r="N214" s="76"/>
      <c r="O214" s="76"/>
      <c r="P214" s="76"/>
      <c r="Q214" s="76"/>
    </row>
    <row r="215" spans="1:17" ht="16.899999999999999" customHeight="1">
      <c r="A215" s="102"/>
      <c r="B215" s="76"/>
      <c r="C215" s="76"/>
      <c r="D215" s="76"/>
      <c r="E215" s="76"/>
      <c r="F215" s="76"/>
      <c r="G215" s="76"/>
      <c r="H215" s="76"/>
      <c r="I215" s="76"/>
      <c r="J215" s="76"/>
      <c r="K215" s="76"/>
      <c r="L215" s="76"/>
      <c r="M215" s="76"/>
      <c r="N215" s="76"/>
      <c r="O215" s="76"/>
      <c r="P215" s="76"/>
      <c r="Q215" s="76"/>
    </row>
    <row r="216" spans="1:17" ht="16.899999999999999" customHeight="1">
      <c r="A216" s="102"/>
      <c r="B216" s="76"/>
      <c r="C216" s="76"/>
      <c r="D216" s="76"/>
      <c r="E216" s="76"/>
      <c r="F216" s="76"/>
      <c r="G216" s="76"/>
      <c r="H216" s="76"/>
      <c r="I216" s="76"/>
      <c r="J216" s="76"/>
      <c r="K216" s="76"/>
      <c r="L216" s="76"/>
      <c r="M216" s="76"/>
      <c r="N216" s="76"/>
      <c r="O216" s="76"/>
      <c r="P216" s="76"/>
      <c r="Q216" s="76"/>
    </row>
    <row r="217" spans="1:17" ht="16.899999999999999" customHeight="1">
      <c r="A217" s="102"/>
      <c r="B217" s="76"/>
      <c r="C217" s="76"/>
      <c r="D217" s="76"/>
      <c r="E217" s="76"/>
      <c r="F217" s="76"/>
      <c r="G217" s="76"/>
      <c r="H217" s="76"/>
      <c r="I217" s="76"/>
      <c r="J217" s="76"/>
      <c r="K217" s="76"/>
      <c r="L217" s="76"/>
      <c r="M217" s="76"/>
      <c r="N217" s="76"/>
      <c r="O217" s="76"/>
      <c r="P217" s="76"/>
      <c r="Q217" s="76"/>
    </row>
    <row r="218" spans="1:17" ht="16.899999999999999" customHeight="1">
      <c r="A218" s="102"/>
      <c r="B218" s="76"/>
      <c r="C218" s="76"/>
      <c r="D218" s="76"/>
      <c r="E218" s="76"/>
      <c r="F218" s="76"/>
      <c r="G218" s="76"/>
      <c r="H218" s="76"/>
      <c r="I218" s="76"/>
      <c r="J218" s="76"/>
      <c r="K218" s="76"/>
      <c r="L218" s="76"/>
      <c r="M218" s="76"/>
      <c r="N218" s="76"/>
      <c r="O218" s="76"/>
      <c r="P218" s="76"/>
      <c r="Q218" s="76"/>
    </row>
    <row r="219" spans="1:17" ht="16.899999999999999" customHeight="1">
      <c r="A219" s="102"/>
      <c r="B219" s="76"/>
      <c r="C219" s="76"/>
      <c r="D219" s="76"/>
      <c r="E219" s="76"/>
      <c r="F219" s="76"/>
      <c r="G219" s="76"/>
      <c r="H219" s="76"/>
      <c r="I219" s="76"/>
      <c r="J219" s="76"/>
      <c r="K219" s="76"/>
      <c r="L219" s="76"/>
      <c r="M219" s="76"/>
      <c r="N219" s="76"/>
      <c r="O219" s="76"/>
      <c r="P219" s="76"/>
      <c r="Q219" s="76"/>
    </row>
    <row r="220" spans="1:17" ht="16.899999999999999" customHeight="1">
      <c r="A220" s="102"/>
      <c r="B220" s="76"/>
      <c r="C220" s="76"/>
      <c r="D220" s="76"/>
      <c r="E220" s="76"/>
      <c r="F220" s="76"/>
      <c r="G220" s="76"/>
      <c r="H220" s="76"/>
      <c r="I220" s="76"/>
      <c r="J220" s="76"/>
      <c r="K220" s="76"/>
      <c r="L220" s="76"/>
      <c r="M220" s="76"/>
      <c r="N220" s="76"/>
      <c r="O220" s="76"/>
      <c r="P220" s="76"/>
      <c r="Q220" s="76"/>
    </row>
    <row r="221" spans="1:17" ht="16.899999999999999" customHeight="1">
      <c r="A221" s="102"/>
      <c r="B221" s="76"/>
      <c r="C221" s="76"/>
      <c r="D221" s="76"/>
      <c r="E221" s="76"/>
      <c r="F221" s="76"/>
      <c r="G221" s="76"/>
      <c r="H221" s="76"/>
      <c r="I221" s="76"/>
      <c r="J221" s="76"/>
      <c r="K221" s="76"/>
      <c r="L221" s="76"/>
      <c r="M221" s="76"/>
      <c r="N221" s="76"/>
      <c r="O221" s="76"/>
      <c r="P221" s="76"/>
      <c r="Q221" s="76"/>
    </row>
    <row r="222" spans="1:17" ht="16.899999999999999" customHeight="1">
      <c r="A222" s="102"/>
      <c r="B222" s="76"/>
      <c r="C222" s="76"/>
      <c r="D222" s="76"/>
      <c r="E222" s="76"/>
      <c r="F222" s="76"/>
      <c r="G222" s="76"/>
      <c r="H222" s="76"/>
      <c r="I222" s="76"/>
      <c r="J222" s="76"/>
      <c r="K222" s="76"/>
      <c r="L222" s="76"/>
      <c r="M222" s="76"/>
      <c r="N222" s="76"/>
      <c r="O222" s="76"/>
      <c r="P222" s="76"/>
      <c r="Q222" s="76"/>
    </row>
    <row r="223" spans="1:17" ht="16.899999999999999" customHeight="1">
      <c r="A223" s="102"/>
      <c r="B223" s="76"/>
      <c r="C223" s="76"/>
      <c r="D223" s="76"/>
      <c r="E223" s="76"/>
      <c r="F223" s="76"/>
      <c r="G223" s="76"/>
      <c r="H223" s="76"/>
      <c r="I223" s="76"/>
      <c r="J223" s="76"/>
      <c r="K223" s="76"/>
      <c r="L223" s="76"/>
      <c r="M223" s="76"/>
      <c r="N223" s="76"/>
      <c r="O223" s="76"/>
      <c r="P223" s="76"/>
      <c r="Q223" s="76"/>
    </row>
    <row r="224" spans="1:17" ht="16.899999999999999" customHeight="1">
      <c r="A224" s="102"/>
      <c r="B224" s="76"/>
      <c r="C224" s="76"/>
      <c r="D224" s="76"/>
      <c r="E224" s="76"/>
      <c r="F224" s="76"/>
      <c r="G224" s="76"/>
      <c r="H224" s="76"/>
      <c r="I224" s="76"/>
      <c r="J224" s="76"/>
      <c r="K224" s="76"/>
      <c r="L224" s="76"/>
      <c r="M224" s="76"/>
      <c r="N224" s="76"/>
      <c r="O224" s="76"/>
      <c r="P224" s="76"/>
      <c r="Q224" s="76"/>
    </row>
    <row r="225" spans="1:17" ht="16.899999999999999" customHeight="1">
      <c r="A225" s="102"/>
      <c r="B225" s="76"/>
      <c r="C225" s="76"/>
      <c r="D225" s="76"/>
      <c r="E225" s="76"/>
      <c r="F225" s="76"/>
      <c r="G225" s="76"/>
      <c r="H225" s="76"/>
      <c r="I225" s="76"/>
      <c r="J225" s="76"/>
      <c r="K225" s="76"/>
      <c r="L225" s="76"/>
      <c r="M225" s="76"/>
      <c r="N225" s="76"/>
      <c r="O225" s="76"/>
      <c r="P225" s="76"/>
      <c r="Q225" s="76"/>
    </row>
    <row r="226" spans="1:17" ht="16.899999999999999" customHeight="1">
      <c r="A226" s="102"/>
      <c r="B226" s="76"/>
      <c r="C226" s="76"/>
      <c r="D226" s="76"/>
      <c r="E226" s="76"/>
      <c r="F226" s="76"/>
      <c r="G226" s="76"/>
      <c r="H226" s="76"/>
      <c r="I226" s="76"/>
      <c r="J226" s="76"/>
      <c r="K226" s="76"/>
      <c r="L226" s="76"/>
      <c r="M226" s="76"/>
      <c r="N226" s="76"/>
      <c r="O226" s="76"/>
      <c r="P226" s="76"/>
      <c r="Q226" s="76"/>
    </row>
    <row r="227" spans="1:17" ht="16.899999999999999" customHeight="1">
      <c r="A227" s="102"/>
      <c r="B227" s="76"/>
      <c r="C227" s="76"/>
      <c r="D227" s="76"/>
      <c r="E227" s="76"/>
      <c r="F227" s="76"/>
      <c r="G227" s="76"/>
      <c r="H227" s="76"/>
      <c r="I227" s="76"/>
      <c r="J227" s="76"/>
      <c r="K227" s="76"/>
      <c r="L227" s="76"/>
      <c r="M227" s="76"/>
      <c r="N227" s="76"/>
      <c r="O227" s="76"/>
      <c r="P227" s="76"/>
      <c r="Q227" s="76"/>
    </row>
    <row r="228" spans="1:17" ht="16.899999999999999" customHeight="1">
      <c r="A228" s="102"/>
      <c r="B228" s="76"/>
      <c r="C228" s="76"/>
      <c r="D228" s="76"/>
      <c r="E228" s="76"/>
      <c r="F228" s="76"/>
      <c r="G228" s="76"/>
      <c r="H228" s="76"/>
      <c r="I228" s="76"/>
      <c r="J228" s="76"/>
      <c r="K228" s="76"/>
      <c r="L228" s="76"/>
      <c r="M228" s="76"/>
      <c r="N228" s="76"/>
      <c r="O228" s="76"/>
      <c r="P228" s="76"/>
      <c r="Q228" s="76"/>
    </row>
    <row r="229" spans="1:17" ht="16.899999999999999" customHeight="1">
      <c r="A229" s="102"/>
      <c r="B229" s="76"/>
      <c r="C229" s="76"/>
      <c r="D229" s="76"/>
      <c r="E229" s="76"/>
      <c r="F229" s="76"/>
      <c r="G229" s="76"/>
      <c r="H229" s="76"/>
      <c r="I229" s="76"/>
      <c r="J229" s="76"/>
      <c r="K229" s="76"/>
      <c r="L229" s="76"/>
      <c r="M229" s="76"/>
      <c r="N229" s="76"/>
      <c r="O229" s="76"/>
      <c r="P229" s="76"/>
      <c r="Q229" s="76"/>
    </row>
    <row r="230" spans="1:17" ht="16.899999999999999" customHeight="1">
      <c r="A230" s="102"/>
      <c r="B230" s="76"/>
      <c r="C230" s="76"/>
      <c r="D230" s="76"/>
      <c r="E230" s="76"/>
      <c r="F230" s="76"/>
      <c r="G230" s="76"/>
      <c r="H230" s="76"/>
      <c r="I230" s="76"/>
      <c r="J230" s="76"/>
      <c r="K230" s="76"/>
      <c r="L230" s="76"/>
      <c r="M230" s="76"/>
      <c r="N230" s="76"/>
      <c r="O230" s="76"/>
      <c r="P230" s="76"/>
      <c r="Q230" s="76"/>
    </row>
    <row r="231" spans="1:17" ht="16.899999999999999" customHeight="1">
      <c r="A231" s="102"/>
      <c r="B231" s="76"/>
      <c r="C231" s="76"/>
      <c r="D231" s="76"/>
      <c r="E231" s="76"/>
      <c r="F231" s="76"/>
      <c r="G231" s="76"/>
      <c r="H231" s="76"/>
      <c r="I231" s="76"/>
      <c r="J231" s="76"/>
      <c r="K231" s="76"/>
      <c r="L231" s="76"/>
      <c r="M231" s="76"/>
      <c r="N231" s="76"/>
      <c r="O231" s="76"/>
      <c r="P231" s="76"/>
      <c r="Q231" s="76"/>
    </row>
    <row r="232" spans="1:17" ht="16.899999999999999" customHeight="1">
      <c r="A232" s="102"/>
      <c r="B232" s="76"/>
      <c r="C232" s="76"/>
      <c r="D232" s="76"/>
      <c r="E232" s="76"/>
      <c r="F232" s="76"/>
      <c r="G232" s="76"/>
      <c r="H232" s="76"/>
      <c r="I232" s="76"/>
      <c r="J232" s="76"/>
      <c r="K232" s="76"/>
      <c r="L232" s="76"/>
      <c r="M232" s="76"/>
      <c r="N232" s="76"/>
      <c r="O232" s="76"/>
      <c r="P232" s="76"/>
      <c r="Q232" s="76"/>
    </row>
    <row r="233" spans="1:17" ht="16.899999999999999" customHeight="1">
      <c r="A233" s="102"/>
      <c r="B233" s="76"/>
      <c r="C233" s="76"/>
      <c r="D233" s="76"/>
      <c r="E233" s="76"/>
      <c r="F233" s="76"/>
      <c r="G233" s="76"/>
      <c r="H233" s="76"/>
      <c r="I233" s="76"/>
      <c r="J233" s="76"/>
      <c r="K233" s="76"/>
      <c r="L233" s="76"/>
      <c r="M233" s="76"/>
      <c r="N233" s="76"/>
      <c r="O233" s="76"/>
      <c r="P233" s="76"/>
      <c r="Q233" s="76"/>
    </row>
    <row r="234" spans="1:17" ht="16.899999999999999" customHeight="1">
      <c r="A234" s="102"/>
      <c r="B234" s="76"/>
      <c r="C234" s="76"/>
      <c r="D234" s="76"/>
      <c r="E234" s="76"/>
      <c r="F234" s="76"/>
      <c r="G234" s="76"/>
      <c r="H234" s="76"/>
      <c r="I234" s="76"/>
      <c r="J234" s="76"/>
      <c r="K234" s="76"/>
      <c r="L234" s="76"/>
      <c r="M234" s="76"/>
      <c r="N234" s="76"/>
      <c r="O234" s="76"/>
      <c r="P234" s="76"/>
      <c r="Q234" s="76"/>
    </row>
    <row r="235" spans="1:17" ht="16.899999999999999" customHeight="1">
      <c r="A235" s="102"/>
      <c r="B235" s="76"/>
      <c r="C235" s="76"/>
      <c r="D235" s="76"/>
      <c r="E235" s="76"/>
      <c r="F235" s="76"/>
      <c r="G235" s="76"/>
      <c r="H235" s="76"/>
      <c r="I235" s="76"/>
      <c r="J235" s="76"/>
      <c r="K235" s="76"/>
      <c r="L235" s="76"/>
      <c r="M235" s="76"/>
      <c r="N235" s="76"/>
      <c r="O235" s="76"/>
      <c r="P235" s="76"/>
      <c r="Q235" s="76"/>
    </row>
    <row r="236" spans="1:17" ht="16.899999999999999" customHeight="1">
      <c r="A236" s="102"/>
      <c r="B236" s="76"/>
      <c r="C236" s="76"/>
      <c r="D236" s="76"/>
      <c r="E236" s="76"/>
      <c r="F236" s="76"/>
      <c r="G236" s="76"/>
      <c r="H236" s="76"/>
      <c r="I236" s="76"/>
      <c r="J236" s="76"/>
      <c r="K236" s="76"/>
      <c r="L236" s="76"/>
      <c r="M236" s="76"/>
      <c r="N236" s="76"/>
      <c r="O236" s="76"/>
      <c r="P236" s="76"/>
      <c r="Q236" s="76"/>
    </row>
    <row r="237" spans="1:17" ht="16.899999999999999" customHeight="1">
      <c r="A237" s="102"/>
      <c r="B237" s="76"/>
      <c r="C237" s="76"/>
      <c r="D237" s="76"/>
      <c r="E237" s="76"/>
      <c r="F237" s="76"/>
      <c r="G237" s="76"/>
      <c r="H237" s="76"/>
      <c r="I237" s="76"/>
      <c r="J237" s="76"/>
      <c r="K237" s="76"/>
      <c r="L237" s="76"/>
      <c r="M237" s="76"/>
      <c r="N237" s="76"/>
      <c r="O237" s="76"/>
      <c r="P237" s="76"/>
      <c r="Q237" s="76"/>
    </row>
    <row r="238" spans="1:17" ht="16.899999999999999" customHeight="1">
      <c r="A238" s="102"/>
      <c r="B238" s="76"/>
      <c r="C238" s="76"/>
      <c r="D238" s="76"/>
      <c r="E238" s="76"/>
      <c r="F238" s="76"/>
      <c r="G238" s="76"/>
      <c r="H238" s="76"/>
      <c r="I238" s="76"/>
      <c r="J238" s="76"/>
      <c r="K238" s="76"/>
      <c r="L238" s="76"/>
      <c r="M238" s="76"/>
      <c r="N238" s="76"/>
      <c r="O238" s="76"/>
      <c r="P238" s="76"/>
      <c r="Q238" s="76"/>
    </row>
    <row r="239" spans="1:17" ht="16.899999999999999" customHeight="1">
      <c r="A239" s="102"/>
      <c r="B239" s="76"/>
      <c r="C239" s="76"/>
      <c r="D239" s="76"/>
      <c r="E239" s="76"/>
      <c r="F239" s="76"/>
      <c r="G239" s="76"/>
      <c r="H239" s="76"/>
      <c r="I239" s="76"/>
      <c r="J239" s="76"/>
      <c r="K239" s="76"/>
      <c r="L239" s="76"/>
      <c r="M239" s="76"/>
      <c r="N239" s="76"/>
      <c r="O239" s="76"/>
      <c r="P239" s="76"/>
      <c r="Q239" s="76"/>
    </row>
    <row r="240" spans="1:17" ht="16.899999999999999" customHeight="1">
      <c r="A240" s="102"/>
      <c r="B240" s="76"/>
      <c r="C240" s="76"/>
      <c r="D240" s="76"/>
      <c r="E240" s="76"/>
      <c r="F240" s="76"/>
      <c r="G240" s="76"/>
      <c r="H240" s="76"/>
      <c r="I240" s="76"/>
      <c r="J240" s="76"/>
      <c r="K240" s="76"/>
      <c r="L240" s="76"/>
      <c r="M240" s="76"/>
      <c r="N240" s="76"/>
      <c r="O240" s="76"/>
      <c r="P240" s="76"/>
      <c r="Q240" s="76"/>
    </row>
    <row r="241" spans="1:17" ht="16.899999999999999" customHeight="1">
      <c r="A241" s="102"/>
      <c r="B241" s="76"/>
      <c r="C241" s="76"/>
      <c r="D241" s="76"/>
      <c r="E241" s="76"/>
      <c r="F241" s="76"/>
      <c r="G241" s="76"/>
      <c r="H241" s="76"/>
      <c r="I241" s="76"/>
      <c r="J241" s="76"/>
      <c r="K241" s="76"/>
      <c r="L241" s="76"/>
      <c r="M241" s="76"/>
      <c r="N241" s="76"/>
      <c r="O241" s="76"/>
      <c r="P241" s="76"/>
      <c r="Q241" s="76"/>
    </row>
    <row r="242" spans="1:17" ht="16.899999999999999" customHeight="1">
      <c r="A242" s="102"/>
      <c r="B242" s="76"/>
      <c r="C242" s="76"/>
      <c r="D242" s="76"/>
      <c r="E242" s="76"/>
      <c r="F242" s="76"/>
      <c r="G242" s="76"/>
      <c r="H242" s="76"/>
      <c r="I242" s="76"/>
      <c r="J242" s="76"/>
      <c r="K242" s="76"/>
      <c r="L242" s="76"/>
      <c r="M242" s="76"/>
      <c r="N242" s="76"/>
      <c r="O242" s="76"/>
      <c r="P242" s="76"/>
      <c r="Q242" s="76"/>
    </row>
    <row r="243" spans="1:17" ht="16.899999999999999" customHeight="1">
      <c r="A243" s="102"/>
      <c r="B243" s="76"/>
      <c r="C243" s="76"/>
      <c r="D243" s="76"/>
      <c r="E243" s="76"/>
      <c r="F243" s="76"/>
      <c r="G243" s="76"/>
      <c r="H243" s="76"/>
      <c r="I243" s="76"/>
      <c r="J243" s="76"/>
      <c r="K243" s="76"/>
      <c r="L243" s="76"/>
      <c r="M243" s="76"/>
      <c r="N243" s="76"/>
      <c r="O243" s="76"/>
      <c r="P243" s="76"/>
      <c r="Q243" s="76"/>
    </row>
    <row r="244" spans="1:17" ht="16.899999999999999" customHeight="1">
      <c r="A244" s="102"/>
      <c r="B244" s="76"/>
      <c r="C244" s="76"/>
      <c r="D244" s="76"/>
      <c r="E244" s="76"/>
      <c r="F244" s="76"/>
      <c r="G244" s="76"/>
      <c r="H244" s="76"/>
      <c r="I244" s="76"/>
      <c r="J244" s="76"/>
      <c r="K244" s="76"/>
      <c r="L244" s="76"/>
      <c r="M244" s="76"/>
      <c r="N244" s="76"/>
      <c r="O244" s="76"/>
      <c r="P244" s="76"/>
      <c r="Q244" s="76"/>
    </row>
    <row r="245" spans="1:17" ht="16.899999999999999" customHeight="1">
      <c r="A245" s="102"/>
      <c r="B245" s="76"/>
      <c r="C245" s="76"/>
      <c r="D245" s="76"/>
      <c r="E245" s="76"/>
      <c r="F245" s="76"/>
      <c r="G245" s="76"/>
      <c r="H245" s="76"/>
      <c r="I245" s="76"/>
      <c r="J245" s="76"/>
      <c r="K245" s="76"/>
      <c r="L245" s="76"/>
      <c r="M245" s="76"/>
      <c r="N245" s="76"/>
      <c r="O245" s="76"/>
      <c r="P245" s="76"/>
      <c r="Q245" s="76"/>
    </row>
    <row r="246" spans="1:17" ht="16.899999999999999" customHeight="1">
      <c r="A246" s="102"/>
      <c r="B246" s="76"/>
      <c r="C246" s="76"/>
      <c r="D246" s="76"/>
      <c r="E246" s="76"/>
      <c r="F246" s="76"/>
      <c r="G246" s="76"/>
      <c r="H246" s="76"/>
      <c r="I246" s="76"/>
      <c r="J246" s="76"/>
      <c r="K246" s="76"/>
      <c r="L246" s="76"/>
      <c r="M246" s="76"/>
      <c r="N246" s="76"/>
      <c r="O246" s="76"/>
      <c r="P246" s="76"/>
      <c r="Q246" s="76"/>
    </row>
    <row r="247" spans="1:17" ht="16.899999999999999" customHeight="1">
      <c r="A247" s="102"/>
      <c r="B247" s="76"/>
      <c r="C247" s="76"/>
      <c r="D247" s="76"/>
      <c r="E247" s="76"/>
      <c r="F247" s="76"/>
      <c r="G247" s="76"/>
      <c r="H247" s="76"/>
      <c r="I247" s="76"/>
      <c r="J247" s="76"/>
      <c r="K247" s="76"/>
      <c r="L247" s="76"/>
      <c r="M247" s="76"/>
      <c r="N247" s="76"/>
      <c r="O247" s="76"/>
      <c r="P247" s="76"/>
      <c r="Q247" s="76"/>
    </row>
    <row r="248" spans="1:17" ht="16.899999999999999" customHeight="1">
      <c r="A248" s="102"/>
      <c r="B248" s="76"/>
      <c r="C248" s="76"/>
      <c r="D248" s="76"/>
      <c r="E248" s="76"/>
      <c r="F248" s="76"/>
      <c r="G248" s="76"/>
      <c r="H248" s="76"/>
      <c r="I248" s="76"/>
      <c r="J248" s="76"/>
      <c r="K248" s="76"/>
      <c r="L248" s="76"/>
      <c r="M248" s="76"/>
      <c r="N248" s="76"/>
      <c r="O248" s="76"/>
      <c r="P248" s="76"/>
      <c r="Q248" s="76"/>
    </row>
    <row r="249" spans="1:17" ht="16.899999999999999" customHeight="1">
      <c r="A249" s="102"/>
      <c r="B249" s="76"/>
      <c r="C249" s="76"/>
      <c r="D249" s="76"/>
      <c r="E249" s="76"/>
      <c r="F249" s="76"/>
      <c r="G249" s="76"/>
      <c r="H249" s="76"/>
      <c r="I249" s="76"/>
      <c r="J249" s="76"/>
      <c r="K249" s="76"/>
      <c r="L249" s="76"/>
      <c r="M249" s="76"/>
      <c r="N249" s="76"/>
      <c r="O249" s="76"/>
      <c r="P249" s="76"/>
      <c r="Q249" s="76"/>
    </row>
    <row r="250" spans="1:17" ht="16.899999999999999" customHeight="1">
      <c r="A250" s="102"/>
      <c r="B250" s="76"/>
      <c r="C250" s="76"/>
      <c r="D250" s="76"/>
      <c r="E250" s="76"/>
      <c r="F250" s="76"/>
      <c r="G250" s="76"/>
      <c r="H250" s="76"/>
      <c r="I250" s="76"/>
      <c r="J250" s="76"/>
      <c r="K250" s="76"/>
      <c r="L250" s="76"/>
      <c r="M250" s="76"/>
      <c r="N250" s="76"/>
      <c r="O250" s="76"/>
      <c r="P250" s="76"/>
      <c r="Q250" s="76"/>
    </row>
    <row r="251" spans="1:17" ht="16.899999999999999" customHeight="1">
      <c r="A251" s="102"/>
      <c r="B251" s="76"/>
      <c r="C251" s="76"/>
      <c r="D251" s="76"/>
      <c r="E251" s="76"/>
      <c r="F251" s="76"/>
      <c r="G251" s="76"/>
      <c r="H251" s="76"/>
      <c r="I251" s="76"/>
      <c r="J251" s="76"/>
      <c r="K251" s="76"/>
      <c r="L251" s="76"/>
      <c r="M251" s="76"/>
      <c r="N251" s="76"/>
      <c r="O251" s="76"/>
      <c r="P251" s="76"/>
      <c r="Q251" s="76"/>
    </row>
    <row r="252" spans="1:17" ht="16.899999999999999" customHeight="1">
      <c r="A252" s="102"/>
      <c r="B252" s="76"/>
      <c r="C252" s="76"/>
      <c r="D252" s="76"/>
      <c r="E252" s="76"/>
      <c r="F252" s="76"/>
      <c r="G252" s="76"/>
      <c r="H252" s="76"/>
      <c r="I252" s="76"/>
      <c r="J252" s="76"/>
      <c r="K252" s="76"/>
      <c r="L252" s="76"/>
      <c r="M252" s="76"/>
      <c r="N252" s="76"/>
      <c r="O252" s="76"/>
      <c r="P252" s="76"/>
      <c r="Q252" s="76"/>
    </row>
    <row r="253" spans="1:17" ht="16.899999999999999" customHeight="1">
      <c r="A253" s="102"/>
      <c r="B253" s="76"/>
      <c r="C253" s="76"/>
      <c r="D253" s="76"/>
      <c r="E253" s="76"/>
      <c r="F253" s="76"/>
      <c r="G253" s="76"/>
      <c r="H253" s="76"/>
      <c r="I253" s="76"/>
      <c r="J253" s="76"/>
      <c r="K253" s="76"/>
      <c r="L253" s="76"/>
      <c r="M253" s="76"/>
      <c r="N253" s="76"/>
      <c r="O253" s="76"/>
      <c r="P253" s="76"/>
      <c r="Q253" s="76"/>
    </row>
    <row r="254" spans="1:17" ht="16.899999999999999" customHeight="1">
      <c r="A254" s="102"/>
      <c r="B254" s="76"/>
      <c r="C254" s="76"/>
      <c r="D254" s="76"/>
      <c r="E254" s="76"/>
      <c r="F254" s="76"/>
      <c r="G254" s="76"/>
      <c r="H254" s="76"/>
      <c r="I254" s="76"/>
      <c r="J254" s="76"/>
      <c r="K254" s="76"/>
      <c r="L254" s="76"/>
      <c r="M254" s="76"/>
      <c r="N254" s="76"/>
      <c r="O254" s="76"/>
      <c r="P254" s="76"/>
      <c r="Q254" s="76"/>
    </row>
    <row r="255" spans="1:17" ht="16.899999999999999" customHeight="1">
      <c r="A255" s="102"/>
      <c r="B255" s="76"/>
      <c r="C255" s="76"/>
      <c r="D255" s="76"/>
      <c r="E255" s="76"/>
      <c r="F255" s="76"/>
      <c r="G255" s="76"/>
      <c r="H255" s="76"/>
      <c r="I255" s="76"/>
      <c r="J255" s="76"/>
      <c r="K255" s="76"/>
      <c r="L255" s="76"/>
      <c r="M255" s="76"/>
      <c r="N255" s="76"/>
      <c r="O255" s="76"/>
      <c r="P255" s="76"/>
      <c r="Q255" s="76"/>
    </row>
    <row r="256" spans="1:17" ht="16.899999999999999" customHeight="1">
      <c r="A256" s="102"/>
      <c r="B256" s="76"/>
      <c r="C256" s="76"/>
      <c r="D256" s="76"/>
      <c r="E256" s="76"/>
      <c r="F256" s="76"/>
      <c r="G256" s="76"/>
      <c r="H256" s="76"/>
      <c r="I256" s="76"/>
      <c r="J256" s="76"/>
      <c r="K256" s="76"/>
      <c r="L256" s="76"/>
      <c r="M256" s="76"/>
      <c r="N256" s="76"/>
      <c r="O256" s="76"/>
      <c r="P256" s="76"/>
      <c r="Q256" s="76"/>
    </row>
    <row r="257" spans="1:17" ht="16.899999999999999" customHeight="1">
      <c r="A257" s="102"/>
      <c r="B257" s="76"/>
      <c r="C257" s="76"/>
      <c r="D257" s="76"/>
      <c r="E257" s="76"/>
      <c r="F257" s="76"/>
      <c r="G257" s="76"/>
      <c r="H257" s="76"/>
      <c r="I257" s="76"/>
      <c r="J257" s="76"/>
      <c r="K257" s="76"/>
      <c r="L257" s="76"/>
      <c r="M257" s="76"/>
      <c r="N257" s="76"/>
      <c r="O257" s="76"/>
      <c r="P257" s="76"/>
      <c r="Q257" s="76"/>
    </row>
    <row r="258" spans="1:17" ht="16.899999999999999" customHeight="1">
      <c r="A258" s="102"/>
      <c r="B258" s="76"/>
      <c r="C258" s="76"/>
      <c r="D258" s="76"/>
      <c r="E258" s="76"/>
      <c r="F258" s="76"/>
      <c r="G258" s="76"/>
      <c r="H258" s="76"/>
      <c r="I258" s="76"/>
      <c r="J258" s="76"/>
      <c r="K258" s="76"/>
      <c r="L258" s="76"/>
      <c r="M258" s="76"/>
      <c r="N258" s="76"/>
      <c r="O258" s="76"/>
      <c r="P258" s="76"/>
      <c r="Q258" s="76"/>
    </row>
    <row r="259" spans="1:17" ht="16.899999999999999" customHeight="1">
      <c r="A259" s="102"/>
      <c r="B259" s="76"/>
      <c r="C259" s="76"/>
      <c r="D259" s="76"/>
      <c r="E259" s="76"/>
      <c r="F259" s="76"/>
      <c r="G259" s="76"/>
      <c r="H259" s="76"/>
      <c r="I259" s="76"/>
      <c r="J259" s="76"/>
      <c r="K259" s="76"/>
      <c r="L259" s="76"/>
      <c r="M259" s="76"/>
      <c r="N259" s="76"/>
      <c r="O259" s="76"/>
      <c r="P259" s="76"/>
      <c r="Q259" s="76"/>
    </row>
    <row r="260" spans="1:17" ht="16.899999999999999" customHeight="1">
      <c r="A260" s="102"/>
      <c r="B260" s="76"/>
      <c r="C260" s="76"/>
      <c r="D260" s="76"/>
      <c r="E260" s="76"/>
      <c r="F260" s="76"/>
      <c r="G260" s="76"/>
      <c r="H260" s="76"/>
      <c r="I260" s="76"/>
      <c r="J260" s="76"/>
      <c r="K260" s="76"/>
      <c r="L260" s="76"/>
      <c r="M260" s="76"/>
      <c r="N260" s="76"/>
      <c r="O260" s="76"/>
      <c r="P260" s="76"/>
      <c r="Q260" s="76"/>
    </row>
    <row r="261" spans="1:17" ht="16.899999999999999" customHeight="1">
      <c r="A261" s="102"/>
      <c r="B261" s="76"/>
      <c r="C261" s="76"/>
      <c r="D261" s="76"/>
      <c r="E261" s="76"/>
      <c r="F261" s="76"/>
      <c r="G261" s="76"/>
      <c r="H261" s="76"/>
      <c r="I261" s="76"/>
      <c r="J261" s="76"/>
      <c r="K261" s="76"/>
      <c r="L261" s="76"/>
      <c r="M261" s="76"/>
      <c r="N261" s="76"/>
      <c r="O261" s="76"/>
      <c r="P261" s="76"/>
      <c r="Q261" s="76"/>
    </row>
    <row r="262" spans="1:17" ht="16.899999999999999" customHeight="1">
      <c r="A262" s="102"/>
      <c r="B262" s="76"/>
      <c r="C262" s="76"/>
      <c r="D262" s="76"/>
      <c r="E262" s="76"/>
      <c r="F262" s="76"/>
      <c r="G262" s="76"/>
      <c r="H262" s="76"/>
      <c r="I262" s="76"/>
      <c r="J262" s="76"/>
      <c r="K262" s="76"/>
      <c r="L262" s="76"/>
      <c r="M262" s="76"/>
      <c r="N262" s="76"/>
      <c r="O262" s="76"/>
      <c r="P262" s="76"/>
      <c r="Q262" s="76"/>
    </row>
    <row r="263" spans="1:17" ht="16.899999999999999" customHeight="1">
      <c r="A263" s="102"/>
      <c r="B263" s="76"/>
      <c r="C263" s="76"/>
      <c r="D263" s="76"/>
      <c r="E263" s="76"/>
      <c r="F263" s="76"/>
      <c r="G263" s="76"/>
      <c r="H263" s="76"/>
      <c r="I263" s="76"/>
      <c r="J263" s="76"/>
      <c r="K263" s="76"/>
      <c r="L263" s="76"/>
      <c r="M263" s="76"/>
      <c r="N263" s="76"/>
      <c r="O263" s="76"/>
      <c r="P263" s="76"/>
      <c r="Q263" s="76"/>
    </row>
    <row r="264" spans="1:17" ht="16.899999999999999" customHeight="1">
      <c r="A264" s="102"/>
      <c r="B264" s="76"/>
      <c r="C264" s="76"/>
      <c r="D264" s="76"/>
      <c r="E264" s="76"/>
      <c r="F264" s="76"/>
      <c r="G264" s="76"/>
      <c r="H264" s="76"/>
      <c r="I264" s="76"/>
      <c r="J264" s="76"/>
      <c r="K264" s="76"/>
      <c r="L264" s="76"/>
      <c r="M264" s="76"/>
      <c r="N264" s="76"/>
      <c r="O264" s="76"/>
      <c r="P264" s="76"/>
      <c r="Q264" s="76"/>
    </row>
    <row r="265" spans="1:17" ht="16.899999999999999" customHeight="1">
      <c r="A265" s="102"/>
      <c r="B265" s="76"/>
      <c r="C265" s="76"/>
      <c r="D265" s="76"/>
      <c r="E265" s="76"/>
      <c r="F265" s="76"/>
      <c r="G265" s="76"/>
      <c r="H265" s="76"/>
      <c r="I265" s="76"/>
      <c r="J265" s="76"/>
      <c r="K265" s="76"/>
      <c r="L265" s="76"/>
      <c r="M265" s="76"/>
      <c r="N265" s="76"/>
      <c r="O265" s="76"/>
      <c r="P265" s="76"/>
      <c r="Q265" s="76"/>
    </row>
    <row r="266" spans="1:17" ht="16.899999999999999" customHeight="1">
      <c r="A266" s="102"/>
      <c r="B266" s="76"/>
      <c r="C266" s="76"/>
      <c r="D266" s="76"/>
      <c r="E266" s="76"/>
      <c r="F266" s="76"/>
      <c r="G266" s="76"/>
      <c r="H266" s="76"/>
      <c r="I266" s="76"/>
      <c r="J266" s="76"/>
      <c r="K266" s="76"/>
      <c r="L266" s="76"/>
      <c r="M266" s="76"/>
      <c r="N266" s="76"/>
      <c r="O266" s="76"/>
      <c r="P266" s="76"/>
      <c r="Q266" s="76"/>
    </row>
    <row r="267" spans="1:17" ht="16.899999999999999" customHeight="1">
      <c r="A267" s="102"/>
      <c r="B267" s="76"/>
      <c r="C267" s="76"/>
      <c r="D267" s="76"/>
      <c r="E267" s="76"/>
      <c r="F267" s="76"/>
      <c r="G267" s="76"/>
      <c r="H267" s="76"/>
      <c r="I267" s="76"/>
      <c r="J267" s="76"/>
      <c r="K267" s="76"/>
      <c r="L267" s="76"/>
      <c r="M267" s="76"/>
      <c r="N267" s="76"/>
      <c r="O267" s="76"/>
      <c r="P267" s="76"/>
      <c r="Q267" s="76"/>
    </row>
    <row r="268" spans="1:17" ht="16.899999999999999" customHeight="1">
      <c r="A268" s="102"/>
      <c r="B268" s="76"/>
      <c r="C268" s="76"/>
      <c r="D268" s="76"/>
      <c r="E268" s="76"/>
      <c r="F268" s="76"/>
      <c r="G268" s="76"/>
      <c r="H268" s="76"/>
      <c r="I268" s="76"/>
      <c r="J268" s="76"/>
      <c r="K268" s="76"/>
      <c r="L268" s="76"/>
      <c r="M268" s="76"/>
      <c r="N268" s="76"/>
      <c r="O268" s="76"/>
      <c r="P268" s="76"/>
      <c r="Q268" s="76"/>
    </row>
    <row r="269" spans="1:17" ht="16.899999999999999" customHeight="1">
      <c r="A269" s="102"/>
      <c r="B269" s="76"/>
      <c r="C269" s="76"/>
      <c r="D269" s="76"/>
      <c r="E269" s="76"/>
      <c r="F269" s="76"/>
      <c r="G269" s="76"/>
      <c r="H269" s="76"/>
      <c r="I269" s="76"/>
      <c r="J269" s="76"/>
      <c r="K269" s="76"/>
      <c r="L269" s="76"/>
      <c r="M269" s="76"/>
      <c r="N269" s="76"/>
      <c r="O269" s="76"/>
      <c r="P269" s="76"/>
      <c r="Q269" s="76"/>
    </row>
    <row r="270" spans="1:17" ht="16.899999999999999" customHeight="1">
      <c r="A270" s="102"/>
      <c r="B270" s="76"/>
      <c r="C270" s="76"/>
      <c r="D270" s="76"/>
      <c r="E270" s="76"/>
      <c r="F270" s="76"/>
      <c r="G270" s="76"/>
      <c r="H270" s="76"/>
      <c r="I270" s="76"/>
      <c r="J270" s="76"/>
      <c r="K270" s="76"/>
      <c r="L270" s="76"/>
      <c r="M270" s="76"/>
      <c r="N270" s="76"/>
      <c r="O270" s="76"/>
      <c r="P270" s="76"/>
      <c r="Q270" s="76"/>
    </row>
    <row r="271" spans="1:17" ht="16.899999999999999" customHeight="1">
      <c r="A271" s="102"/>
      <c r="B271" s="76"/>
      <c r="C271" s="76"/>
      <c r="D271" s="76"/>
      <c r="E271" s="76"/>
      <c r="F271" s="76"/>
      <c r="G271" s="76"/>
      <c r="H271" s="76"/>
      <c r="I271" s="76"/>
      <c r="J271" s="76"/>
      <c r="K271" s="76"/>
      <c r="L271" s="76"/>
      <c r="M271" s="76"/>
      <c r="N271" s="76"/>
      <c r="O271" s="76"/>
      <c r="P271" s="76"/>
      <c r="Q271" s="76"/>
    </row>
    <row r="272" spans="1:17" ht="16.899999999999999" customHeight="1">
      <c r="A272" s="102"/>
      <c r="B272" s="76"/>
      <c r="C272" s="76"/>
      <c r="D272" s="76"/>
      <c r="E272" s="76"/>
      <c r="F272" s="76"/>
      <c r="G272" s="76"/>
      <c r="H272" s="76"/>
      <c r="I272" s="76"/>
      <c r="J272" s="76"/>
      <c r="K272" s="76"/>
      <c r="L272" s="76"/>
      <c r="M272" s="76"/>
      <c r="N272" s="76"/>
      <c r="O272" s="76"/>
      <c r="P272" s="76"/>
      <c r="Q272" s="76"/>
    </row>
    <row r="273" spans="1:17" ht="16.899999999999999" customHeight="1">
      <c r="A273" s="102"/>
      <c r="B273" s="76"/>
      <c r="C273" s="76"/>
      <c r="D273" s="76"/>
      <c r="E273" s="76"/>
      <c r="F273" s="76"/>
      <c r="G273" s="76"/>
      <c r="H273" s="76"/>
      <c r="I273" s="76"/>
      <c r="J273" s="76"/>
      <c r="K273" s="76"/>
      <c r="L273" s="76"/>
      <c r="M273" s="76"/>
      <c r="N273" s="76"/>
      <c r="O273" s="76"/>
      <c r="P273" s="76"/>
      <c r="Q273" s="76"/>
    </row>
    <row r="274" spans="1:17" ht="16.899999999999999" customHeight="1">
      <c r="A274" s="102"/>
      <c r="B274" s="76"/>
      <c r="C274" s="76"/>
      <c r="D274" s="76"/>
      <c r="E274" s="76"/>
      <c r="F274" s="76"/>
      <c r="G274" s="76"/>
      <c r="H274" s="76"/>
      <c r="I274" s="76"/>
      <c r="J274" s="76"/>
      <c r="K274" s="76"/>
      <c r="L274" s="76"/>
      <c r="M274" s="76"/>
      <c r="N274" s="76"/>
      <c r="O274" s="76"/>
      <c r="P274" s="76"/>
      <c r="Q274" s="76"/>
    </row>
    <row r="275" spans="1:17" ht="16.899999999999999" customHeight="1">
      <c r="A275" s="102"/>
      <c r="B275" s="76"/>
      <c r="C275" s="76"/>
      <c r="D275" s="76"/>
      <c r="E275" s="76"/>
      <c r="F275" s="76"/>
      <c r="G275" s="76"/>
      <c r="H275" s="76"/>
      <c r="I275" s="76"/>
      <c r="J275" s="76"/>
      <c r="K275" s="76"/>
      <c r="L275" s="76"/>
      <c r="M275" s="76"/>
      <c r="N275" s="76"/>
      <c r="O275" s="76"/>
      <c r="P275" s="76"/>
      <c r="Q275" s="76"/>
    </row>
    <row r="276" spans="1:17" ht="16.899999999999999" customHeight="1">
      <c r="A276" s="102"/>
      <c r="B276" s="76"/>
      <c r="C276" s="76"/>
      <c r="D276" s="76"/>
      <c r="E276" s="76"/>
      <c r="F276" s="76"/>
      <c r="G276" s="76"/>
      <c r="H276" s="76"/>
      <c r="I276" s="76"/>
      <c r="J276" s="76"/>
      <c r="K276" s="76"/>
      <c r="L276" s="76"/>
      <c r="M276" s="76"/>
      <c r="N276" s="76"/>
      <c r="O276" s="76"/>
      <c r="P276" s="76"/>
      <c r="Q276" s="76"/>
    </row>
    <row r="277" spans="1:17" ht="16.899999999999999" customHeight="1">
      <c r="A277" s="102"/>
      <c r="B277" s="76"/>
      <c r="C277" s="76"/>
      <c r="D277" s="76"/>
      <c r="E277" s="76"/>
      <c r="F277" s="76"/>
      <c r="G277" s="76"/>
      <c r="H277" s="76"/>
      <c r="I277" s="76"/>
      <c r="J277" s="76"/>
      <c r="K277" s="76"/>
      <c r="L277" s="76"/>
      <c r="M277" s="76"/>
      <c r="N277" s="76"/>
      <c r="O277" s="76"/>
      <c r="P277" s="76"/>
      <c r="Q277" s="76"/>
    </row>
    <row r="278" spans="1:17" ht="16.899999999999999" customHeight="1">
      <c r="A278" s="102"/>
      <c r="B278" s="76"/>
      <c r="C278" s="76"/>
      <c r="D278" s="76"/>
      <c r="E278" s="76"/>
      <c r="F278" s="76"/>
      <c r="G278" s="76"/>
      <c r="H278" s="76"/>
      <c r="I278" s="76"/>
      <c r="J278" s="76"/>
      <c r="K278" s="76"/>
      <c r="L278" s="76"/>
      <c r="M278" s="76"/>
      <c r="N278" s="76"/>
      <c r="O278" s="76"/>
      <c r="P278" s="76"/>
      <c r="Q278" s="76"/>
    </row>
    <row r="279" spans="1:17" ht="16.899999999999999" customHeight="1">
      <c r="A279" s="102"/>
      <c r="B279" s="76"/>
      <c r="C279" s="76"/>
      <c r="D279" s="76"/>
      <c r="E279" s="76"/>
      <c r="F279" s="76"/>
      <c r="G279" s="76"/>
      <c r="H279" s="76"/>
      <c r="I279" s="76"/>
      <c r="J279" s="76"/>
      <c r="K279" s="76"/>
      <c r="L279" s="76"/>
      <c r="M279" s="76"/>
      <c r="N279" s="76"/>
      <c r="O279" s="76"/>
      <c r="P279" s="76"/>
      <c r="Q279" s="76"/>
    </row>
    <row r="280" spans="1:17" ht="16.899999999999999" customHeight="1">
      <c r="A280" s="102"/>
      <c r="B280" s="76"/>
      <c r="C280" s="76"/>
      <c r="D280" s="76"/>
      <c r="E280" s="76"/>
      <c r="F280" s="76"/>
      <c r="G280" s="76"/>
      <c r="H280" s="76"/>
      <c r="I280" s="76"/>
      <c r="J280" s="76"/>
      <c r="K280" s="76"/>
      <c r="L280" s="76"/>
      <c r="M280" s="76"/>
      <c r="N280" s="76"/>
      <c r="O280" s="76"/>
      <c r="P280" s="76"/>
      <c r="Q280" s="76"/>
    </row>
    <row r="281" spans="1:17" ht="16.899999999999999" customHeight="1">
      <c r="A281" s="102"/>
      <c r="B281" s="76"/>
      <c r="C281" s="76"/>
      <c r="D281" s="76"/>
      <c r="E281" s="76"/>
      <c r="F281" s="76"/>
      <c r="G281" s="76"/>
      <c r="H281" s="76"/>
      <c r="I281" s="76"/>
      <c r="J281" s="76"/>
      <c r="K281" s="76"/>
      <c r="L281" s="76"/>
      <c r="M281" s="76"/>
      <c r="N281" s="76"/>
      <c r="O281" s="76"/>
      <c r="P281" s="76"/>
      <c r="Q281" s="76"/>
    </row>
    <row r="282" spans="1:17" ht="16.899999999999999" customHeight="1">
      <c r="A282" s="102"/>
      <c r="B282" s="76"/>
      <c r="C282" s="76"/>
      <c r="D282" s="76"/>
      <c r="E282" s="76"/>
      <c r="F282" s="76"/>
      <c r="G282" s="76"/>
      <c r="H282" s="76"/>
      <c r="I282" s="76"/>
      <c r="J282" s="76"/>
      <c r="K282" s="76"/>
      <c r="L282" s="76"/>
      <c r="M282" s="76"/>
      <c r="N282" s="76"/>
      <c r="O282" s="76"/>
      <c r="P282" s="76"/>
      <c r="Q282" s="76"/>
    </row>
    <row r="283" spans="1:17" ht="16.899999999999999" customHeight="1">
      <c r="A283" s="102"/>
      <c r="B283" s="76"/>
      <c r="C283" s="76"/>
      <c r="D283" s="76"/>
      <c r="E283" s="76"/>
      <c r="F283" s="76"/>
      <c r="G283" s="76"/>
      <c r="H283" s="76"/>
      <c r="I283" s="76"/>
      <c r="J283" s="76"/>
      <c r="K283" s="76"/>
      <c r="L283" s="76"/>
      <c r="M283" s="76"/>
      <c r="N283" s="76"/>
      <c r="O283" s="76"/>
      <c r="P283" s="76"/>
      <c r="Q283" s="76"/>
    </row>
    <row r="284" spans="1:17" ht="16.899999999999999" customHeight="1">
      <c r="A284" s="102"/>
      <c r="B284" s="76"/>
      <c r="C284" s="76"/>
      <c r="D284" s="76"/>
      <c r="E284" s="76"/>
      <c r="F284" s="76"/>
      <c r="G284" s="76"/>
      <c r="H284" s="76"/>
      <c r="I284" s="76"/>
      <c r="J284" s="76"/>
      <c r="K284" s="76"/>
      <c r="L284" s="76"/>
      <c r="M284" s="76"/>
      <c r="N284" s="76"/>
      <c r="O284" s="76"/>
      <c r="P284" s="76"/>
      <c r="Q284" s="76"/>
    </row>
    <row r="285" spans="1:17" ht="16.899999999999999" customHeight="1">
      <c r="A285" s="102"/>
      <c r="B285" s="76"/>
      <c r="C285" s="76"/>
      <c r="D285" s="76"/>
      <c r="E285" s="76"/>
      <c r="F285" s="76"/>
      <c r="G285" s="76"/>
      <c r="H285" s="76"/>
      <c r="I285" s="76"/>
      <c r="J285" s="76"/>
      <c r="K285" s="76"/>
      <c r="L285" s="76"/>
      <c r="M285" s="76"/>
      <c r="N285" s="76"/>
      <c r="O285" s="76"/>
      <c r="P285" s="76"/>
      <c r="Q285" s="76"/>
    </row>
    <row r="286" spans="1:17" ht="16.899999999999999" customHeight="1">
      <c r="A286" s="102"/>
      <c r="B286" s="76"/>
      <c r="C286" s="76"/>
      <c r="D286" s="76"/>
      <c r="E286" s="76"/>
      <c r="F286" s="76"/>
      <c r="G286" s="76"/>
      <c r="H286" s="76"/>
      <c r="I286" s="76"/>
      <c r="J286" s="76"/>
      <c r="K286" s="76"/>
      <c r="L286" s="76"/>
      <c r="M286" s="76"/>
      <c r="N286" s="76"/>
      <c r="O286" s="76"/>
      <c r="P286" s="76"/>
      <c r="Q286" s="76"/>
    </row>
    <row r="287" spans="1:17" ht="16.899999999999999" customHeight="1">
      <c r="A287" s="102"/>
      <c r="B287" s="76"/>
      <c r="C287" s="76"/>
      <c r="D287" s="76"/>
      <c r="E287" s="76"/>
      <c r="F287" s="76"/>
      <c r="G287" s="76"/>
      <c r="H287" s="76"/>
      <c r="I287" s="76"/>
      <c r="J287" s="76"/>
      <c r="K287" s="76"/>
      <c r="L287" s="76"/>
      <c r="M287" s="76"/>
      <c r="N287" s="76"/>
      <c r="O287" s="76"/>
      <c r="P287" s="76"/>
      <c r="Q287" s="76"/>
    </row>
    <row r="288" spans="1:17" ht="16.899999999999999" customHeight="1">
      <c r="A288" s="102"/>
      <c r="B288" s="76"/>
      <c r="C288" s="76"/>
      <c r="D288" s="76"/>
      <c r="E288" s="76"/>
      <c r="F288" s="76"/>
      <c r="G288" s="76"/>
      <c r="H288" s="76"/>
      <c r="I288" s="76"/>
      <c r="J288" s="76"/>
      <c r="K288" s="76"/>
      <c r="L288" s="76"/>
      <c r="M288" s="76"/>
      <c r="N288" s="76"/>
      <c r="O288" s="76"/>
      <c r="P288" s="76"/>
      <c r="Q288" s="76"/>
    </row>
    <row r="289" spans="1:17" ht="16.899999999999999" customHeight="1">
      <c r="A289" s="102"/>
      <c r="B289" s="76"/>
      <c r="C289" s="76"/>
      <c r="D289" s="76"/>
      <c r="E289" s="76"/>
      <c r="F289" s="76"/>
      <c r="G289" s="76"/>
      <c r="H289" s="76"/>
      <c r="I289" s="76"/>
      <c r="J289" s="76"/>
      <c r="K289" s="76"/>
      <c r="L289" s="76"/>
      <c r="M289" s="76"/>
      <c r="N289" s="76"/>
      <c r="O289" s="76"/>
      <c r="P289" s="76"/>
      <c r="Q289" s="76"/>
    </row>
    <row r="290" spans="1:17" ht="16.899999999999999" customHeight="1">
      <c r="A290" s="102"/>
      <c r="B290" s="76"/>
      <c r="C290" s="76"/>
      <c r="D290" s="76"/>
      <c r="E290" s="76"/>
      <c r="F290" s="76"/>
      <c r="G290" s="76"/>
      <c r="H290" s="76"/>
      <c r="I290" s="76"/>
      <c r="J290" s="76"/>
      <c r="K290" s="76"/>
      <c r="L290" s="76"/>
      <c r="M290" s="76"/>
      <c r="N290" s="76"/>
      <c r="O290" s="76"/>
      <c r="P290" s="76"/>
      <c r="Q290" s="76"/>
    </row>
    <row r="291" spans="1:17" ht="16.899999999999999" customHeight="1">
      <c r="A291" s="102"/>
      <c r="B291" s="76"/>
      <c r="C291" s="76"/>
      <c r="D291" s="76"/>
      <c r="E291" s="76"/>
      <c r="F291" s="76"/>
      <c r="G291" s="76"/>
      <c r="H291" s="76"/>
      <c r="I291" s="76"/>
      <c r="J291" s="76"/>
      <c r="K291" s="76"/>
      <c r="L291" s="76"/>
      <c r="M291" s="76"/>
      <c r="N291" s="76"/>
      <c r="O291" s="76"/>
      <c r="P291" s="76"/>
      <c r="Q291" s="76"/>
    </row>
    <row r="292" spans="1:17" ht="16.899999999999999" customHeight="1">
      <c r="A292" s="102"/>
      <c r="B292" s="76"/>
      <c r="C292" s="76"/>
      <c r="D292" s="76"/>
      <c r="E292" s="76"/>
      <c r="F292" s="76"/>
      <c r="G292" s="76"/>
      <c r="H292" s="76"/>
      <c r="I292" s="76"/>
      <c r="J292" s="76"/>
      <c r="K292" s="76"/>
      <c r="L292" s="76"/>
      <c r="M292" s="76"/>
      <c r="N292" s="76"/>
      <c r="O292" s="76"/>
      <c r="P292" s="76"/>
      <c r="Q292" s="76"/>
    </row>
    <row r="293" spans="1:17" ht="16.899999999999999" customHeight="1">
      <c r="A293" s="102"/>
      <c r="B293" s="76"/>
      <c r="C293" s="76"/>
      <c r="D293" s="76"/>
      <c r="E293" s="76"/>
      <c r="F293" s="76"/>
      <c r="G293" s="76"/>
      <c r="H293" s="76"/>
      <c r="I293" s="76"/>
      <c r="J293" s="76"/>
      <c r="K293" s="76"/>
      <c r="L293" s="76"/>
      <c r="M293" s="76"/>
      <c r="N293" s="76"/>
      <c r="O293" s="76"/>
      <c r="P293" s="76"/>
      <c r="Q293" s="76"/>
    </row>
    <row r="294" spans="1:17" ht="16.899999999999999" customHeight="1">
      <c r="A294" s="102"/>
      <c r="B294" s="76"/>
      <c r="C294" s="76"/>
      <c r="D294" s="76"/>
      <c r="E294" s="76"/>
      <c r="F294" s="76"/>
      <c r="G294" s="76"/>
      <c r="H294" s="76"/>
      <c r="I294" s="76"/>
      <c r="J294" s="76"/>
      <c r="K294" s="76"/>
      <c r="L294" s="76"/>
      <c r="M294" s="76"/>
      <c r="N294" s="76"/>
      <c r="O294" s="76"/>
      <c r="P294" s="76"/>
      <c r="Q294" s="76"/>
    </row>
    <row r="295" spans="1:17" ht="16.899999999999999" customHeight="1">
      <c r="A295" s="102"/>
      <c r="B295" s="76"/>
      <c r="C295" s="76"/>
      <c r="D295" s="76"/>
      <c r="E295" s="76"/>
      <c r="F295" s="76"/>
      <c r="G295" s="76"/>
      <c r="H295" s="76"/>
      <c r="I295" s="76"/>
      <c r="J295" s="76"/>
      <c r="K295" s="76"/>
      <c r="L295" s="76"/>
      <c r="M295" s="76"/>
      <c r="N295" s="76"/>
      <c r="O295" s="76"/>
      <c r="P295" s="76"/>
      <c r="Q295" s="76"/>
    </row>
    <row r="296" spans="1:17" ht="16.899999999999999" customHeight="1">
      <c r="A296" s="102"/>
      <c r="B296" s="76"/>
      <c r="C296" s="76"/>
      <c r="D296" s="76"/>
      <c r="E296" s="76"/>
      <c r="F296" s="76"/>
      <c r="G296" s="76"/>
      <c r="H296" s="76"/>
      <c r="I296" s="76"/>
      <c r="J296" s="76"/>
      <c r="K296" s="76"/>
      <c r="L296" s="76"/>
      <c r="M296" s="76"/>
      <c r="N296" s="76"/>
      <c r="O296" s="76"/>
      <c r="P296" s="76"/>
      <c r="Q296" s="76"/>
    </row>
    <row r="297" spans="1:17" ht="16.899999999999999" customHeight="1">
      <c r="A297" s="102"/>
      <c r="B297" s="76"/>
      <c r="C297" s="76"/>
      <c r="D297" s="76"/>
      <c r="E297" s="76"/>
      <c r="F297" s="76"/>
      <c r="G297" s="76"/>
      <c r="H297" s="76"/>
      <c r="I297" s="76"/>
      <c r="J297" s="76"/>
      <c r="K297" s="76"/>
      <c r="L297" s="76"/>
      <c r="M297" s="76"/>
      <c r="N297" s="76"/>
      <c r="O297" s="76"/>
      <c r="P297" s="76"/>
      <c r="Q297" s="76"/>
    </row>
    <row r="298" spans="1:17" ht="16.899999999999999" customHeight="1">
      <c r="A298" s="102"/>
      <c r="B298" s="76"/>
      <c r="C298" s="76"/>
      <c r="D298" s="76"/>
      <c r="E298" s="76"/>
      <c r="F298" s="76"/>
      <c r="G298" s="76"/>
      <c r="H298" s="76"/>
      <c r="I298" s="76"/>
      <c r="J298" s="76"/>
      <c r="K298" s="76"/>
      <c r="L298" s="76"/>
      <c r="M298" s="76"/>
      <c r="N298" s="76"/>
      <c r="O298" s="76"/>
      <c r="P298" s="76"/>
      <c r="Q298" s="76"/>
    </row>
    <row r="299" spans="1:17" ht="16.899999999999999" customHeight="1">
      <c r="A299" s="102"/>
      <c r="B299" s="76"/>
      <c r="C299" s="76"/>
      <c r="D299" s="76"/>
      <c r="E299" s="76"/>
      <c r="F299" s="76"/>
      <c r="G299" s="76"/>
      <c r="H299" s="76"/>
      <c r="I299" s="76"/>
      <c r="J299" s="76"/>
      <c r="K299" s="76"/>
      <c r="L299" s="76"/>
      <c r="M299" s="76"/>
      <c r="N299" s="76"/>
      <c r="O299" s="76"/>
      <c r="P299" s="76"/>
      <c r="Q299" s="76"/>
    </row>
    <row r="300" spans="1:17" ht="16.899999999999999" customHeight="1">
      <c r="A300" s="102"/>
      <c r="B300" s="76"/>
      <c r="C300" s="76"/>
      <c r="D300" s="76"/>
      <c r="E300" s="76"/>
      <c r="F300" s="76"/>
      <c r="G300" s="76"/>
      <c r="H300" s="76"/>
      <c r="I300" s="76"/>
      <c r="J300" s="76"/>
      <c r="K300" s="76"/>
      <c r="L300" s="76"/>
      <c r="M300" s="76"/>
      <c r="N300" s="76"/>
      <c r="O300" s="76"/>
      <c r="P300" s="76"/>
      <c r="Q300" s="76"/>
    </row>
    <row r="301" spans="1:17" ht="16.899999999999999" customHeight="1">
      <c r="A301" s="102"/>
      <c r="B301" s="76"/>
      <c r="C301" s="76"/>
      <c r="D301" s="76"/>
      <c r="E301" s="76"/>
      <c r="F301" s="76"/>
      <c r="G301" s="76"/>
      <c r="H301" s="76"/>
      <c r="I301" s="76"/>
      <c r="J301" s="76"/>
      <c r="K301" s="76"/>
      <c r="L301" s="76"/>
      <c r="M301" s="76"/>
      <c r="N301" s="76"/>
      <c r="O301" s="76"/>
      <c r="P301" s="76"/>
      <c r="Q301" s="76"/>
    </row>
    <row r="302" spans="1:17" ht="16.899999999999999" customHeight="1">
      <c r="A302" s="102"/>
      <c r="B302" s="76"/>
      <c r="C302" s="76"/>
      <c r="D302" s="76"/>
      <c r="E302" s="76"/>
      <c r="F302" s="76"/>
      <c r="G302" s="76"/>
      <c r="H302" s="76"/>
      <c r="I302" s="76"/>
      <c r="J302" s="76"/>
      <c r="K302" s="76"/>
      <c r="L302" s="76"/>
      <c r="M302" s="76"/>
      <c r="N302" s="76"/>
      <c r="O302" s="76"/>
      <c r="P302" s="76"/>
      <c r="Q302" s="76"/>
    </row>
    <row r="303" spans="1:17" ht="16.899999999999999" customHeight="1">
      <c r="A303" s="102"/>
      <c r="B303" s="76"/>
      <c r="C303" s="76"/>
      <c r="D303" s="76"/>
      <c r="E303" s="76"/>
      <c r="F303" s="76"/>
      <c r="G303" s="76"/>
      <c r="H303" s="76"/>
      <c r="I303" s="76"/>
      <c r="J303" s="76"/>
      <c r="K303" s="76"/>
      <c r="L303" s="76"/>
      <c r="M303" s="76"/>
      <c r="N303" s="76"/>
      <c r="O303" s="76"/>
      <c r="P303" s="76"/>
      <c r="Q303" s="76"/>
    </row>
    <row r="304" spans="1:17" ht="16.899999999999999" customHeight="1">
      <c r="A304" s="102"/>
      <c r="B304" s="76"/>
      <c r="C304" s="76"/>
      <c r="D304" s="76"/>
      <c r="E304" s="76"/>
      <c r="F304" s="76"/>
      <c r="G304" s="76"/>
      <c r="H304" s="76"/>
      <c r="I304" s="76"/>
      <c r="J304" s="76"/>
      <c r="K304" s="76"/>
      <c r="L304" s="76"/>
      <c r="M304" s="76"/>
      <c r="N304" s="76"/>
      <c r="O304" s="76"/>
      <c r="P304" s="76"/>
      <c r="Q304" s="76"/>
    </row>
    <row r="305" spans="1:17" ht="16.899999999999999" customHeight="1">
      <c r="A305" s="102"/>
      <c r="B305" s="76"/>
      <c r="C305" s="76"/>
      <c r="D305" s="76"/>
      <c r="E305" s="76"/>
      <c r="F305" s="76"/>
      <c r="G305" s="76"/>
      <c r="H305" s="76"/>
      <c r="I305" s="76"/>
      <c r="J305" s="76"/>
      <c r="K305" s="76"/>
      <c r="L305" s="76"/>
      <c r="M305" s="76"/>
      <c r="N305" s="76"/>
      <c r="O305" s="76"/>
      <c r="P305" s="76"/>
      <c r="Q305" s="76"/>
    </row>
    <row r="306" spans="1:17" ht="16.899999999999999" customHeight="1">
      <c r="A306" s="102"/>
      <c r="B306" s="76"/>
      <c r="C306" s="76"/>
      <c r="D306" s="76"/>
      <c r="E306" s="76"/>
      <c r="F306" s="76"/>
      <c r="G306" s="76"/>
      <c r="H306" s="76"/>
      <c r="I306" s="76"/>
      <c r="J306" s="76"/>
      <c r="K306" s="76"/>
      <c r="L306" s="76"/>
      <c r="M306" s="76"/>
      <c r="N306" s="76"/>
      <c r="O306" s="76"/>
      <c r="P306" s="76"/>
      <c r="Q306" s="76"/>
    </row>
    <row r="307" spans="1:17" ht="16.899999999999999" customHeight="1">
      <c r="A307" s="102"/>
      <c r="B307" s="76"/>
      <c r="C307" s="76"/>
      <c r="D307" s="76"/>
      <c r="E307" s="76"/>
      <c r="F307" s="76"/>
      <c r="G307" s="76"/>
      <c r="H307" s="76"/>
      <c r="I307" s="76"/>
      <c r="J307" s="76"/>
      <c r="K307" s="76"/>
      <c r="L307" s="76"/>
      <c r="M307" s="76"/>
      <c r="N307" s="76"/>
      <c r="O307" s="76"/>
      <c r="P307" s="76"/>
      <c r="Q307" s="76"/>
    </row>
    <row r="308" spans="1:17" ht="16.899999999999999" customHeight="1">
      <c r="A308" s="102"/>
      <c r="B308" s="76"/>
      <c r="C308" s="76"/>
      <c r="D308" s="76"/>
      <c r="E308" s="76"/>
      <c r="F308" s="76"/>
      <c r="G308" s="76"/>
      <c r="H308" s="76"/>
      <c r="I308" s="76"/>
      <c r="J308" s="76"/>
      <c r="K308" s="76"/>
      <c r="L308" s="76"/>
      <c r="M308" s="76"/>
      <c r="N308" s="76"/>
      <c r="O308" s="76"/>
      <c r="P308" s="76"/>
      <c r="Q308" s="76"/>
    </row>
    <row r="309" spans="1:17" ht="16.899999999999999" customHeight="1">
      <c r="A309" s="102"/>
      <c r="B309" s="76"/>
      <c r="C309" s="76"/>
      <c r="D309" s="76"/>
      <c r="E309" s="76"/>
      <c r="F309" s="76"/>
      <c r="G309" s="76"/>
      <c r="H309" s="76"/>
      <c r="I309" s="76"/>
      <c r="J309" s="76"/>
      <c r="K309" s="76"/>
      <c r="L309" s="76"/>
      <c r="M309" s="76"/>
      <c r="N309" s="76"/>
      <c r="O309" s="76"/>
      <c r="P309" s="76"/>
      <c r="Q309" s="76"/>
    </row>
    <row r="310" spans="1:17" ht="16.899999999999999" customHeight="1">
      <c r="A310" s="102"/>
      <c r="B310" s="76"/>
      <c r="C310" s="76"/>
      <c r="D310" s="76"/>
      <c r="E310" s="76"/>
      <c r="F310" s="76"/>
      <c r="G310" s="76"/>
      <c r="H310" s="76"/>
      <c r="I310" s="76"/>
      <c r="J310" s="76"/>
      <c r="K310" s="76"/>
      <c r="L310" s="76"/>
      <c r="M310" s="76"/>
      <c r="N310" s="76"/>
      <c r="O310" s="76"/>
      <c r="P310" s="76"/>
      <c r="Q310" s="76"/>
    </row>
    <row r="311" spans="1:17" ht="16.899999999999999" customHeight="1">
      <c r="A311" s="102"/>
      <c r="B311" s="76"/>
      <c r="C311" s="76"/>
      <c r="D311" s="76"/>
      <c r="E311" s="76"/>
      <c r="F311" s="76"/>
      <c r="G311" s="76"/>
      <c r="H311" s="76"/>
      <c r="I311" s="76"/>
      <c r="J311" s="76"/>
      <c r="K311" s="76"/>
      <c r="L311" s="76"/>
      <c r="M311" s="76"/>
      <c r="N311" s="76"/>
      <c r="O311" s="76"/>
      <c r="P311" s="76"/>
      <c r="Q311" s="76"/>
    </row>
    <row r="312" spans="1:17" ht="16.899999999999999" customHeight="1">
      <c r="A312" s="102"/>
      <c r="B312" s="76"/>
      <c r="C312" s="76"/>
      <c r="D312" s="76"/>
      <c r="E312" s="76"/>
      <c r="F312" s="76"/>
      <c r="G312" s="76"/>
      <c r="H312" s="76"/>
      <c r="I312" s="76"/>
      <c r="J312" s="76"/>
      <c r="K312" s="76"/>
      <c r="L312" s="76"/>
      <c r="M312" s="76"/>
      <c r="N312" s="76"/>
      <c r="O312" s="76"/>
      <c r="P312" s="76"/>
      <c r="Q312" s="76"/>
    </row>
    <row r="313" spans="1:17" ht="16.899999999999999" customHeight="1">
      <c r="A313" s="102"/>
      <c r="B313" s="76"/>
      <c r="C313" s="76"/>
      <c r="D313" s="76"/>
      <c r="E313" s="76"/>
      <c r="F313" s="76"/>
      <c r="G313" s="76"/>
      <c r="H313" s="76"/>
      <c r="I313" s="76"/>
      <c r="J313" s="76"/>
      <c r="K313" s="76"/>
      <c r="L313" s="76"/>
      <c r="M313" s="76"/>
      <c r="N313" s="76"/>
      <c r="O313" s="76"/>
      <c r="P313" s="76"/>
      <c r="Q313" s="76"/>
    </row>
    <row r="314" spans="1:17" ht="16.899999999999999" customHeight="1">
      <c r="A314" s="102"/>
      <c r="B314" s="76"/>
      <c r="C314" s="76"/>
      <c r="D314" s="76"/>
      <c r="E314" s="76"/>
      <c r="F314" s="76"/>
      <c r="G314" s="76"/>
      <c r="H314" s="76"/>
      <c r="I314" s="76"/>
      <c r="J314" s="76"/>
      <c r="K314" s="76"/>
      <c r="L314" s="76"/>
      <c r="M314" s="76"/>
      <c r="N314" s="76"/>
      <c r="O314" s="76"/>
      <c r="P314" s="76"/>
      <c r="Q314" s="76"/>
    </row>
    <row r="315" spans="1:17" ht="16.899999999999999" customHeight="1">
      <c r="A315" s="102"/>
      <c r="B315" s="76"/>
      <c r="C315" s="76"/>
      <c r="D315" s="76"/>
      <c r="E315" s="76"/>
      <c r="F315" s="76"/>
      <c r="G315" s="76"/>
      <c r="H315" s="76"/>
      <c r="I315" s="76"/>
      <c r="J315" s="76"/>
      <c r="K315" s="76"/>
      <c r="L315" s="76"/>
      <c r="M315" s="76"/>
      <c r="N315" s="76"/>
      <c r="O315" s="76"/>
      <c r="P315" s="76"/>
      <c r="Q315" s="76"/>
    </row>
    <row r="316" spans="1:17" ht="16.899999999999999" customHeight="1">
      <c r="A316" s="102"/>
      <c r="B316" s="76"/>
      <c r="C316" s="76"/>
      <c r="D316" s="76"/>
      <c r="E316" s="76"/>
      <c r="F316" s="76"/>
      <c r="G316" s="76"/>
      <c r="H316" s="76"/>
      <c r="I316" s="76"/>
      <c r="J316" s="76"/>
      <c r="K316" s="76"/>
      <c r="L316" s="76"/>
      <c r="M316" s="76"/>
      <c r="N316" s="76"/>
      <c r="O316" s="76"/>
      <c r="P316" s="76"/>
      <c r="Q316" s="76"/>
    </row>
    <row r="317" spans="1:17" ht="16.899999999999999" customHeight="1">
      <c r="A317" s="102"/>
      <c r="B317" s="76"/>
      <c r="C317" s="76"/>
      <c r="D317" s="76"/>
      <c r="E317" s="76"/>
      <c r="F317" s="76"/>
      <c r="G317" s="76"/>
      <c r="H317" s="76"/>
      <c r="I317" s="76"/>
      <c r="J317" s="76"/>
      <c r="K317" s="76"/>
      <c r="L317" s="76"/>
      <c r="M317" s="76"/>
      <c r="N317" s="76"/>
      <c r="O317" s="76"/>
      <c r="P317" s="76"/>
      <c r="Q317" s="76"/>
    </row>
    <row r="318" spans="1:17" ht="16.899999999999999" customHeight="1">
      <c r="A318" s="102"/>
      <c r="B318" s="76"/>
      <c r="C318" s="76"/>
      <c r="D318" s="76"/>
      <c r="E318" s="76"/>
      <c r="F318" s="76"/>
      <c r="G318" s="76"/>
      <c r="H318" s="76"/>
      <c r="I318" s="76"/>
      <c r="J318" s="76"/>
      <c r="K318" s="76"/>
      <c r="L318" s="76"/>
      <c r="M318" s="76"/>
      <c r="N318" s="76"/>
      <c r="O318" s="76"/>
      <c r="P318" s="76"/>
      <c r="Q318" s="76"/>
    </row>
  </sheetData>
  <mergeCells count="2">
    <mergeCell ref="E2:E3"/>
    <mergeCell ref="F2:F3"/>
  </mergeCells>
  <conditionalFormatting sqref="B5:B318">
    <cfRule type="dataBar" priority="16">
      <dataBar>
        <cfvo type="min"/>
        <cfvo type="num" val="$F$2"/>
        <color rgb="FF638EC6"/>
      </dataBar>
      <extLst>
        <ext xmlns:x14="http://schemas.microsoft.com/office/spreadsheetml/2009/9/main" uri="{B025F937-C7B1-47D3-B67F-A62EFF666E3E}">
          <x14:id>{C1DCAF0A-E881-4C59-9C43-232D06D3018A}</x14:id>
        </ext>
      </extLst>
    </cfRule>
  </conditionalFormatting>
  <conditionalFormatting sqref="C5:C318">
    <cfRule type="dataBar" priority="15">
      <dataBar>
        <cfvo type="min"/>
        <cfvo type="num" val="$F$2"/>
        <color rgb="FF638EC6"/>
      </dataBar>
      <extLst>
        <ext xmlns:x14="http://schemas.microsoft.com/office/spreadsheetml/2009/9/main" uri="{B025F937-C7B1-47D3-B67F-A62EFF666E3E}">
          <x14:id>{E7F8DEF1-2FD6-4161-8ECB-0A030FA88680}</x14:id>
        </ext>
      </extLst>
    </cfRule>
  </conditionalFormatting>
  <conditionalFormatting sqref="D5:D318">
    <cfRule type="dataBar" priority="14">
      <dataBar>
        <cfvo type="min"/>
        <cfvo type="num" val="$F$2"/>
        <color rgb="FF638EC6"/>
      </dataBar>
      <extLst>
        <ext xmlns:x14="http://schemas.microsoft.com/office/spreadsheetml/2009/9/main" uri="{B025F937-C7B1-47D3-B67F-A62EFF666E3E}">
          <x14:id>{2D93848A-8BBB-46C6-82EE-5D065283A424}</x14:id>
        </ext>
      </extLst>
    </cfRule>
  </conditionalFormatting>
  <conditionalFormatting sqref="E5:E318">
    <cfRule type="dataBar" priority="13">
      <dataBar>
        <cfvo type="min"/>
        <cfvo type="num" val="$F$2"/>
        <color rgb="FF638EC6"/>
      </dataBar>
      <extLst>
        <ext xmlns:x14="http://schemas.microsoft.com/office/spreadsheetml/2009/9/main" uri="{B025F937-C7B1-47D3-B67F-A62EFF666E3E}">
          <x14:id>{EA1ED4A9-7B29-4E8D-B13D-53E5925FF427}</x14:id>
        </ext>
      </extLst>
    </cfRule>
  </conditionalFormatting>
  <conditionalFormatting sqref="F5:F318">
    <cfRule type="dataBar" priority="12">
      <dataBar>
        <cfvo type="min"/>
        <cfvo type="num" val="$F$2"/>
        <color rgb="FF638EC6"/>
      </dataBar>
      <extLst>
        <ext xmlns:x14="http://schemas.microsoft.com/office/spreadsheetml/2009/9/main" uri="{B025F937-C7B1-47D3-B67F-A62EFF666E3E}">
          <x14:id>{FBA4F13D-4FBF-4035-9758-27338625F869}</x14:id>
        </ext>
      </extLst>
    </cfRule>
  </conditionalFormatting>
  <conditionalFormatting sqref="G5:G318">
    <cfRule type="dataBar" priority="11">
      <dataBar>
        <cfvo type="min"/>
        <cfvo type="num" val="$F$2"/>
        <color rgb="FF638EC6"/>
      </dataBar>
      <extLst>
        <ext xmlns:x14="http://schemas.microsoft.com/office/spreadsheetml/2009/9/main" uri="{B025F937-C7B1-47D3-B67F-A62EFF666E3E}">
          <x14:id>{7CD625D9-267E-4E9C-82AC-A7CCA97F660E}</x14:id>
        </ext>
      </extLst>
    </cfRule>
  </conditionalFormatting>
  <conditionalFormatting sqref="H5:H318">
    <cfRule type="dataBar" priority="10">
      <dataBar>
        <cfvo type="min"/>
        <cfvo type="num" val="$F$2"/>
        <color rgb="FF638EC6"/>
      </dataBar>
      <extLst>
        <ext xmlns:x14="http://schemas.microsoft.com/office/spreadsheetml/2009/9/main" uri="{B025F937-C7B1-47D3-B67F-A62EFF666E3E}">
          <x14:id>{E497885D-AAA6-421D-BCCF-FC66CA23CC71}</x14:id>
        </ext>
      </extLst>
    </cfRule>
  </conditionalFormatting>
  <conditionalFormatting sqref="I5:I318">
    <cfRule type="dataBar" priority="9">
      <dataBar>
        <cfvo type="min"/>
        <cfvo type="num" val="$F$2"/>
        <color rgb="FF638EC6"/>
      </dataBar>
      <extLst>
        <ext xmlns:x14="http://schemas.microsoft.com/office/spreadsheetml/2009/9/main" uri="{B025F937-C7B1-47D3-B67F-A62EFF666E3E}">
          <x14:id>{A07D2220-9AB3-47E6-9337-4B63D7EEFC65}</x14:id>
        </ext>
      </extLst>
    </cfRule>
  </conditionalFormatting>
  <conditionalFormatting sqref="J5:J318">
    <cfRule type="dataBar" priority="8">
      <dataBar>
        <cfvo type="min"/>
        <cfvo type="num" val="$F$2"/>
        <color rgb="FF638EC6"/>
      </dataBar>
      <extLst>
        <ext xmlns:x14="http://schemas.microsoft.com/office/spreadsheetml/2009/9/main" uri="{B025F937-C7B1-47D3-B67F-A62EFF666E3E}">
          <x14:id>{11E6E387-E7D2-42CF-B000-5323EBFAFE8E}</x14:id>
        </ext>
      </extLst>
    </cfRule>
  </conditionalFormatting>
  <conditionalFormatting sqref="K5:K318">
    <cfRule type="dataBar" priority="7">
      <dataBar>
        <cfvo type="min"/>
        <cfvo type="num" val="$F$2"/>
        <color rgb="FF638EC6"/>
      </dataBar>
      <extLst>
        <ext xmlns:x14="http://schemas.microsoft.com/office/spreadsheetml/2009/9/main" uri="{B025F937-C7B1-47D3-B67F-A62EFF666E3E}">
          <x14:id>{12D0D93B-F29C-4111-A3BA-EFE63EC5801D}</x14:id>
        </ext>
      </extLst>
    </cfRule>
  </conditionalFormatting>
  <conditionalFormatting sqref="L5:L318">
    <cfRule type="dataBar" priority="6">
      <dataBar>
        <cfvo type="min"/>
        <cfvo type="num" val="$F$2"/>
        <color rgb="FF638EC6"/>
      </dataBar>
      <extLst>
        <ext xmlns:x14="http://schemas.microsoft.com/office/spreadsheetml/2009/9/main" uri="{B025F937-C7B1-47D3-B67F-A62EFF666E3E}">
          <x14:id>{0B5F4B42-D7AC-4259-8345-519BE5B97428}</x14:id>
        </ext>
      </extLst>
    </cfRule>
  </conditionalFormatting>
  <conditionalFormatting sqref="M5:M318">
    <cfRule type="dataBar" priority="5">
      <dataBar>
        <cfvo type="min"/>
        <cfvo type="num" val="$F$2"/>
        <color rgb="FF638EC6"/>
      </dataBar>
      <extLst>
        <ext xmlns:x14="http://schemas.microsoft.com/office/spreadsheetml/2009/9/main" uri="{B025F937-C7B1-47D3-B67F-A62EFF666E3E}">
          <x14:id>{172316C4-BB48-458E-B33D-E311988DAE91}</x14:id>
        </ext>
      </extLst>
    </cfRule>
  </conditionalFormatting>
  <conditionalFormatting sqref="N5:N318">
    <cfRule type="dataBar" priority="4">
      <dataBar>
        <cfvo type="min"/>
        <cfvo type="num" val="$F$2"/>
        <color rgb="FF638EC6"/>
      </dataBar>
      <extLst>
        <ext xmlns:x14="http://schemas.microsoft.com/office/spreadsheetml/2009/9/main" uri="{B025F937-C7B1-47D3-B67F-A62EFF666E3E}">
          <x14:id>{D2343A88-7009-4B19-BF6E-991AF0FB6D60}</x14:id>
        </ext>
      </extLst>
    </cfRule>
  </conditionalFormatting>
  <conditionalFormatting sqref="O5:O318">
    <cfRule type="dataBar" priority="3">
      <dataBar>
        <cfvo type="min"/>
        <cfvo type="num" val="$F$2"/>
        <color rgb="FF638EC6"/>
      </dataBar>
      <extLst>
        <ext xmlns:x14="http://schemas.microsoft.com/office/spreadsheetml/2009/9/main" uri="{B025F937-C7B1-47D3-B67F-A62EFF666E3E}">
          <x14:id>{DEA67CC4-5FB7-4282-A09C-D21039D83421}</x14:id>
        </ext>
      </extLst>
    </cfRule>
  </conditionalFormatting>
  <conditionalFormatting sqref="P5:P318">
    <cfRule type="dataBar" priority="2">
      <dataBar>
        <cfvo type="min"/>
        <cfvo type="num" val="$F$2"/>
        <color rgb="FF638EC6"/>
      </dataBar>
      <extLst>
        <ext xmlns:x14="http://schemas.microsoft.com/office/spreadsheetml/2009/9/main" uri="{B025F937-C7B1-47D3-B67F-A62EFF666E3E}">
          <x14:id>{F19348FD-BA80-4EA6-BFC1-44EE4A3805F5}</x14:id>
        </ext>
      </extLst>
    </cfRule>
  </conditionalFormatting>
  <conditionalFormatting sqref="Q5:Q318">
    <cfRule type="dataBar" priority="1">
      <dataBar>
        <cfvo type="min"/>
        <cfvo type="num" val="$F$2"/>
        <color rgb="FF638EC6"/>
      </dataBar>
      <extLst>
        <ext xmlns:x14="http://schemas.microsoft.com/office/spreadsheetml/2009/9/main" uri="{B025F937-C7B1-47D3-B67F-A62EFF666E3E}">
          <x14:id>{1E079850-2BBA-418E-ACD4-44ECF2BEC69B}</x14:id>
        </ext>
      </extLst>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dataBar" id="{C1DCAF0A-E881-4C59-9C43-232D06D3018A}">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B5:B318</xm:sqref>
        </x14:conditionalFormatting>
        <x14:conditionalFormatting xmlns:xm="http://schemas.microsoft.com/office/excel/2006/main">
          <x14:cfRule type="dataBar" id="{E7F8DEF1-2FD6-4161-8ECB-0A030FA88680}">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C5:C318</xm:sqref>
        </x14:conditionalFormatting>
        <x14:conditionalFormatting xmlns:xm="http://schemas.microsoft.com/office/excel/2006/main">
          <x14:cfRule type="dataBar" id="{2D93848A-8BBB-46C6-82EE-5D065283A424}">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D5:D318</xm:sqref>
        </x14:conditionalFormatting>
        <x14:conditionalFormatting xmlns:xm="http://schemas.microsoft.com/office/excel/2006/main">
          <x14:cfRule type="dataBar" id="{EA1ED4A9-7B29-4E8D-B13D-53E5925FF427}">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E5:E318</xm:sqref>
        </x14:conditionalFormatting>
        <x14:conditionalFormatting xmlns:xm="http://schemas.microsoft.com/office/excel/2006/main">
          <x14:cfRule type="dataBar" id="{FBA4F13D-4FBF-4035-9758-27338625F869}">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F5:F318</xm:sqref>
        </x14:conditionalFormatting>
        <x14:conditionalFormatting xmlns:xm="http://schemas.microsoft.com/office/excel/2006/main">
          <x14:cfRule type="dataBar" id="{7CD625D9-267E-4E9C-82AC-A7CCA97F660E}">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G5:G318</xm:sqref>
        </x14:conditionalFormatting>
        <x14:conditionalFormatting xmlns:xm="http://schemas.microsoft.com/office/excel/2006/main">
          <x14:cfRule type="dataBar" id="{E497885D-AAA6-421D-BCCF-FC66CA23CC71}">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H5:H318</xm:sqref>
        </x14:conditionalFormatting>
        <x14:conditionalFormatting xmlns:xm="http://schemas.microsoft.com/office/excel/2006/main">
          <x14:cfRule type="dataBar" id="{A07D2220-9AB3-47E6-9337-4B63D7EEFC65}">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I5:I318</xm:sqref>
        </x14:conditionalFormatting>
        <x14:conditionalFormatting xmlns:xm="http://schemas.microsoft.com/office/excel/2006/main">
          <x14:cfRule type="dataBar" id="{11E6E387-E7D2-42CF-B000-5323EBFAFE8E}">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J5:J318</xm:sqref>
        </x14:conditionalFormatting>
        <x14:conditionalFormatting xmlns:xm="http://schemas.microsoft.com/office/excel/2006/main">
          <x14:cfRule type="dataBar" id="{12D0D93B-F29C-4111-A3BA-EFE63EC5801D}">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K5:K318</xm:sqref>
        </x14:conditionalFormatting>
        <x14:conditionalFormatting xmlns:xm="http://schemas.microsoft.com/office/excel/2006/main">
          <x14:cfRule type="dataBar" id="{0B5F4B42-D7AC-4259-8345-519BE5B97428}">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L5:L318</xm:sqref>
        </x14:conditionalFormatting>
        <x14:conditionalFormatting xmlns:xm="http://schemas.microsoft.com/office/excel/2006/main">
          <x14:cfRule type="dataBar" id="{172316C4-BB48-458E-B33D-E311988DAE91}">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M5:M318</xm:sqref>
        </x14:conditionalFormatting>
        <x14:conditionalFormatting xmlns:xm="http://schemas.microsoft.com/office/excel/2006/main">
          <x14:cfRule type="dataBar" id="{D2343A88-7009-4B19-BF6E-991AF0FB6D60}">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N5:N318</xm:sqref>
        </x14:conditionalFormatting>
        <x14:conditionalFormatting xmlns:xm="http://schemas.microsoft.com/office/excel/2006/main">
          <x14:cfRule type="dataBar" id="{DEA67CC4-5FB7-4282-A09C-D21039D83421}">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O5:O318</xm:sqref>
        </x14:conditionalFormatting>
        <x14:conditionalFormatting xmlns:xm="http://schemas.microsoft.com/office/excel/2006/main">
          <x14:cfRule type="dataBar" id="{F19348FD-BA80-4EA6-BFC1-44EE4A3805F5}">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P5:P318</xm:sqref>
        </x14:conditionalFormatting>
        <x14:conditionalFormatting xmlns:xm="http://schemas.microsoft.com/office/excel/2006/main">
          <x14:cfRule type="dataBar" id="{1E079850-2BBA-418E-ACD4-44ECF2BEC69B}">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Q5:Q318</xm:sqref>
        </x14:conditionalFormatting>
      </x14:conditionalFormatting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dimension ref="A1:GY85"/>
  <sheetViews>
    <sheetView zoomScale="50" zoomScaleNormal="50" workbookViewId="0">
      <pane xSplit="2" ySplit="5" topLeftCell="C6" activePane="bottomRight" state="frozen"/>
      <selection pane="topRight" activeCell="C1" sqref="C1"/>
      <selection pane="bottomLeft" activeCell="A6" sqref="A6"/>
      <selection pane="bottomRight" activeCell="CS8" sqref="CS8:CS47"/>
    </sheetView>
  </sheetViews>
  <sheetFormatPr defaultColWidth="9.140625" defaultRowHeight="16.899999999999999" customHeight="1"/>
  <cols>
    <col min="1" max="1" width="37.28515625" style="103" customWidth="1"/>
    <col min="2" max="2" width="1.5703125" style="5" customWidth="1"/>
    <col min="3" max="6" width="13.140625" style="4" customWidth="1"/>
    <col min="7" max="7" width="3.5703125" style="4" customWidth="1"/>
    <col min="8" max="8" width="1.5703125" style="4" customWidth="1"/>
    <col min="9" max="12" width="13.140625" style="4" customWidth="1"/>
    <col min="13" max="13" width="3.5703125" style="4" customWidth="1"/>
    <col min="14" max="14" width="1.5703125" style="4" customWidth="1"/>
    <col min="15" max="18" width="13.140625" style="4" customWidth="1"/>
    <col min="19" max="19" width="3.5703125" style="4" customWidth="1"/>
    <col min="20" max="20" width="1.5703125" style="4" customWidth="1"/>
    <col min="21" max="24" width="13.140625" style="4" customWidth="1"/>
    <col min="25" max="25" width="3.5703125" style="4" customWidth="1"/>
    <col min="26" max="26" width="1.5703125" style="4" customWidth="1"/>
    <col min="27" max="30" width="13.140625" style="4" customWidth="1"/>
    <col min="31" max="31" width="3.5703125" style="4" customWidth="1"/>
    <col min="32" max="32" width="1.5703125" style="4" customWidth="1"/>
    <col min="33" max="36" width="13.140625" style="4" customWidth="1"/>
    <col min="37" max="37" width="3.5703125" style="4" customWidth="1"/>
    <col min="38" max="38" width="1.5703125" style="4" customWidth="1"/>
    <col min="39" max="42" width="13.140625" style="4" customWidth="1"/>
    <col min="43" max="43" width="3.5703125" style="4" customWidth="1"/>
    <col min="44" max="44" width="1.5703125" style="4" customWidth="1"/>
    <col min="45" max="48" width="13.140625" style="4" customWidth="1"/>
    <col min="49" max="49" width="3.5703125" style="4" customWidth="1"/>
    <col min="50" max="50" width="1.5703125" style="4" customWidth="1"/>
    <col min="51" max="54" width="13.140625" style="4" customWidth="1"/>
    <col min="55" max="55" width="3.5703125" style="4" customWidth="1"/>
    <col min="56" max="56" width="1.5703125" style="4" customWidth="1"/>
    <col min="57" max="60" width="13.140625" style="4" customWidth="1"/>
    <col min="61" max="61" width="3.5703125" style="4" customWidth="1"/>
    <col min="62" max="62" width="1.5703125" style="4" customWidth="1"/>
    <col min="63" max="66" width="13.140625" style="4" customWidth="1"/>
    <col min="67" max="67" width="3.5703125" style="4" customWidth="1"/>
    <col min="68" max="68" width="1.5703125" style="4" customWidth="1"/>
    <col min="69" max="72" width="13.140625" style="4" customWidth="1"/>
    <col min="73" max="73" width="3.5703125" style="4" customWidth="1"/>
    <col min="74" max="74" width="1.5703125" style="4" customWidth="1"/>
    <col min="75" max="78" width="13.140625" style="4" customWidth="1"/>
    <col min="79" max="79" width="3.5703125" style="4" customWidth="1"/>
    <col min="80" max="80" width="1.5703125" style="4" customWidth="1"/>
    <col min="81" max="84" width="13.140625" style="4" customWidth="1"/>
    <col min="85" max="85" width="3.5703125" style="4" customWidth="1"/>
    <col min="86" max="86" width="1.5703125" style="4" customWidth="1"/>
    <col min="87" max="90" width="13.140625" style="4" customWidth="1"/>
    <col min="91" max="91" width="3.5703125" style="4" customWidth="1"/>
    <col min="92" max="92" width="1.5703125" style="4" customWidth="1"/>
    <col min="93" max="96" width="13.140625" style="4" customWidth="1"/>
    <col min="97" max="97" width="3.5703125" style="4" customWidth="1"/>
    <col min="98" max="98" width="1.5703125" style="4" customWidth="1"/>
    <col min="99" max="99" width="6.7109375" style="4" customWidth="1"/>
    <col min="100" max="100" width="6.7109375" style="5" customWidth="1"/>
    <col min="101" max="106" width="6.7109375" style="4" customWidth="1"/>
    <col min="107" max="107" width="6.7109375" style="5" customWidth="1"/>
    <col min="108" max="113" width="6.7109375" style="4" customWidth="1"/>
    <col min="114" max="114" width="6.7109375" style="5" customWidth="1"/>
    <col min="115" max="162" width="6.7109375" style="4" customWidth="1"/>
    <col min="163" max="301" width="9.140625" style="4"/>
    <col min="302" max="302" width="37.28515625" style="4" customWidth="1"/>
    <col min="303" max="303" width="1.5703125" style="4" customWidth="1"/>
    <col min="304" max="306" width="13.140625" style="4" customWidth="1"/>
    <col min="307" max="307" width="3.5703125" style="4" bestFit="1" customWidth="1"/>
    <col min="308" max="308" width="1.7109375" style="4" customWidth="1"/>
    <col min="309" max="311" width="13.140625" style="4" customWidth="1"/>
    <col min="312" max="312" width="1.7109375" style="4" customWidth="1"/>
    <col min="313" max="315" width="13.140625" style="4" customWidth="1"/>
    <col min="316" max="316" width="1.7109375" style="4" customWidth="1"/>
    <col min="317" max="319" width="13.140625" style="4" customWidth="1"/>
    <col min="320" max="320" width="1.7109375" style="4" customWidth="1"/>
    <col min="321" max="323" width="13.140625" style="4" customWidth="1"/>
    <col min="324" max="324" width="1.5703125" style="4" customWidth="1"/>
    <col min="325" max="327" width="13.140625" style="4" customWidth="1"/>
    <col min="328" max="328" width="1.7109375" style="4" customWidth="1"/>
    <col min="329" max="331" width="13.140625" style="4" customWidth="1"/>
    <col min="332" max="332" width="1.5703125" style="4" customWidth="1"/>
    <col min="333" max="335" width="13.140625" style="4" customWidth="1"/>
    <col min="336" max="336" width="1.5703125" style="4" customWidth="1"/>
    <col min="337" max="339" width="13.140625" style="4" customWidth="1"/>
    <col min="340" max="340" width="1.7109375" style="4" customWidth="1"/>
    <col min="341" max="343" width="13.42578125" style="4" customWidth="1"/>
    <col min="344" max="344" width="1.5703125" style="4" customWidth="1"/>
    <col min="345" max="347" width="13.42578125" style="4" customWidth="1"/>
    <col min="348" max="348" width="1.7109375" style="4" customWidth="1"/>
    <col min="349" max="351" width="13.42578125" style="4" customWidth="1"/>
    <col min="352" max="352" width="1.7109375" style="4" customWidth="1"/>
    <col min="353" max="355" width="13.42578125" style="4" customWidth="1"/>
    <col min="356" max="356" width="1.7109375" style="4" customWidth="1"/>
    <col min="357" max="359" width="13.42578125" style="4" customWidth="1"/>
    <col min="360" max="360" width="1.7109375" style="4" customWidth="1"/>
    <col min="361" max="363" width="13.42578125" style="4" customWidth="1"/>
    <col min="364" max="364" width="1.7109375" style="4" customWidth="1"/>
    <col min="365" max="367" width="13.42578125" style="4" customWidth="1"/>
    <col min="368" max="368" width="1.7109375" style="4" customWidth="1"/>
    <col min="369" max="372" width="13.42578125" style="4" customWidth="1"/>
    <col min="373" max="557" width="9.140625" style="4"/>
    <col min="558" max="558" width="37.28515625" style="4" customWidth="1"/>
    <col min="559" max="559" width="1.5703125" style="4" customWidth="1"/>
    <col min="560" max="562" width="13.140625" style="4" customWidth="1"/>
    <col min="563" max="563" width="3.5703125" style="4" bestFit="1" customWidth="1"/>
    <col min="564" max="564" width="1.7109375" style="4" customWidth="1"/>
    <col min="565" max="567" width="13.140625" style="4" customWidth="1"/>
    <col min="568" max="568" width="1.7109375" style="4" customWidth="1"/>
    <col min="569" max="571" width="13.140625" style="4" customWidth="1"/>
    <col min="572" max="572" width="1.7109375" style="4" customWidth="1"/>
    <col min="573" max="575" width="13.140625" style="4" customWidth="1"/>
    <col min="576" max="576" width="1.7109375" style="4" customWidth="1"/>
    <col min="577" max="579" width="13.140625" style="4" customWidth="1"/>
    <col min="580" max="580" width="1.5703125" style="4" customWidth="1"/>
    <col min="581" max="583" width="13.140625" style="4" customWidth="1"/>
    <col min="584" max="584" width="1.7109375" style="4" customWidth="1"/>
    <col min="585" max="587" width="13.140625" style="4" customWidth="1"/>
    <col min="588" max="588" width="1.5703125" style="4" customWidth="1"/>
    <col min="589" max="591" width="13.140625" style="4" customWidth="1"/>
    <col min="592" max="592" width="1.5703125" style="4" customWidth="1"/>
    <col min="593" max="595" width="13.140625" style="4" customWidth="1"/>
    <col min="596" max="596" width="1.7109375" style="4" customWidth="1"/>
    <col min="597" max="599" width="13.42578125" style="4" customWidth="1"/>
    <col min="600" max="600" width="1.5703125" style="4" customWidth="1"/>
    <col min="601" max="603" width="13.42578125" style="4" customWidth="1"/>
    <col min="604" max="604" width="1.7109375" style="4" customWidth="1"/>
    <col min="605" max="607" width="13.42578125" style="4" customWidth="1"/>
    <col min="608" max="608" width="1.7109375" style="4" customWidth="1"/>
    <col min="609" max="611" width="13.42578125" style="4" customWidth="1"/>
    <col min="612" max="612" width="1.7109375" style="4" customWidth="1"/>
    <col min="613" max="615" width="13.42578125" style="4" customWidth="1"/>
    <col min="616" max="616" width="1.7109375" style="4" customWidth="1"/>
    <col min="617" max="619" width="13.42578125" style="4" customWidth="1"/>
    <col min="620" max="620" width="1.7109375" style="4" customWidth="1"/>
    <col min="621" max="623" width="13.42578125" style="4" customWidth="1"/>
    <col min="624" max="624" width="1.7109375" style="4" customWidth="1"/>
    <col min="625" max="628" width="13.42578125" style="4" customWidth="1"/>
    <col min="629" max="813" width="9.140625" style="4"/>
    <col min="814" max="814" width="37.28515625" style="4" customWidth="1"/>
    <col min="815" max="815" width="1.5703125" style="4" customWidth="1"/>
    <col min="816" max="818" width="13.140625" style="4" customWidth="1"/>
    <col min="819" max="819" width="3.5703125" style="4" bestFit="1" customWidth="1"/>
    <col min="820" max="820" width="1.7109375" style="4" customWidth="1"/>
    <col min="821" max="823" width="13.140625" style="4" customWidth="1"/>
    <col min="824" max="824" width="1.7109375" style="4" customWidth="1"/>
    <col min="825" max="827" width="13.140625" style="4" customWidth="1"/>
    <col min="828" max="828" width="1.7109375" style="4" customWidth="1"/>
    <col min="829" max="831" width="13.140625" style="4" customWidth="1"/>
    <col min="832" max="832" width="1.7109375" style="4" customWidth="1"/>
    <col min="833" max="835" width="13.140625" style="4" customWidth="1"/>
    <col min="836" max="836" width="1.5703125" style="4" customWidth="1"/>
    <col min="837" max="839" width="13.140625" style="4" customWidth="1"/>
    <col min="840" max="840" width="1.7109375" style="4" customWidth="1"/>
    <col min="841" max="843" width="13.140625" style="4" customWidth="1"/>
    <col min="844" max="844" width="1.5703125" style="4" customWidth="1"/>
    <col min="845" max="847" width="13.140625" style="4" customWidth="1"/>
    <col min="848" max="848" width="1.5703125" style="4" customWidth="1"/>
    <col min="849" max="851" width="13.140625" style="4" customWidth="1"/>
    <col min="852" max="852" width="1.7109375" style="4" customWidth="1"/>
    <col min="853" max="855" width="13.42578125" style="4" customWidth="1"/>
    <col min="856" max="856" width="1.5703125" style="4" customWidth="1"/>
    <col min="857" max="859" width="13.42578125" style="4" customWidth="1"/>
    <col min="860" max="860" width="1.7109375" style="4" customWidth="1"/>
    <col min="861" max="863" width="13.42578125" style="4" customWidth="1"/>
    <col min="864" max="864" width="1.7109375" style="4" customWidth="1"/>
    <col min="865" max="867" width="13.42578125" style="4" customWidth="1"/>
    <col min="868" max="868" width="1.7109375" style="4" customWidth="1"/>
    <col min="869" max="871" width="13.42578125" style="4" customWidth="1"/>
    <col min="872" max="872" width="1.7109375" style="4" customWidth="1"/>
    <col min="873" max="875" width="13.42578125" style="4" customWidth="1"/>
    <col min="876" max="876" width="1.7109375" style="4" customWidth="1"/>
    <col min="877" max="879" width="13.42578125" style="4" customWidth="1"/>
    <col min="880" max="880" width="1.7109375" style="4" customWidth="1"/>
    <col min="881" max="884" width="13.42578125" style="4" customWidth="1"/>
    <col min="885" max="1069" width="9.140625" style="4"/>
    <col min="1070" max="1070" width="37.28515625" style="4" customWidth="1"/>
    <col min="1071" max="1071" width="1.5703125" style="4" customWidth="1"/>
    <col min="1072" max="1074" width="13.140625" style="4" customWidth="1"/>
    <col min="1075" max="1075" width="3.5703125" style="4" bestFit="1" customWidth="1"/>
    <col min="1076" max="1076" width="1.7109375" style="4" customWidth="1"/>
    <col min="1077" max="1079" width="13.140625" style="4" customWidth="1"/>
    <col min="1080" max="1080" width="1.7109375" style="4" customWidth="1"/>
    <col min="1081" max="1083" width="13.140625" style="4" customWidth="1"/>
    <col min="1084" max="1084" width="1.7109375" style="4" customWidth="1"/>
    <col min="1085" max="1087" width="13.140625" style="4" customWidth="1"/>
    <col min="1088" max="1088" width="1.7109375" style="4" customWidth="1"/>
    <col min="1089" max="1091" width="13.140625" style="4" customWidth="1"/>
    <col min="1092" max="1092" width="1.5703125" style="4" customWidth="1"/>
    <col min="1093" max="1095" width="13.140625" style="4" customWidth="1"/>
    <col min="1096" max="1096" width="1.7109375" style="4" customWidth="1"/>
    <col min="1097" max="1099" width="13.140625" style="4" customWidth="1"/>
    <col min="1100" max="1100" width="1.5703125" style="4" customWidth="1"/>
    <col min="1101" max="1103" width="13.140625" style="4" customWidth="1"/>
    <col min="1104" max="1104" width="1.5703125" style="4" customWidth="1"/>
    <col min="1105" max="1107" width="13.140625" style="4" customWidth="1"/>
    <col min="1108" max="1108" width="1.7109375" style="4" customWidth="1"/>
    <col min="1109" max="1111" width="13.42578125" style="4" customWidth="1"/>
    <col min="1112" max="1112" width="1.5703125" style="4" customWidth="1"/>
    <col min="1113" max="1115" width="13.42578125" style="4" customWidth="1"/>
    <col min="1116" max="1116" width="1.7109375" style="4" customWidth="1"/>
    <col min="1117" max="1119" width="13.42578125" style="4" customWidth="1"/>
    <col min="1120" max="1120" width="1.7109375" style="4" customWidth="1"/>
    <col min="1121" max="1123" width="13.42578125" style="4" customWidth="1"/>
    <col min="1124" max="1124" width="1.7109375" style="4" customWidth="1"/>
    <col min="1125" max="1127" width="13.42578125" style="4" customWidth="1"/>
    <col min="1128" max="1128" width="1.7109375" style="4" customWidth="1"/>
    <col min="1129" max="1131" width="13.42578125" style="4" customWidth="1"/>
    <col min="1132" max="1132" width="1.7109375" style="4" customWidth="1"/>
    <col min="1133" max="1135" width="13.42578125" style="4" customWidth="1"/>
    <col min="1136" max="1136" width="1.7109375" style="4" customWidth="1"/>
    <col min="1137" max="1140" width="13.42578125" style="4" customWidth="1"/>
    <col min="1141" max="1325" width="9.140625" style="4"/>
    <col min="1326" max="1326" width="37.28515625" style="4" customWidth="1"/>
    <col min="1327" max="1327" width="1.5703125" style="4" customWidth="1"/>
    <col min="1328" max="1330" width="13.140625" style="4" customWidth="1"/>
    <col min="1331" max="1331" width="3.5703125" style="4" bestFit="1" customWidth="1"/>
    <col min="1332" max="1332" width="1.7109375" style="4" customWidth="1"/>
    <col min="1333" max="1335" width="13.140625" style="4" customWidth="1"/>
    <col min="1336" max="1336" width="1.7109375" style="4" customWidth="1"/>
    <col min="1337" max="1339" width="13.140625" style="4" customWidth="1"/>
    <col min="1340" max="1340" width="1.7109375" style="4" customWidth="1"/>
    <col min="1341" max="1343" width="13.140625" style="4" customWidth="1"/>
    <col min="1344" max="1344" width="1.7109375" style="4" customWidth="1"/>
    <col min="1345" max="1347" width="13.140625" style="4" customWidth="1"/>
    <col min="1348" max="1348" width="1.5703125" style="4" customWidth="1"/>
    <col min="1349" max="1351" width="13.140625" style="4" customWidth="1"/>
    <col min="1352" max="1352" width="1.7109375" style="4" customWidth="1"/>
    <col min="1353" max="1355" width="13.140625" style="4" customWidth="1"/>
    <col min="1356" max="1356" width="1.5703125" style="4" customWidth="1"/>
    <col min="1357" max="1359" width="13.140625" style="4" customWidth="1"/>
    <col min="1360" max="1360" width="1.5703125" style="4" customWidth="1"/>
    <col min="1361" max="1363" width="13.140625" style="4" customWidth="1"/>
    <col min="1364" max="1364" width="1.7109375" style="4" customWidth="1"/>
    <col min="1365" max="1367" width="13.42578125" style="4" customWidth="1"/>
    <col min="1368" max="1368" width="1.5703125" style="4" customWidth="1"/>
    <col min="1369" max="1371" width="13.42578125" style="4" customWidth="1"/>
    <col min="1372" max="1372" width="1.7109375" style="4" customWidth="1"/>
    <col min="1373" max="1375" width="13.42578125" style="4" customWidth="1"/>
    <col min="1376" max="1376" width="1.7109375" style="4" customWidth="1"/>
    <col min="1377" max="1379" width="13.42578125" style="4" customWidth="1"/>
    <col min="1380" max="1380" width="1.7109375" style="4" customWidth="1"/>
    <col min="1381" max="1383" width="13.42578125" style="4" customWidth="1"/>
    <col min="1384" max="1384" width="1.7109375" style="4" customWidth="1"/>
    <col min="1385" max="1387" width="13.42578125" style="4" customWidth="1"/>
    <col min="1388" max="1388" width="1.7109375" style="4" customWidth="1"/>
    <col min="1389" max="1391" width="13.42578125" style="4" customWidth="1"/>
    <col min="1392" max="1392" width="1.7109375" style="4" customWidth="1"/>
    <col min="1393" max="1396" width="13.42578125" style="4" customWidth="1"/>
    <col min="1397" max="1581" width="9.140625" style="4"/>
    <col min="1582" max="1582" width="37.28515625" style="4" customWidth="1"/>
    <col min="1583" max="1583" width="1.5703125" style="4" customWidth="1"/>
    <col min="1584" max="1586" width="13.140625" style="4" customWidth="1"/>
    <col min="1587" max="1587" width="3.5703125" style="4" bestFit="1" customWidth="1"/>
    <col min="1588" max="1588" width="1.7109375" style="4" customWidth="1"/>
    <col min="1589" max="1591" width="13.140625" style="4" customWidth="1"/>
    <col min="1592" max="1592" width="1.7109375" style="4" customWidth="1"/>
    <col min="1593" max="1595" width="13.140625" style="4" customWidth="1"/>
    <col min="1596" max="1596" width="1.7109375" style="4" customWidth="1"/>
    <col min="1597" max="1599" width="13.140625" style="4" customWidth="1"/>
    <col min="1600" max="1600" width="1.7109375" style="4" customWidth="1"/>
    <col min="1601" max="1603" width="13.140625" style="4" customWidth="1"/>
    <col min="1604" max="1604" width="1.5703125" style="4" customWidth="1"/>
    <col min="1605" max="1607" width="13.140625" style="4" customWidth="1"/>
    <col min="1608" max="1608" width="1.7109375" style="4" customWidth="1"/>
    <col min="1609" max="1611" width="13.140625" style="4" customWidth="1"/>
    <col min="1612" max="1612" width="1.5703125" style="4" customWidth="1"/>
    <col min="1613" max="1615" width="13.140625" style="4" customWidth="1"/>
    <col min="1616" max="1616" width="1.5703125" style="4" customWidth="1"/>
    <col min="1617" max="1619" width="13.140625" style="4" customWidth="1"/>
    <col min="1620" max="1620" width="1.7109375" style="4" customWidth="1"/>
    <col min="1621" max="1623" width="13.42578125" style="4" customWidth="1"/>
    <col min="1624" max="1624" width="1.5703125" style="4" customWidth="1"/>
    <col min="1625" max="1627" width="13.42578125" style="4" customWidth="1"/>
    <col min="1628" max="1628" width="1.7109375" style="4" customWidth="1"/>
    <col min="1629" max="1631" width="13.42578125" style="4" customWidth="1"/>
    <col min="1632" max="1632" width="1.7109375" style="4" customWidth="1"/>
    <col min="1633" max="1635" width="13.42578125" style="4" customWidth="1"/>
    <col min="1636" max="1636" width="1.7109375" style="4" customWidth="1"/>
    <col min="1637" max="1639" width="13.42578125" style="4" customWidth="1"/>
    <col min="1640" max="1640" width="1.7109375" style="4" customWidth="1"/>
    <col min="1641" max="1643" width="13.42578125" style="4" customWidth="1"/>
    <col min="1644" max="1644" width="1.7109375" style="4" customWidth="1"/>
    <col min="1645" max="1647" width="13.42578125" style="4" customWidth="1"/>
    <col min="1648" max="1648" width="1.7109375" style="4" customWidth="1"/>
    <col min="1649" max="1652" width="13.42578125" style="4" customWidth="1"/>
    <col min="1653" max="1837" width="9.140625" style="4"/>
    <col min="1838" max="1838" width="37.28515625" style="4" customWidth="1"/>
    <col min="1839" max="1839" width="1.5703125" style="4" customWidth="1"/>
    <col min="1840" max="1842" width="13.140625" style="4" customWidth="1"/>
    <col min="1843" max="1843" width="3.5703125" style="4" bestFit="1" customWidth="1"/>
    <col min="1844" max="1844" width="1.7109375" style="4" customWidth="1"/>
    <col min="1845" max="1847" width="13.140625" style="4" customWidth="1"/>
    <col min="1848" max="1848" width="1.7109375" style="4" customWidth="1"/>
    <col min="1849" max="1851" width="13.140625" style="4" customWidth="1"/>
    <col min="1852" max="1852" width="1.7109375" style="4" customWidth="1"/>
    <col min="1853" max="1855" width="13.140625" style="4" customWidth="1"/>
    <col min="1856" max="1856" width="1.7109375" style="4" customWidth="1"/>
    <col min="1857" max="1859" width="13.140625" style="4" customWidth="1"/>
    <col min="1860" max="1860" width="1.5703125" style="4" customWidth="1"/>
    <col min="1861" max="1863" width="13.140625" style="4" customWidth="1"/>
    <col min="1864" max="1864" width="1.7109375" style="4" customWidth="1"/>
    <col min="1865" max="1867" width="13.140625" style="4" customWidth="1"/>
    <col min="1868" max="1868" width="1.5703125" style="4" customWidth="1"/>
    <col min="1869" max="1871" width="13.140625" style="4" customWidth="1"/>
    <col min="1872" max="1872" width="1.5703125" style="4" customWidth="1"/>
    <col min="1873" max="1875" width="13.140625" style="4" customWidth="1"/>
    <col min="1876" max="1876" width="1.7109375" style="4" customWidth="1"/>
    <col min="1877" max="1879" width="13.42578125" style="4" customWidth="1"/>
    <col min="1880" max="1880" width="1.5703125" style="4" customWidth="1"/>
    <col min="1881" max="1883" width="13.42578125" style="4" customWidth="1"/>
    <col min="1884" max="1884" width="1.7109375" style="4" customWidth="1"/>
    <col min="1885" max="1887" width="13.42578125" style="4" customWidth="1"/>
    <col min="1888" max="1888" width="1.7109375" style="4" customWidth="1"/>
    <col min="1889" max="1891" width="13.42578125" style="4" customWidth="1"/>
    <col min="1892" max="1892" width="1.7109375" style="4" customWidth="1"/>
    <col min="1893" max="1895" width="13.42578125" style="4" customWidth="1"/>
    <col min="1896" max="1896" width="1.7109375" style="4" customWidth="1"/>
    <col min="1897" max="1899" width="13.42578125" style="4" customWidth="1"/>
    <col min="1900" max="1900" width="1.7109375" style="4" customWidth="1"/>
    <col min="1901" max="1903" width="13.42578125" style="4" customWidth="1"/>
    <col min="1904" max="1904" width="1.7109375" style="4" customWidth="1"/>
    <col min="1905" max="1908" width="13.42578125" style="4" customWidth="1"/>
    <col min="1909" max="2093" width="9.140625" style="4"/>
    <col min="2094" max="2094" width="37.28515625" style="4" customWidth="1"/>
    <col min="2095" max="2095" width="1.5703125" style="4" customWidth="1"/>
    <col min="2096" max="2098" width="13.140625" style="4" customWidth="1"/>
    <col min="2099" max="2099" width="3.5703125" style="4" bestFit="1" customWidth="1"/>
    <col min="2100" max="2100" width="1.7109375" style="4" customWidth="1"/>
    <col min="2101" max="2103" width="13.140625" style="4" customWidth="1"/>
    <col min="2104" max="2104" width="1.7109375" style="4" customWidth="1"/>
    <col min="2105" max="2107" width="13.140625" style="4" customWidth="1"/>
    <col min="2108" max="2108" width="1.7109375" style="4" customWidth="1"/>
    <col min="2109" max="2111" width="13.140625" style="4" customWidth="1"/>
    <col min="2112" max="2112" width="1.7109375" style="4" customWidth="1"/>
    <col min="2113" max="2115" width="13.140625" style="4" customWidth="1"/>
    <col min="2116" max="2116" width="1.5703125" style="4" customWidth="1"/>
    <col min="2117" max="2119" width="13.140625" style="4" customWidth="1"/>
    <col min="2120" max="2120" width="1.7109375" style="4" customWidth="1"/>
    <col min="2121" max="2123" width="13.140625" style="4" customWidth="1"/>
    <col min="2124" max="2124" width="1.5703125" style="4" customWidth="1"/>
    <col min="2125" max="2127" width="13.140625" style="4" customWidth="1"/>
    <col min="2128" max="2128" width="1.5703125" style="4" customWidth="1"/>
    <col min="2129" max="2131" width="13.140625" style="4" customWidth="1"/>
    <col min="2132" max="2132" width="1.7109375" style="4" customWidth="1"/>
    <col min="2133" max="2135" width="13.42578125" style="4" customWidth="1"/>
    <col min="2136" max="2136" width="1.5703125" style="4" customWidth="1"/>
    <col min="2137" max="2139" width="13.42578125" style="4" customWidth="1"/>
    <col min="2140" max="2140" width="1.7109375" style="4" customWidth="1"/>
    <col min="2141" max="2143" width="13.42578125" style="4" customWidth="1"/>
    <col min="2144" max="2144" width="1.7109375" style="4" customWidth="1"/>
    <col min="2145" max="2147" width="13.42578125" style="4" customWidth="1"/>
    <col min="2148" max="2148" width="1.7109375" style="4" customWidth="1"/>
    <col min="2149" max="2151" width="13.42578125" style="4" customWidth="1"/>
    <col min="2152" max="2152" width="1.7109375" style="4" customWidth="1"/>
    <col min="2153" max="2155" width="13.42578125" style="4" customWidth="1"/>
    <col min="2156" max="2156" width="1.7109375" style="4" customWidth="1"/>
    <col min="2157" max="2159" width="13.42578125" style="4" customWidth="1"/>
    <col min="2160" max="2160" width="1.7109375" style="4" customWidth="1"/>
    <col min="2161" max="2164" width="13.42578125" style="4" customWidth="1"/>
    <col min="2165" max="2349" width="9.140625" style="4"/>
    <col min="2350" max="2350" width="37.28515625" style="4" customWidth="1"/>
    <col min="2351" max="2351" width="1.5703125" style="4" customWidth="1"/>
    <col min="2352" max="2354" width="13.140625" style="4" customWidth="1"/>
    <col min="2355" max="2355" width="3.5703125" style="4" bestFit="1" customWidth="1"/>
    <col min="2356" max="2356" width="1.7109375" style="4" customWidth="1"/>
    <col min="2357" max="2359" width="13.140625" style="4" customWidth="1"/>
    <col min="2360" max="2360" width="1.7109375" style="4" customWidth="1"/>
    <col min="2361" max="2363" width="13.140625" style="4" customWidth="1"/>
    <col min="2364" max="2364" width="1.7109375" style="4" customWidth="1"/>
    <col min="2365" max="2367" width="13.140625" style="4" customWidth="1"/>
    <col min="2368" max="2368" width="1.7109375" style="4" customWidth="1"/>
    <col min="2369" max="2371" width="13.140625" style="4" customWidth="1"/>
    <col min="2372" max="2372" width="1.5703125" style="4" customWidth="1"/>
    <col min="2373" max="2375" width="13.140625" style="4" customWidth="1"/>
    <col min="2376" max="2376" width="1.7109375" style="4" customWidth="1"/>
    <col min="2377" max="2379" width="13.140625" style="4" customWidth="1"/>
    <col min="2380" max="2380" width="1.5703125" style="4" customWidth="1"/>
    <col min="2381" max="2383" width="13.140625" style="4" customWidth="1"/>
    <col min="2384" max="2384" width="1.5703125" style="4" customWidth="1"/>
    <col min="2385" max="2387" width="13.140625" style="4" customWidth="1"/>
    <col min="2388" max="2388" width="1.7109375" style="4" customWidth="1"/>
    <col min="2389" max="2391" width="13.42578125" style="4" customWidth="1"/>
    <col min="2392" max="2392" width="1.5703125" style="4" customWidth="1"/>
    <col min="2393" max="2395" width="13.42578125" style="4" customWidth="1"/>
    <col min="2396" max="2396" width="1.7109375" style="4" customWidth="1"/>
    <col min="2397" max="2399" width="13.42578125" style="4" customWidth="1"/>
    <col min="2400" max="2400" width="1.7109375" style="4" customWidth="1"/>
    <col min="2401" max="2403" width="13.42578125" style="4" customWidth="1"/>
    <col min="2404" max="2404" width="1.7109375" style="4" customWidth="1"/>
    <col min="2405" max="2407" width="13.42578125" style="4" customWidth="1"/>
    <col min="2408" max="2408" width="1.7109375" style="4" customWidth="1"/>
    <col min="2409" max="2411" width="13.42578125" style="4" customWidth="1"/>
    <col min="2412" max="2412" width="1.7109375" style="4" customWidth="1"/>
    <col min="2413" max="2415" width="13.42578125" style="4" customWidth="1"/>
    <col min="2416" max="2416" width="1.7109375" style="4" customWidth="1"/>
    <col min="2417" max="2420" width="13.42578125" style="4" customWidth="1"/>
    <col min="2421" max="2605" width="9.140625" style="4"/>
    <col min="2606" max="2606" width="37.28515625" style="4" customWidth="1"/>
    <col min="2607" max="2607" width="1.5703125" style="4" customWidth="1"/>
    <col min="2608" max="2610" width="13.140625" style="4" customWidth="1"/>
    <col min="2611" max="2611" width="3.5703125" style="4" bestFit="1" customWidth="1"/>
    <col min="2612" max="2612" width="1.7109375" style="4" customWidth="1"/>
    <col min="2613" max="2615" width="13.140625" style="4" customWidth="1"/>
    <col min="2616" max="2616" width="1.7109375" style="4" customWidth="1"/>
    <col min="2617" max="2619" width="13.140625" style="4" customWidth="1"/>
    <col min="2620" max="2620" width="1.7109375" style="4" customWidth="1"/>
    <col min="2621" max="2623" width="13.140625" style="4" customWidth="1"/>
    <col min="2624" max="2624" width="1.7109375" style="4" customWidth="1"/>
    <col min="2625" max="2627" width="13.140625" style="4" customWidth="1"/>
    <col min="2628" max="2628" width="1.5703125" style="4" customWidth="1"/>
    <col min="2629" max="2631" width="13.140625" style="4" customWidth="1"/>
    <col min="2632" max="2632" width="1.7109375" style="4" customWidth="1"/>
    <col min="2633" max="2635" width="13.140625" style="4" customWidth="1"/>
    <col min="2636" max="2636" width="1.5703125" style="4" customWidth="1"/>
    <col min="2637" max="2639" width="13.140625" style="4" customWidth="1"/>
    <col min="2640" max="2640" width="1.5703125" style="4" customWidth="1"/>
    <col min="2641" max="2643" width="13.140625" style="4" customWidth="1"/>
    <col min="2644" max="2644" width="1.7109375" style="4" customWidth="1"/>
    <col min="2645" max="2647" width="13.42578125" style="4" customWidth="1"/>
    <col min="2648" max="2648" width="1.5703125" style="4" customWidth="1"/>
    <col min="2649" max="2651" width="13.42578125" style="4" customWidth="1"/>
    <col min="2652" max="2652" width="1.7109375" style="4" customWidth="1"/>
    <col min="2653" max="2655" width="13.42578125" style="4" customWidth="1"/>
    <col min="2656" max="2656" width="1.7109375" style="4" customWidth="1"/>
    <col min="2657" max="2659" width="13.42578125" style="4" customWidth="1"/>
    <col min="2660" max="2660" width="1.7109375" style="4" customWidth="1"/>
    <col min="2661" max="2663" width="13.42578125" style="4" customWidth="1"/>
    <col min="2664" max="2664" width="1.7109375" style="4" customWidth="1"/>
    <col min="2665" max="2667" width="13.42578125" style="4" customWidth="1"/>
    <col min="2668" max="2668" width="1.7109375" style="4" customWidth="1"/>
    <col min="2669" max="2671" width="13.42578125" style="4" customWidth="1"/>
    <col min="2672" max="2672" width="1.7109375" style="4" customWidth="1"/>
    <col min="2673" max="2676" width="13.42578125" style="4" customWidth="1"/>
    <col min="2677" max="2861" width="9.140625" style="4"/>
    <col min="2862" max="2862" width="37.28515625" style="4" customWidth="1"/>
    <col min="2863" max="2863" width="1.5703125" style="4" customWidth="1"/>
    <col min="2864" max="2866" width="13.140625" style="4" customWidth="1"/>
    <col min="2867" max="2867" width="3.5703125" style="4" bestFit="1" customWidth="1"/>
    <col min="2868" max="2868" width="1.7109375" style="4" customWidth="1"/>
    <col min="2869" max="2871" width="13.140625" style="4" customWidth="1"/>
    <col min="2872" max="2872" width="1.7109375" style="4" customWidth="1"/>
    <col min="2873" max="2875" width="13.140625" style="4" customWidth="1"/>
    <col min="2876" max="2876" width="1.7109375" style="4" customWidth="1"/>
    <col min="2877" max="2879" width="13.140625" style="4" customWidth="1"/>
    <col min="2880" max="2880" width="1.7109375" style="4" customWidth="1"/>
    <col min="2881" max="2883" width="13.140625" style="4" customWidth="1"/>
    <col min="2884" max="2884" width="1.5703125" style="4" customWidth="1"/>
    <col min="2885" max="2887" width="13.140625" style="4" customWidth="1"/>
    <col min="2888" max="2888" width="1.7109375" style="4" customWidth="1"/>
    <col min="2889" max="2891" width="13.140625" style="4" customWidth="1"/>
    <col min="2892" max="2892" width="1.5703125" style="4" customWidth="1"/>
    <col min="2893" max="2895" width="13.140625" style="4" customWidth="1"/>
    <col min="2896" max="2896" width="1.5703125" style="4" customWidth="1"/>
    <col min="2897" max="2899" width="13.140625" style="4" customWidth="1"/>
    <col min="2900" max="2900" width="1.7109375" style="4" customWidth="1"/>
    <col min="2901" max="2903" width="13.42578125" style="4" customWidth="1"/>
    <col min="2904" max="2904" width="1.5703125" style="4" customWidth="1"/>
    <col min="2905" max="2907" width="13.42578125" style="4" customWidth="1"/>
    <col min="2908" max="2908" width="1.7109375" style="4" customWidth="1"/>
    <col min="2909" max="2911" width="13.42578125" style="4" customWidth="1"/>
    <col min="2912" max="2912" width="1.7109375" style="4" customWidth="1"/>
    <col min="2913" max="2915" width="13.42578125" style="4" customWidth="1"/>
    <col min="2916" max="2916" width="1.7109375" style="4" customWidth="1"/>
    <col min="2917" max="2919" width="13.42578125" style="4" customWidth="1"/>
    <col min="2920" max="2920" width="1.7109375" style="4" customWidth="1"/>
    <col min="2921" max="2923" width="13.42578125" style="4" customWidth="1"/>
    <col min="2924" max="2924" width="1.7109375" style="4" customWidth="1"/>
    <col min="2925" max="2927" width="13.42578125" style="4" customWidth="1"/>
    <col min="2928" max="2928" width="1.7109375" style="4" customWidth="1"/>
    <col min="2929" max="2932" width="13.42578125" style="4" customWidth="1"/>
    <col min="2933" max="3117" width="9.140625" style="4"/>
    <col min="3118" max="3118" width="37.28515625" style="4" customWidth="1"/>
    <col min="3119" max="3119" width="1.5703125" style="4" customWidth="1"/>
    <col min="3120" max="3122" width="13.140625" style="4" customWidth="1"/>
    <col min="3123" max="3123" width="3.5703125" style="4" bestFit="1" customWidth="1"/>
    <col min="3124" max="3124" width="1.7109375" style="4" customWidth="1"/>
    <col min="3125" max="3127" width="13.140625" style="4" customWidth="1"/>
    <col min="3128" max="3128" width="1.7109375" style="4" customWidth="1"/>
    <col min="3129" max="3131" width="13.140625" style="4" customWidth="1"/>
    <col min="3132" max="3132" width="1.7109375" style="4" customWidth="1"/>
    <col min="3133" max="3135" width="13.140625" style="4" customWidth="1"/>
    <col min="3136" max="3136" width="1.7109375" style="4" customWidth="1"/>
    <col min="3137" max="3139" width="13.140625" style="4" customWidth="1"/>
    <col min="3140" max="3140" width="1.5703125" style="4" customWidth="1"/>
    <col min="3141" max="3143" width="13.140625" style="4" customWidth="1"/>
    <col min="3144" max="3144" width="1.7109375" style="4" customWidth="1"/>
    <col min="3145" max="3147" width="13.140625" style="4" customWidth="1"/>
    <col min="3148" max="3148" width="1.5703125" style="4" customWidth="1"/>
    <col min="3149" max="3151" width="13.140625" style="4" customWidth="1"/>
    <col min="3152" max="3152" width="1.5703125" style="4" customWidth="1"/>
    <col min="3153" max="3155" width="13.140625" style="4" customWidth="1"/>
    <col min="3156" max="3156" width="1.7109375" style="4" customWidth="1"/>
    <col min="3157" max="3159" width="13.42578125" style="4" customWidth="1"/>
    <col min="3160" max="3160" width="1.5703125" style="4" customWidth="1"/>
    <col min="3161" max="3163" width="13.42578125" style="4" customWidth="1"/>
    <col min="3164" max="3164" width="1.7109375" style="4" customWidth="1"/>
    <col min="3165" max="3167" width="13.42578125" style="4" customWidth="1"/>
    <col min="3168" max="3168" width="1.7109375" style="4" customWidth="1"/>
    <col min="3169" max="3171" width="13.42578125" style="4" customWidth="1"/>
    <col min="3172" max="3172" width="1.7109375" style="4" customWidth="1"/>
    <col min="3173" max="3175" width="13.42578125" style="4" customWidth="1"/>
    <col min="3176" max="3176" width="1.7109375" style="4" customWidth="1"/>
    <col min="3177" max="3179" width="13.42578125" style="4" customWidth="1"/>
    <col min="3180" max="3180" width="1.7109375" style="4" customWidth="1"/>
    <col min="3181" max="3183" width="13.42578125" style="4" customWidth="1"/>
    <col min="3184" max="3184" width="1.7109375" style="4" customWidth="1"/>
    <col min="3185" max="3188" width="13.42578125" style="4" customWidth="1"/>
    <col min="3189" max="3373" width="9.140625" style="4"/>
    <col min="3374" max="3374" width="37.28515625" style="4" customWidth="1"/>
    <col min="3375" max="3375" width="1.5703125" style="4" customWidth="1"/>
    <col min="3376" max="3378" width="13.140625" style="4" customWidth="1"/>
    <col min="3379" max="3379" width="3.5703125" style="4" bestFit="1" customWidth="1"/>
    <col min="3380" max="3380" width="1.7109375" style="4" customWidth="1"/>
    <col min="3381" max="3383" width="13.140625" style="4" customWidth="1"/>
    <col min="3384" max="3384" width="1.7109375" style="4" customWidth="1"/>
    <col min="3385" max="3387" width="13.140625" style="4" customWidth="1"/>
    <col min="3388" max="3388" width="1.7109375" style="4" customWidth="1"/>
    <col min="3389" max="3391" width="13.140625" style="4" customWidth="1"/>
    <col min="3392" max="3392" width="1.7109375" style="4" customWidth="1"/>
    <col min="3393" max="3395" width="13.140625" style="4" customWidth="1"/>
    <col min="3396" max="3396" width="1.5703125" style="4" customWidth="1"/>
    <col min="3397" max="3399" width="13.140625" style="4" customWidth="1"/>
    <col min="3400" max="3400" width="1.7109375" style="4" customWidth="1"/>
    <col min="3401" max="3403" width="13.140625" style="4" customWidth="1"/>
    <col min="3404" max="3404" width="1.5703125" style="4" customWidth="1"/>
    <col min="3405" max="3407" width="13.140625" style="4" customWidth="1"/>
    <col min="3408" max="3408" width="1.5703125" style="4" customWidth="1"/>
    <col min="3409" max="3411" width="13.140625" style="4" customWidth="1"/>
    <col min="3412" max="3412" width="1.7109375" style="4" customWidth="1"/>
    <col min="3413" max="3415" width="13.42578125" style="4" customWidth="1"/>
    <col min="3416" max="3416" width="1.5703125" style="4" customWidth="1"/>
    <col min="3417" max="3419" width="13.42578125" style="4" customWidth="1"/>
    <col min="3420" max="3420" width="1.7109375" style="4" customWidth="1"/>
    <col min="3421" max="3423" width="13.42578125" style="4" customWidth="1"/>
    <col min="3424" max="3424" width="1.7109375" style="4" customWidth="1"/>
    <col min="3425" max="3427" width="13.42578125" style="4" customWidth="1"/>
    <col min="3428" max="3428" width="1.7109375" style="4" customWidth="1"/>
    <col min="3429" max="3431" width="13.42578125" style="4" customWidth="1"/>
    <col min="3432" max="3432" width="1.7109375" style="4" customWidth="1"/>
    <col min="3433" max="3435" width="13.42578125" style="4" customWidth="1"/>
    <col min="3436" max="3436" width="1.7109375" style="4" customWidth="1"/>
    <col min="3437" max="3439" width="13.42578125" style="4" customWidth="1"/>
    <col min="3440" max="3440" width="1.7109375" style="4" customWidth="1"/>
    <col min="3441" max="3444" width="13.42578125" style="4" customWidth="1"/>
    <col min="3445" max="3629" width="9.140625" style="4"/>
    <col min="3630" max="3630" width="37.28515625" style="4" customWidth="1"/>
    <col min="3631" max="3631" width="1.5703125" style="4" customWidth="1"/>
    <col min="3632" max="3634" width="13.140625" style="4" customWidth="1"/>
    <col min="3635" max="3635" width="3.5703125" style="4" bestFit="1" customWidth="1"/>
    <col min="3636" max="3636" width="1.7109375" style="4" customWidth="1"/>
    <col min="3637" max="3639" width="13.140625" style="4" customWidth="1"/>
    <col min="3640" max="3640" width="1.7109375" style="4" customWidth="1"/>
    <col min="3641" max="3643" width="13.140625" style="4" customWidth="1"/>
    <col min="3644" max="3644" width="1.7109375" style="4" customWidth="1"/>
    <col min="3645" max="3647" width="13.140625" style="4" customWidth="1"/>
    <col min="3648" max="3648" width="1.7109375" style="4" customWidth="1"/>
    <col min="3649" max="3651" width="13.140625" style="4" customWidth="1"/>
    <col min="3652" max="3652" width="1.5703125" style="4" customWidth="1"/>
    <col min="3653" max="3655" width="13.140625" style="4" customWidth="1"/>
    <col min="3656" max="3656" width="1.7109375" style="4" customWidth="1"/>
    <col min="3657" max="3659" width="13.140625" style="4" customWidth="1"/>
    <col min="3660" max="3660" width="1.5703125" style="4" customWidth="1"/>
    <col min="3661" max="3663" width="13.140625" style="4" customWidth="1"/>
    <col min="3664" max="3664" width="1.5703125" style="4" customWidth="1"/>
    <col min="3665" max="3667" width="13.140625" style="4" customWidth="1"/>
    <col min="3668" max="3668" width="1.7109375" style="4" customWidth="1"/>
    <col min="3669" max="3671" width="13.42578125" style="4" customWidth="1"/>
    <col min="3672" max="3672" width="1.5703125" style="4" customWidth="1"/>
    <col min="3673" max="3675" width="13.42578125" style="4" customWidth="1"/>
    <col min="3676" max="3676" width="1.7109375" style="4" customWidth="1"/>
    <col min="3677" max="3679" width="13.42578125" style="4" customWidth="1"/>
    <col min="3680" max="3680" width="1.7109375" style="4" customWidth="1"/>
    <col min="3681" max="3683" width="13.42578125" style="4" customWidth="1"/>
    <col min="3684" max="3684" width="1.7109375" style="4" customWidth="1"/>
    <col min="3685" max="3687" width="13.42578125" style="4" customWidth="1"/>
    <col min="3688" max="3688" width="1.7109375" style="4" customWidth="1"/>
    <col min="3689" max="3691" width="13.42578125" style="4" customWidth="1"/>
    <col min="3692" max="3692" width="1.7109375" style="4" customWidth="1"/>
    <col min="3693" max="3695" width="13.42578125" style="4" customWidth="1"/>
    <col min="3696" max="3696" width="1.7109375" style="4" customWidth="1"/>
    <col min="3697" max="3700" width="13.42578125" style="4" customWidth="1"/>
    <col min="3701" max="3885" width="9.140625" style="4"/>
    <col min="3886" max="3886" width="37.28515625" style="4" customWidth="1"/>
    <col min="3887" max="3887" width="1.5703125" style="4" customWidth="1"/>
    <col min="3888" max="3890" width="13.140625" style="4" customWidth="1"/>
    <col min="3891" max="3891" width="3.5703125" style="4" bestFit="1" customWidth="1"/>
    <col min="3892" max="3892" width="1.7109375" style="4" customWidth="1"/>
    <col min="3893" max="3895" width="13.140625" style="4" customWidth="1"/>
    <col min="3896" max="3896" width="1.7109375" style="4" customWidth="1"/>
    <col min="3897" max="3899" width="13.140625" style="4" customWidth="1"/>
    <col min="3900" max="3900" width="1.7109375" style="4" customWidth="1"/>
    <col min="3901" max="3903" width="13.140625" style="4" customWidth="1"/>
    <col min="3904" max="3904" width="1.7109375" style="4" customWidth="1"/>
    <col min="3905" max="3907" width="13.140625" style="4" customWidth="1"/>
    <col min="3908" max="3908" width="1.5703125" style="4" customWidth="1"/>
    <col min="3909" max="3911" width="13.140625" style="4" customWidth="1"/>
    <col min="3912" max="3912" width="1.7109375" style="4" customWidth="1"/>
    <col min="3913" max="3915" width="13.140625" style="4" customWidth="1"/>
    <col min="3916" max="3916" width="1.5703125" style="4" customWidth="1"/>
    <col min="3917" max="3919" width="13.140625" style="4" customWidth="1"/>
    <col min="3920" max="3920" width="1.5703125" style="4" customWidth="1"/>
    <col min="3921" max="3923" width="13.140625" style="4" customWidth="1"/>
    <col min="3924" max="3924" width="1.7109375" style="4" customWidth="1"/>
    <col min="3925" max="3927" width="13.42578125" style="4" customWidth="1"/>
    <col min="3928" max="3928" width="1.5703125" style="4" customWidth="1"/>
    <col min="3929" max="3931" width="13.42578125" style="4" customWidth="1"/>
    <col min="3932" max="3932" width="1.7109375" style="4" customWidth="1"/>
    <col min="3933" max="3935" width="13.42578125" style="4" customWidth="1"/>
    <col min="3936" max="3936" width="1.7109375" style="4" customWidth="1"/>
    <col min="3937" max="3939" width="13.42578125" style="4" customWidth="1"/>
    <col min="3940" max="3940" width="1.7109375" style="4" customWidth="1"/>
    <col min="3941" max="3943" width="13.42578125" style="4" customWidth="1"/>
    <col min="3944" max="3944" width="1.7109375" style="4" customWidth="1"/>
    <col min="3945" max="3947" width="13.42578125" style="4" customWidth="1"/>
    <col min="3948" max="3948" width="1.7109375" style="4" customWidth="1"/>
    <col min="3949" max="3951" width="13.42578125" style="4" customWidth="1"/>
    <col min="3952" max="3952" width="1.7109375" style="4" customWidth="1"/>
    <col min="3953" max="3956" width="13.42578125" style="4" customWidth="1"/>
    <col min="3957" max="4141" width="9.140625" style="4"/>
    <col min="4142" max="4142" width="37.28515625" style="4" customWidth="1"/>
    <col min="4143" max="4143" width="1.5703125" style="4" customWidth="1"/>
    <col min="4144" max="4146" width="13.140625" style="4" customWidth="1"/>
    <col min="4147" max="4147" width="3.5703125" style="4" bestFit="1" customWidth="1"/>
    <col min="4148" max="4148" width="1.7109375" style="4" customWidth="1"/>
    <col min="4149" max="4151" width="13.140625" style="4" customWidth="1"/>
    <col min="4152" max="4152" width="1.7109375" style="4" customWidth="1"/>
    <col min="4153" max="4155" width="13.140625" style="4" customWidth="1"/>
    <col min="4156" max="4156" width="1.7109375" style="4" customWidth="1"/>
    <col min="4157" max="4159" width="13.140625" style="4" customWidth="1"/>
    <col min="4160" max="4160" width="1.7109375" style="4" customWidth="1"/>
    <col min="4161" max="4163" width="13.140625" style="4" customWidth="1"/>
    <col min="4164" max="4164" width="1.5703125" style="4" customWidth="1"/>
    <col min="4165" max="4167" width="13.140625" style="4" customWidth="1"/>
    <col min="4168" max="4168" width="1.7109375" style="4" customWidth="1"/>
    <col min="4169" max="4171" width="13.140625" style="4" customWidth="1"/>
    <col min="4172" max="4172" width="1.5703125" style="4" customWidth="1"/>
    <col min="4173" max="4175" width="13.140625" style="4" customWidth="1"/>
    <col min="4176" max="4176" width="1.5703125" style="4" customWidth="1"/>
    <col min="4177" max="4179" width="13.140625" style="4" customWidth="1"/>
    <col min="4180" max="4180" width="1.7109375" style="4" customWidth="1"/>
    <col min="4181" max="4183" width="13.42578125" style="4" customWidth="1"/>
    <col min="4184" max="4184" width="1.5703125" style="4" customWidth="1"/>
    <col min="4185" max="4187" width="13.42578125" style="4" customWidth="1"/>
    <col min="4188" max="4188" width="1.7109375" style="4" customWidth="1"/>
    <col min="4189" max="4191" width="13.42578125" style="4" customWidth="1"/>
    <col min="4192" max="4192" width="1.7109375" style="4" customWidth="1"/>
    <col min="4193" max="4195" width="13.42578125" style="4" customWidth="1"/>
    <col min="4196" max="4196" width="1.7109375" style="4" customWidth="1"/>
    <col min="4197" max="4199" width="13.42578125" style="4" customWidth="1"/>
    <col min="4200" max="4200" width="1.7109375" style="4" customWidth="1"/>
    <col min="4201" max="4203" width="13.42578125" style="4" customWidth="1"/>
    <col min="4204" max="4204" width="1.7109375" style="4" customWidth="1"/>
    <col min="4205" max="4207" width="13.42578125" style="4" customWidth="1"/>
    <col min="4208" max="4208" width="1.7109375" style="4" customWidth="1"/>
    <col min="4209" max="4212" width="13.42578125" style="4" customWidth="1"/>
    <col min="4213" max="4397" width="9.140625" style="4"/>
    <col min="4398" max="4398" width="37.28515625" style="4" customWidth="1"/>
    <col min="4399" max="4399" width="1.5703125" style="4" customWidth="1"/>
    <col min="4400" max="4402" width="13.140625" style="4" customWidth="1"/>
    <col min="4403" max="4403" width="3.5703125" style="4" bestFit="1" customWidth="1"/>
    <col min="4404" max="4404" width="1.7109375" style="4" customWidth="1"/>
    <col min="4405" max="4407" width="13.140625" style="4" customWidth="1"/>
    <col min="4408" max="4408" width="1.7109375" style="4" customWidth="1"/>
    <col min="4409" max="4411" width="13.140625" style="4" customWidth="1"/>
    <col min="4412" max="4412" width="1.7109375" style="4" customWidth="1"/>
    <col min="4413" max="4415" width="13.140625" style="4" customWidth="1"/>
    <col min="4416" max="4416" width="1.7109375" style="4" customWidth="1"/>
    <col min="4417" max="4419" width="13.140625" style="4" customWidth="1"/>
    <col min="4420" max="4420" width="1.5703125" style="4" customWidth="1"/>
    <col min="4421" max="4423" width="13.140625" style="4" customWidth="1"/>
    <col min="4424" max="4424" width="1.7109375" style="4" customWidth="1"/>
    <col min="4425" max="4427" width="13.140625" style="4" customWidth="1"/>
    <col min="4428" max="4428" width="1.5703125" style="4" customWidth="1"/>
    <col min="4429" max="4431" width="13.140625" style="4" customWidth="1"/>
    <col min="4432" max="4432" width="1.5703125" style="4" customWidth="1"/>
    <col min="4433" max="4435" width="13.140625" style="4" customWidth="1"/>
    <col min="4436" max="4436" width="1.7109375" style="4" customWidth="1"/>
    <col min="4437" max="4439" width="13.42578125" style="4" customWidth="1"/>
    <col min="4440" max="4440" width="1.5703125" style="4" customWidth="1"/>
    <col min="4441" max="4443" width="13.42578125" style="4" customWidth="1"/>
    <col min="4444" max="4444" width="1.7109375" style="4" customWidth="1"/>
    <col min="4445" max="4447" width="13.42578125" style="4" customWidth="1"/>
    <col min="4448" max="4448" width="1.7109375" style="4" customWidth="1"/>
    <col min="4449" max="4451" width="13.42578125" style="4" customWidth="1"/>
    <col min="4452" max="4452" width="1.7109375" style="4" customWidth="1"/>
    <col min="4453" max="4455" width="13.42578125" style="4" customWidth="1"/>
    <col min="4456" max="4456" width="1.7109375" style="4" customWidth="1"/>
    <col min="4457" max="4459" width="13.42578125" style="4" customWidth="1"/>
    <col min="4460" max="4460" width="1.7109375" style="4" customWidth="1"/>
    <col min="4461" max="4463" width="13.42578125" style="4" customWidth="1"/>
    <col min="4464" max="4464" width="1.7109375" style="4" customWidth="1"/>
    <col min="4465" max="4468" width="13.42578125" style="4" customWidth="1"/>
    <col min="4469" max="4653" width="9.140625" style="4"/>
    <col min="4654" max="4654" width="37.28515625" style="4" customWidth="1"/>
    <col min="4655" max="4655" width="1.5703125" style="4" customWidth="1"/>
    <col min="4656" max="4658" width="13.140625" style="4" customWidth="1"/>
    <col min="4659" max="4659" width="3.5703125" style="4" bestFit="1" customWidth="1"/>
    <col min="4660" max="4660" width="1.7109375" style="4" customWidth="1"/>
    <col min="4661" max="4663" width="13.140625" style="4" customWidth="1"/>
    <col min="4664" max="4664" width="1.7109375" style="4" customWidth="1"/>
    <col min="4665" max="4667" width="13.140625" style="4" customWidth="1"/>
    <col min="4668" max="4668" width="1.7109375" style="4" customWidth="1"/>
    <col min="4669" max="4671" width="13.140625" style="4" customWidth="1"/>
    <col min="4672" max="4672" width="1.7109375" style="4" customWidth="1"/>
    <col min="4673" max="4675" width="13.140625" style="4" customWidth="1"/>
    <col min="4676" max="4676" width="1.5703125" style="4" customWidth="1"/>
    <col min="4677" max="4679" width="13.140625" style="4" customWidth="1"/>
    <col min="4680" max="4680" width="1.7109375" style="4" customWidth="1"/>
    <col min="4681" max="4683" width="13.140625" style="4" customWidth="1"/>
    <col min="4684" max="4684" width="1.5703125" style="4" customWidth="1"/>
    <col min="4685" max="4687" width="13.140625" style="4" customWidth="1"/>
    <col min="4688" max="4688" width="1.5703125" style="4" customWidth="1"/>
    <col min="4689" max="4691" width="13.140625" style="4" customWidth="1"/>
    <col min="4692" max="4692" width="1.7109375" style="4" customWidth="1"/>
    <col min="4693" max="4695" width="13.42578125" style="4" customWidth="1"/>
    <col min="4696" max="4696" width="1.5703125" style="4" customWidth="1"/>
    <col min="4697" max="4699" width="13.42578125" style="4" customWidth="1"/>
    <col min="4700" max="4700" width="1.7109375" style="4" customWidth="1"/>
    <col min="4701" max="4703" width="13.42578125" style="4" customWidth="1"/>
    <col min="4704" max="4704" width="1.7109375" style="4" customWidth="1"/>
    <col min="4705" max="4707" width="13.42578125" style="4" customWidth="1"/>
    <col min="4708" max="4708" width="1.7109375" style="4" customWidth="1"/>
    <col min="4709" max="4711" width="13.42578125" style="4" customWidth="1"/>
    <col min="4712" max="4712" width="1.7109375" style="4" customWidth="1"/>
    <col min="4713" max="4715" width="13.42578125" style="4" customWidth="1"/>
    <col min="4716" max="4716" width="1.7109375" style="4" customWidth="1"/>
    <col min="4717" max="4719" width="13.42578125" style="4" customWidth="1"/>
    <col min="4720" max="4720" width="1.7109375" style="4" customWidth="1"/>
    <col min="4721" max="4724" width="13.42578125" style="4" customWidth="1"/>
    <col min="4725" max="4909" width="9.140625" style="4"/>
    <col min="4910" max="4910" width="37.28515625" style="4" customWidth="1"/>
    <col min="4911" max="4911" width="1.5703125" style="4" customWidth="1"/>
    <col min="4912" max="4914" width="13.140625" style="4" customWidth="1"/>
    <col min="4915" max="4915" width="3.5703125" style="4" bestFit="1" customWidth="1"/>
    <col min="4916" max="4916" width="1.7109375" style="4" customWidth="1"/>
    <col min="4917" max="4919" width="13.140625" style="4" customWidth="1"/>
    <col min="4920" max="4920" width="1.7109375" style="4" customWidth="1"/>
    <col min="4921" max="4923" width="13.140625" style="4" customWidth="1"/>
    <col min="4924" max="4924" width="1.7109375" style="4" customWidth="1"/>
    <col min="4925" max="4927" width="13.140625" style="4" customWidth="1"/>
    <col min="4928" max="4928" width="1.7109375" style="4" customWidth="1"/>
    <col min="4929" max="4931" width="13.140625" style="4" customWidth="1"/>
    <col min="4932" max="4932" width="1.5703125" style="4" customWidth="1"/>
    <col min="4933" max="4935" width="13.140625" style="4" customWidth="1"/>
    <col min="4936" max="4936" width="1.7109375" style="4" customWidth="1"/>
    <col min="4937" max="4939" width="13.140625" style="4" customWidth="1"/>
    <col min="4940" max="4940" width="1.5703125" style="4" customWidth="1"/>
    <col min="4941" max="4943" width="13.140625" style="4" customWidth="1"/>
    <col min="4944" max="4944" width="1.5703125" style="4" customWidth="1"/>
    <col min="4945" max="4947" width="13.140625" style="4" customWidth="1"/>
    <col min="4948" max="4948" width="1.7109375" style="4" customWidth="1"/>
    <col min="4949" max="4951" width="13.42578125" style="4" customWidth="1"/>
    <col min="4952" max="4952" width="1.5703125" style="4" customWidth="1"/>
    <col min="4953" max="4955" width="13.42578125" style="4" customWidth="1"/>
    <col min="4956" max="4956" width="1.7109375" style="4" customWidth="1"/>
    <col min="4957" max="4959" width="13.42578125" style="4" customWidth="1"/>
    <col min="4960" max="4960" width="1.7109375" style="4" customWidth="1"/>
    <col min="4961" max="4963" width="13.42578125" style="4" customWidth="1"/>
    <col min="4964" max="4964" width="1.7109375" style="4" customWidth="1"/>
    <col min="4965" max="4967" width="13.42578125" style="4" customWidth="1"/>
    <col min="4968" max="4968" width="1.7109375" style="4" customWidth="1"/>
    <col min="4969" max="4971" width="13.42578125" style="4" customWidth="1"/>
    <col min="4972" max="4972" width="1.7109375" style="4" customWidth="1"/>
    <col min="4973" max="4975" width="13.42578125" style="4" customWidth="1"/>
    <col min="4976" max="4976" width="1.7109375" style="4" customWidth="1"/>
    <col min="4977" max="4980" width="13.42578125" style="4" customWidth="1"/>
    <col min="4981" max="5165" width="9.140625" style="4"/>
    <col min="5166" max="5166" width="37.28515625" style="4" customWidth="1"/>
    <col min="5167" max="5167" width="1.5703125" style="4" customWidth="1"/>
    <col min="5168" max="5170" width="13.140625" style="4" customWidth="1"/>
    <col min="5171" max="5171" width="3.5703125" style="4" bestFit="1" customWidth="1"/>
    <col min="5172" max="5172" width="1.7109375" style="4" customWidth="1"/>
    <col min="5173" max="5175" width="13.140625" style="4" customWidth="1"/>
    <col min="5176" max="5176" width="1.7109375" style="4" customWidth="1"/>
    <col min="5177" max="5179" width="13.140625" style="4" customWidth="1"/>
    <col min="5180" max="5180" width="1.7109375" style="4" customWidth="1"/>
    <col min="5181" max="5183" width="13.140625" style="4" customWidth="1"/>
    <col min="5184" max="5184" width="1.7109375" style="4" customWidth="1"/>
    <col min="5185" max="5187" width="13.140625" style="4" customWidth="1"/>
    <col min="5188" max="5188" width="1.5703125" style="4" customWidth="1"/>
    <col min="5189" max="5191" width="13.140625" style="4" customWidth="1"/>
    <col min="5192" max="5192" width="1.7109375" style="4" customWidth="1"/>
    <col min="5193" max="5195" width="13.140625" style="4" customWidth="1"/>
    <col min="5196" max="5196" width="1.5703125" style="4" customWidth="1"/>
    <col min="5197" max="5199" width="13.140625" style="4" customWidth="1"/>
    <col min="5200" max="5200" width="1.5703125" style="4" customWidth="1"/>
    <col min="5201" max="5203" width="13.140625" style="4" customWidth="1"/>
    <col min="5204" max="5204" width="1.7109375" style="4" customWidth="1"/>
    <col min="5205" max="5207" width="13.42578125" style="4" customWidth="1"/>
    <col min="5208" max="5208" width="1.5703125" style="4" customWidth="1"/>
    <col min="5209" max="5211" width="13.42578125" style="4" customWidth="1"/>
    <col min="5212" max="5212" width="1.7109375" style="4" customWidth="1"/>
    <col min="5213" max="5215" width="13.42578125" style="4" customWidth="1"/>
    <col min="5216" max="5216" width="1.7109375" style="4" customWidth="1"/>
    <col min="5217" max="5219" width="13.42578125" style="4" customWidth="1"/>
    <col min="5220" max="5220" width="1.7109375" style="4" customWidth="1"/>
    <col min="5221" max="5223" width="13.42578125" style="4" customWidth="1"/>
    <col min="5224" max="5224" width="1.7109375" style="4" customWidth="1"/>
    <col min="5225" max="5227" width="13.42578125" style="4" customWidth="1"/>
    <col min="5228" max="5228" width="1.7109375" style="4" customWidth="1"/>
    <col min="5229" max="5231" width="13.42578125" style="4" customWidth="1"/>
    <col min="5232" max="5232" width="1.7109375" style="4" customWidth="1"/>
    <col min="5233" max="5236" width="13.42578125" style="4" customWidth="1"/>
    <col min="5237" max="5421" width="9.140625" style="4"/>
    <col min="5422" max="5422" width="37.28515625" style="4" customWidth="1"/>
    <col min="5423" max="5423" width="1.5703125" style="4" customWidth="1"/>
    <col min="5424" max="5426" width="13.140625" style="4" customWidth="1"/>
    <col min="5427" max="5427" width="3.5703125" style="4" bestFit="1" customWidth="1"/>
    <col min="5428" max="5428" width="1.7109375" style="4" customWidth="1"/>
    <col min="5429" max="5431" width="13.140625" style="4" customWidth="1"/>
    <col min="5432" max="5432" width="1.7109375" style="4" customWidth="1"/>
    <col min="5433" max="5435" width="13.140625" style="4" customWidth="1"/>
    <col min="5436" max="5436" width="1.7109375" style="4" customWidth="1"/>
    <col min="5437" max="5439" width="13.140625" style="4" customWidth="1"/>
    <col min="5440" max="5440" width="1.7109375" style="4" customWidth="1"/>
    <col min="5441" max="5443" width="13.140625" style="4" customWidth="1"/>
    <col min="5444" max="5444" width="1.5703125" style="4" customWidth="1"/>
    <col min="5445" max="5447" width="13.140625" style="4" customWidth="1"/>
    <col min="5448" max="5448" width="1.7109375" style="4" customWidth="1"/>
    <col min="5449" max="5451" width="13.140625" style="4" customWidth="1"/>
    <col min="5452" max="5452" width="1.5703125" style="4" customWidth="1"/>
    <col min="5453" max="5455" width="13.140625" style="4" customWidth="1"/>
    <col min="5456" max="5456" width="1.5703125" style="4" customWidth="1"/>
    <col min="5457" max="5459" width="13.140625" style="4" customWidth="1"/>
    <col min="5460" max="5460" width="1.7109375" style="4" customWidth="1"/>
    <col min="5461" max="5463" width="13.42578125" style="4" customWidth="1"/>
    <col min="5464" max="5464" width="1.5703125" style="4" customWidth="1"/>
    <col min="5465" max="5467" width="13.42578125" style="4" customWidth="1"/>
    <col min="5468" max="5468" width="1.7109375" style="4" customWidth="1"/>
    <col min="5469" max="5471" width="13.42578125" style="4" customWidth="1"/>
    <col min="5472" max="5472" width="1.7109375" style="4" customWidth="1"/>
    <col min="5473" max="5475" width="13.42578125" style="4" customWidth="1"/>
    <col min="5476" max="5476" width="1.7109375" style="4" customWidth="1"/>
    <col min="5477" max="5479" width="13.42578125" style="4" customWidth="1"/>
    <col min="5480" max="5480" width="1.7109375" style="4" customWidth="1"/>
    <col min="5481" max="5483" width="13.42578125" style="4" customWidth="1"/>
    <col min="5484" max="5484" width="1.7109375" style="4" customWidth="1"/>
    <col min="5485" max="5487" width="13.42578125" style="4" customWidth="1"/>
    <col min="5488" max="5488" width="1.7109375" style="4" customWidth="1"/>
    <col min="5489" max="5492" width="13.42578125" style="4" customWidth="1"/>
    <col min="5493" max="5677" width="9.140625" style="4"/>
    <col min="5678" max="5678" width="37.28515625" style="4" customWidth="1"/>
    <col min="5679" max="5679" width="1.5703125" style="4" customWidth="1"/>
    <col min="5680" max="5682" width="13.140625" style="4" customWidth="1"/>
    <col min="5683" max="5683" width="3.5703125" style="4" bestFit="1" customWidth="1"/>
    <col min="5684" max="5684" width="1.7109375" style="4" customWidth="1"/>
    <col min="5685" max="5687" width="13.140625" style="4" customWidth="1"/>
    <col min="5688" max="5688" width="1.7109375" style="4" customWidth="1"/>
    <col min="5689" max="5691" width="13.140625" style="4" customWidth="1"/>
    <col min="5692" max="5692" width="1.7109375" style="4" customWidth="1"/>
    <col min="5693" max="5695" width="13.140625" style="4" customWidth="1"/>
    <col min="5696" max="5696" width="1.7109375" style="4" customWidth="1"/>
    <col min="5697" max="5699" width="13.140625" style="4" customWidth="1"/>
    <col min="5700" max="5700" width="1.5703125" style="4" customWidth="1"/>
    <col min="5701" max="5703" width="13.140625" style="4" customWidth="1"/>
    <col min="5704" max="5704" width="1.7109375" style="4" customWidth="1"/>
    <col min="5705" max="5707" width="13.140625" style="4" customWidth="1"/>
    <col min="5708" max="5708" width="1.5703125" style="4" customWidth="1"/>
    <col min="5709" max="5711" width="13.140625" style="4" customWidth="1"/>
    <col min="5712" max="5712" width="1.5703125" style="4" customWidth="1"/>
    <col min="5713" max="5715" width="13.140625" style="4" customWidth="1"/>
    <col min="5716" max="5716" width="1.7109375" style="4" customWidth="1"/>
    <col min="5717" max="5719" width="13.42578125" style="4" customWidth="1"/>
    <col min="5720" max="5720" width="1.5703125" style="4" customWidth="1"/>
    <col min="5721" max="5723" width="13.42578125" style="4" customWidth="1"/>
    <col min="5724" max="5724" width="1.7109375" style="4" customWidth="1"/>
    <col min="5725" max="5727" width="13.42578125" style="4" customWidth="1"/>
    <col min="5728" max="5728" width="1.7109375" style="4" customWidth="1"/>
    <col min="5729" max="5731" width="13.42578125" style="4" customWidth="1"/>
    <col min="5732" max="5732" width="1.7109375" style="4" customWidth="1"/>
    <col min="5733" max="5735" width="13.42578125" style="4" customWidth="1"/>
    <col min="5736" max="5736" width="1.7109375" style="4" customWidth="1"/>
    <col min="5737" max="5739" width="13.42578125" style="4" customWidth="1"/>
    <col min="5740" max="5740" width="1.7109375" style="4" customWidth="1"/>
    <col min="5741" max="5743" width="13.42578125" style="4" customWidth="1"/>
    <col min="5744" max="5744" width="1.7109375" style="4" customWidth="1"/>
    <col min="5745" max="5748" width="13.42578125" style="4" customWidth="1"/>
    <col min="5749" max="5933" width="9.140625" style="4"/>
    <col min="5934" max="5934" width="37.28515625" style="4" customWidth="1"/>
    <col min="5935" max="5935" width="1.5703125" style="4" customWidth="1"/>
    <col min="5936" max="5938" width="13.140625" style="4" customWidth="1"/>
    <col min="5939" max="5939" width="3.5703125" style="4" bestFit="1" customWidth="1"/>
    <col min="5940" max="5940" width="1.7109375" style="4" customWidth="1"/>
    <col min="5941" max="5943" width="13.140625" style="4" customWidth="1"/>
    <col min="5944" max="5944" width="1.7109375" style="4" customWidth="1"/>
    <col min="5945" max="5947" width="13.140625" style="4" customWidth="1"/>
    <col min="5948" max="5948" width="1.7109375" style="4" customWidth="1"/>
    <col min="5949" max="5951" width="13.140625" style="4" customWidth="1"/>
    <col min="5952" max="5952" width="1.7109375" style="4" customWidth="1"/>
    <col min="5953" max="5955" width="13.140625" style="4" customWidth="1"/>
    <col min="5956" max="5956" width="1.5703125" style="4" customWidth="1"/>
    <col min="5957" max="5959" width="13.140625" style="4" customWidth="1"/>
    <col min="5960" max="5960" width="1.7109375" style="4" customWidth="1"/>
    <col min="5961" max="5963" width="13.140625" style="4" customWidth="1"/>
    <col min="5964" max="5964" width="1.5703125" style="4" customWidth="1"/>
    <col min="5965" max="5967" width="13.140625" style="4" customWidth="1"/>
    <col min="5968" max="5968" width="1.5703125" style="4" customWidth="1"/>
    <col min="5969" max="5971" width="13.140625" style="4" customWidth="1"/>
    <col min="5972" max="5972" width="1.7109375" style="4" customWidth="1"/>
    <col min="5973" max="5975" width="13.42578125" style="4" customWidth="1"/>
    <col min="5976" max="5976" width="1.5703125" style="4" customWidth="1"/>
    <col min="5977" max="5979" width="13.42578125" style="4" customWidth="1"/>
    <col min="5980" max="5980" width="1.7109375" style="4" customWidth="1"/>
    <col min="5981" max="5983" width="13.42578125" style="4" customWidth="1"/>
    <col min="5984" max="5984" width="1.7109375" style="4" customWidth="1"/>
    <col min="5985" max="5987" width="13.42578125" style="4" customWidth="1"/>
    <col min="5988" max="5988" width="1.7109375" style="4" customWidth="1"/>
    <col min="5989" max="5991" width="13.42578125" style="4" customWidth="1"/>
    <col min="5992" max="5992" width="1.7109375" style="4" customWidth="1"/>
    <col min="5993" max="5995" width="13.42578125" style="4" customWidth="1"/>
    <col min="5996" max="5996" width="1.7109375" style="4" customWidth="1"/>
    <col min="5997" max="5999" width="13.42578125" style="4" customWidth="1"/>
    <col min="6000" max="6000" width="1.7109375" style="4" customWidth="1"/>
    <col min="6001" max="6004" width="13.42578125" style="4" customWidth="1"/>
    <col min="6005" max="6189" width="9.140625" style="4"/>
    <col min="6190" max="6190" width="37.28515625" style="4" customWidth="1"/>
    <col min="6191" max="6191" width="1.5703125" style="4" customWidth="1"/>
    <col min="6192" max="6194" width="13.140625" style="4" customWidth="1"/>
    <col min="6195" max="6195" width="3.5703125" style="4" bestFit="1" customWidth="1"/>
    <col min="6196" max="6196" width="1.7109375" style="4" customWidth="1"/>
    <col min="6197" max="6199" width="13.140625" style="4" customWidth="1"/>
    <col min="6200" max="6200" width="1.7109375" style="4" customWidth="1"/>
    <col min="6201" max="6203" width="13.140625" style="4" customWidth="1"/>
    <col min="6204" max="6204" width="1.7109375" style="4" customWidth="1"/>
    <col min="6205" max="6207" width="13.140625" style="4" customWidth="1"/>
    <col min="6208" max="6208" width="1.7109375" style="4" customWidth="1"/>
    <col min="6209" max="6211" width="13.140625" style="4" customWidth="1"/>
    <col min="6212" max="6212" width="1.5703125" style="4" customWidth="1"/>
    <col min="6213" max="6215" width="13.140625" style="4" customWidth="1"/>
    <col min="6216" max="6216" width="1.7109375" style="4" customWidth="1"/>
    <col min="6217" max="6219" width="13.140625" style="4" customWidth="1"/>
    <col min="6220" max="6220" width="1.5703125" style="4" customWidth="1"/>
    <col min="6221" max="6223" width="13.140625" style="4" customWidth="1"/>
    <col min="6224" max="6224" width="1.5703125" style="4" customWidth="1"/>
    <col min="6225" max="6227" width="13.140625" style="4" customWidth="1"/>
    <col min="6228" max="6228" width="1.7109375" style="4" customWidth="1"/>
    <col min="6229" max="6231" width="13.42578125" style="4" customWidth="1"/>
    <col min="6232" max="6232" width="1.5703125" style="4" customWidth="1"/>
    <col min="6233" max="6235" width="13.42578125" style="4" customWidth="1"/>
    <col min="6236" max="6236" width="1.7109375" style="4" customWidth="1"/>
    <col min="6237" max="6239" width="13.42578125" style="4" customWidth="1"/>
    <col min="6240" max="6240" width="1.7109375" style="4" customWidth="1"/>
    <col min="6241" max="6243" width="13.42578125" style="4" customWidth="1"/>
    <col min="6244" max="6244" width="1.7109375" style="4" customWidth="1"/>
    <col min="6245" max="6247" width="13.42578125" style="4" customWidth="1"/>
    <col min="6248" max="6248" width="1.7109375" style="4" customWidth="1"/>
    <col min="6249" max="6251" width="13.42578125" style="4" customWidth="1"/>
    <col min="6252" max="6252" width="1.7109375" style="4" customWidth="1"/>
    <col min="6253" max="6255" width="13.42578125" style="4" customWidth="1"/>
    <col min="6256" max="6256" width="1.7109375" style="4" customWidth="1"/>
    <col min="6257" max="6260" width="13.42578125" style="4" customWidth="1"/>
    <col min="6261" max="6445" width="9.140625" style="4"/>
    <col min="6446" max="6446" width="37.28515625" style="4" customWidth="1"/>
    <col min="6447" max="6447" width="1.5703125" style="4" customWidth="1"/>
    <col min="6448" max="6450" width="13.140625" style="4" customWidth="1"/>
    <col min="6451" max="6451" width="3.5703125" style="4" bestFit="1" customWidth="1"/>
    <col min="6452" max="6452" width="1.7109375" style="4" customWidth="1"/>
    <col min="6453" max="6455" width="13.140625" style="4" customWidth="1"/>
    <col min="6456" max="6456" width="1.7109375" style="4" customWidth="1"/>
    <col min="6457" max="6459" width="13.140625" style="4" customWidth="1"/>
    <col min="6460" max="6460" width="1.7109375" style="4" customWidth="1"/>
    <col min="6461" max="6463" width="13.140625" style="4" customWidth="1"/>
    <col min="6464" max="6464" width="1.7109375" style="4" customWidth="1"/>
    <col min="6465" max="6467" width="13.140625" style="4" customWidth="1"/>
    <col min="6468" max="6468" width="1.5703125" style="4" customWidth="1"/>
    <col min="6469" max="6471" width="13.140625" style="4" customWidth="1"/>
    <col min="6472" max="6472" width="1.7109375" style="4" customWidth="1"/>
    <col min="6473" max="6475" width="13.140625" style="4" customWidth="1"/>
    <col min="6476" max="6476" width="1.5703125" style="4" customWidth="1"/>
    <col min="6477" max="6479" width="13.140625" style="4" customWidth="1"/>
    <col min="6480" max="6480" width="1.5703125" style="4" customWidth="1"/>
    <col min="6481" max="6483" width="13.140625" style="4" customWidth="1"/>
    <col min="6484" max="6484" width="1.7109375" style="4" customWidth="1"/>
    <col min="6485" max="6487" width="13.42578125" style="4" customWidth="1"/>
    <col min="6488" max="6488" width="1.5703125" style="4" customWidth="1"/>
    <col min="6489" max="6491" width="13.42578125" style="4" customWidth="1"/>
    <col min="6492" max="6492" width="1.7109375" style="4" customWidth="1"/>
    <col min="6493" max="6495" width="13.42578125" style="4" customWidth="1"/>
    <col min="6496" max="6496" width="1.7109375" style="4" customWidth="1"/>
    <col min="6497" max="6499" width="13.42578125" style="4" customWidth="1"/>
    <col min="6500" max="6500" width="1.7109375" style="4" customWidth="1"/>
    <col min="6501" max="6503" width="13.42578125" style="4" customWidth="1"/>
    <col min="6504" max="6504" width="1.7109375" style="4" customWidth="1"/>
    <col min="6505" max="6507" width="13.42578125" style="4" customWidth="1"/>
    <col min="6508" max="6508" width="1.7109375" style="4" customWidth="1"/>
    <col min="6509" max="6511" width="13.42578125" style="4" customWidth="1"/>
    <col min="6512" max="6512" width="1.7109375" style="4" customWidth="1"/>
    <col min="6513" max="6516" width="13.42578125" style="4" customWidth="1"/>
    <col min="6517" max="6701" width="9.140625" style="4"/>
    <col min="6702" max="6702" width="37.28515625" style="4" customWidth="1"/>
    <col min="6703" max="6703" width="1.5703125" style="4" customWidth="1"/>
    <col min="6704" max="6706" width="13.140625" style="4" customWidth="1"/>
    <col min="6707" max="6707" width="3.5703125" style="4" bestFit="1" customWidth="1"/>
    <col min="6708" max="6708" width="1.7109375" style="4" customWidth="1"/>
    <col min="6709" max="6711" width="13.140625" style="4" customWidth="1"/>
    <col min="6712" max="6712" width="1.7109375" style="4" customWidth="1"/>
    <col min="6713" max="6715" width="13.140625" style="4" customWidth="1"/>
    <col min="6716" max="6716" width="1.7109375" style="4" customWidth="1"/>
    <col min="6717" max="6719" width="13.140625" style="4" customWidth="1"/>
    <col min="6720" max="6720" width="1.7109375" style="4" customWidth="1"/>
    <col min="6721" max="6723" width="13.140625" style="4" customWidth="1"/>
    <col min="6724" max="6724" width="1.5703125" style="4" customWidth="1"/>
    <col min="6725" max="6727" width="13.140625" style="4" customWidth="1"/>
    <col min="6728" max="6728" width="1.7109375" style="4" customWidth="1"/>
    <col min="6729" max="6731" width="13.140625" style="4" customWidth="1"/>
    <col min="6732" max="6732" width="1.5703125" style="4" customWidth="1"/>
    <col min="6733" max="6735" width="13.140625" style="4" customWidth="1"/>
    <col min="6736" max="6736" width="1.5703125" style="4" customWidth="1"/>
    <col min="6737" max="6739" width="13.140625" style="4" customWidth="1"/>
    <col min="6740" max="6740" width="1.7109375" style="4" customWidth="1"/>
    <col min="6741" max="6743" width="13.42578125" style="4" customWidth="1"/>
    <col min="6744" max="6744" width="1.5703125" style="4" customWidth="1"/>
    <col min="6745" max="6747" width="13.42578125" style="4" customWidth="1"/>
    <col min="6748" max="6748" width="1.7109375" style="4" customWidth="1"/>
    <col min="6749" max="6751" width="13.42578125" style="4" customWidth="1"/>
    <col min="6752" max="6752" width="1.7109375" style="4" customWidth="1"/>
    <col min="6753" max="6755" width="13.42578125" style="4" customWidth="1"/>
    <col min="6756" max="6756" width="1.7109375" style="4" customWidth="1"/>
    <col min="6757" max="6759" width="13.42578125" style="4" customWidth="1"/>
    <col min="6760" max="6760" width="1.7109375" style="4" customWidth="1"/>
    <col min="6761" max="6763" width="13.42578125" style="4" customWidth="1"/>
    <col min="6764" max="6764" width="1.7109375" style="4" customWidth="1"/>
    <col min="6765" max="6767" width="13.42578125" style="4" customWidth="1"/>
    <col min="6768" max="6768" width="1.7109375" style="4" customWidth="1"/>
    <col min="6769" max="6772" width="13.42578125" style="4" customWidth="1"/>
    <col min="6773" max="6957" width="9.140625" style="4"/>
    <col min="6958" max="6958" width="37.28515625" style="4" customWidth="1"/>
    <col min="6959" max="6959" width="1.5703125" style="4" customWidth="1"/>
    <col min="6960" max="6962" width="13.140625" style="4" customWidth="1"/>
    <col min="6963" max="6963" width="3.5703125" style="4" bestFit="1" customWidth="1"/>
    <col min="6964" max="6964" width="1.7109375" style="4" customWidth="1"/>
    <col min="6965" max="6967" width="13.140625" style="4" customWidth="1"/>
    <col min="6968" max="6968" width="1.7109375" style="4" customWidth="1"/>
    <col min="6969" max="6971" width="13.140625" style="4" customWidth="1"/>
    <col min="6972" max="6972" width="1.7109375" style="4" customWidth="1"/>
    <col min="6973" max="6975" width="13.140625" style="4" customWidth="1"/>
    <col min="6976" max="6976" width="1.7109375" style="4" customWidth="1"/>
    <col min="6977" max="6979" width="13.140625" style="4" customWidth="1"/>
    <col min="6980" max="6980" width="1.5703125" style="4" customWidth="1"/>
    <col min="6981" max="6983" width="13.140625" style="4" customWidth="1"/>
    <col min="6984" max="6984" width="1.7109375" style="4" customWidth="1"/>
    <col min="6985" max="6987" width="13.140625" style="4" customWidth="1"/>
    <col min="6988" max="6988" width="1.5703125" style="4" customWidth="1"/>
    <col min="6989" max="6991" width="13.140625" style="4" customWidth="1"/>
    <col min="6992" max="6992" width="1.5703125" style="4" customWidth="1"/>
    <col min="6993" max="6995" width="13.140625" style="4" customWidth="1"/>
    <col min="6996" max="6996" width="1.7109375" style="4" customWidth="1"/>
    <col min="6997" max="6999" width="13.42578125" style="4" customWidth="1"/>
    <col min="7000" max="7000" width="1.5703125" style="4" customWidth="1"/>
    <col min="7001" max="7003" width="13.42578125" style="4" customWidth="1"/>
    <col min="7004" max="7004" width="1.7109375" style="4" customWidth="1"/>
    <col min="7005" max="7007" width="13.42578125" style="4" customWidth="1"/>
    <col min="7008" max="7008" width="1.7109375" style="4" customWidth="1"/>
    <col min="7009" max="7011" width="13.42578125" style="4" customWidth="1"/>
    <col min="7012" max="7012" width="1.7109375" style="4" customWidth="1"/>
    <col min="7013" max="7015" width="13.42578125" style="4" customWidth="1"/>
    <col min="7016" max="7016" width="1.7109375" style="4" customWidth="1"/>
    <col min="7017" max="7019" width="13.42578125" style="4" customWidth="1"/>
    <col min="7020" max="7020" width="1.7109375" style="4" customWidth="1"/>
    <col min="7021" max="7023" width="13.42578125" style="4" customWidth="1"/>
    <col min="7024" max="7024" width="1.7109375" style="4" customWidth="1"/>
    <col min="7025" max="7028" width="13.42578125" style="4" customWidth="1"/>
    <col min="7029" max="7213" width="9.140625" style="4"/>
    <col min="7214" max="7214" width="37.28515625" style="4" customWidth="1"/>
    <col min="7215" max="7215" width="1.5703125" style="4" customWidth="1"/>
    <col min="7216" max="7218" width="13.140625" style="4" customWidth="1"/>
    <col min="7219" max="7219" width="3.5703125" style="4" bestFit="1" customWidth="1"/>
    <col min="7220" max="7220" width="1.7109375" style="4" customWidth="1"/>
    <col min="7221" max="7223" width="13.140625" style="4" customWidth="1"/>
    <col min="7224" max="7224" width="1.7109375" style="4" customWidth="1"/>
    <col min="7225" max="7227" width="13.140625" style="4" customWidth="1"/>
    <col min="7228" max="7228" width="1.7109375" style="4" customWidth="1"/>
    <col min="7229" max="7231" width="13.140625" style="4" customWidth="1"/>
    <col min="7232" max="7232" width="1.7109375" style="4" customWidth="1"/>
    <col min="7233" max="7235" width="13.140625" style="4" customWidth="1"/>
    <col min="7236" max="7236" width="1.5703125" style="4" customWidth="1"/>
    <col min="7237" max="7239" width="13.140625" style="4" customWidth="1"/>
    <col min="7240" max="7240" width="1.7109375" style="4" customWidth="1"/>
    <col min="7241" max="7243" width="13.140625" style="4" customWidth="1"/>
    <col min="7244" max="7244" width="1.5703125" style="4" customWidth="1"/>
    <col min="7245" max="7247" width="13.140625" style="4" customWidth="1"/>
    <col min="7248" max="7248" width="1.5703125" style="4" customWidth="1"/>
    <col min="7249" max="7251" width="13.140625" style="4" customWidth="1"/>
    <col min="7252" max="7252" width="1.7109375" style="4" customWidth="1"/>
    <col min="7253" max="7255" width="13.42578125" style="4" customWidth="1"/>
    <col min="7256" max="7256" width="1.5703125" style="4" customWidth="1"/>
    <col min="7257" max="7259" width="13.42578125" style="4" customWidth="1"/>
    <col min="7260" max="7260" width="1.7109375" style="4" customWidth="1"/>
    <col min="7261" max="7263" width="13.42578125" style="4" customWidth="1"/>
    <col min="7264" max="7264" width="1.7109375" style="4" customWidth="1"/>
    <col min="7265" max="7267" width="13.42578125" style="4" customWidth="1"/>
    <col min="7268" max="7268" width="1.7109375" style="4" customWidth="1"/>
    <col min="7269" max="7271" width="13.42578125" style="4" customWidth="1"/>
    <col min="7272" max="7272" width="1.7109375" style="4" customWidth="1"/>
    <col min="7273" max="7275" width="13.42578125" style="4" customWidth="1"/>
    <col min="7276" max="7276" width="1.7109375" style="4" customWidth="1"/>
    <col min="7277" max="7279" width="13.42578125" style="4" customWidth="1"/>
    <col min="7280" max="7280" width="1.7109375" style="4" customWidth="1"/>
    <col min="7281" max="7284" width="13.42578125" style="4" customWidth="1"/>
    <col min="7285" max="7469" width="9.140625" style="4"/>
    <col min="7470" max="7470" width="37.28515625" style="4" customWidth="1"/>
    <col min="7471" max="7471" width="1.5703125" style="4" customWidth="1"/>
    <col min="7472" max="7474" width="13.140625" style="4" customWidth="1"/>
    <col min="7475" max="7475" width="3.5703125" style="4" bestFit="1" customWidth="1"/>
    <col min="7476" max="7476" width="1.7109375" style="4" customWidth="1"/>
    <col min="7477" max="7479" width="13.140625" style="4" customWidth="1"/>
    <col min="7480" max="7480" width="1.7109375" style="4" customWidth="1"/>
    <col min="7481" max="7483" width="13.140625" style="4" customWidth="1"/>
    <col min="7484" max="7484" width="1.7109375" style="4" customWidth="1"/>
    <col min="7485" max="7487" width="13.140625" style="4" customWidth="1"/>
    <col min="7488" max="7488" width="1.7109375" style="4" customWidth="1"/>
    <col min="7489" max="7491" width="13.140625" style="4" customWidth="1"/>
    <col min="7492" max="7492" width="1.5703125" style="4" customWidth="1"/>
    <col min="7493" max="7495" width="13.140625" style="4" customWidth="1"/>
    <col min="7496" max="7496" width="1.7109375" style="4" customWidth="1"/>
    <col min="7497" max="7499" width="13.140625" style="4" customWidth="1"/>
    <col min="7500" max="7500" width="1.5703125" style="4" customWidth="1"/>
    <col min="7501" max="7503" width="13.140625" style="4" customWidth="1"/>
    <col min="7504" max="7504" width="1.5703125" style="4" customWidth="1"/>
    <col min="7505" max="7507" width="13.140625" style="4" customWidth="1"/>
    <col min="7508" max="7508" width="1.7109375" style="4" customWidth="1"/>
    <col min="7509" max="7511" width="13.42578125" style="4" customWidth="1"/>
    <col min="7512" max="7512" width="1.5703125" style="4" customWidth="1"/>
    <col min="7513" max="7515" width="13.42578125" style="4" customWidth="1"/>
    <col min="7516" max="7516" width="1.7109375" style="4" customWidth="1"/>
    <col min="7517" max="7519" width="13.42578125" style="4" customWidth="1"/>
    <col min="7520" max="7520" width="1.7109375" style="4" customWidth="1"/>
    <col min="7521" max="7523" width="13.42578125" style="4" customWidth="1"/>
    <col min="7524" max="7524" width="1.7109375" style="4" customWidth="1"/>
    <col min="7525" max="7527" width="13.42578125" style="4" customWidth="1"/>
    <col min="7528" max="7528" width="1.7109375" style="4" customWidth="1"/>
    <col min="7529" max="7531" width="13.42578125" style="4" customWidth="1"/>
    <col min="7532" max="7532" width="1.7109375" style="4" customWidth="1"/>
    <col min="7533" max="7535" width="13.42578125" style="4" customWidth="1"/>
    <col min="7536" max="7536" width="1.7109375" style="4" customWidth="1"/>
    <col min="7537" max="7540" width="13.42578125" style="4" customWidth="1"/>
    <col min="7541" max="7725" width="9.140625" style="4"/>
    <col min="7726" max="7726" width="37.28515625" style="4" customWidth="1"/>
    <col min="7727" max="7727" width="1.5703125" style="4" customWidth="1"/>
    <col min="7728" max="7730" width="13.140625" style="4" customWidth="1"/>
    <col min="7731" max="7731" width="3.5703125" style="4" bestFit="1" customWidth="1"/>
    <col min="7732" max="7732" width="1.7109375" style="4" customWidth="1"/>
    <col min="7733" max="7735" width="13.140625" style="4" customWidth="1"/>
    <col min="7736" max="7736" width="1.7109375" style="4" customWidth="1"/>
    <col min="7737" max="7739" width="13.140625" style="4" customWidth="1"/>
    <col min="7740" max="7740" width="1.7109375" style="4" customWidth="1"/>
    <col min="7741" max="7743" width="13.140625" style="4" customWidth="1"/>
    <col min="7744" max="7744" width="1.7109375" style="4" customWidth="1"/>
    <col min="7745" max="7747" width="13.140625" style="4" customWidth="1"/>
    <col min="7748" max="7748" width="1.5703125" style="4" customWidth="1"/>
    <col min="7749" max="7751" width="13.140625" style="4" customWidth="1"/>
    <col min="7752" max="7752" width="1.7109375" style="4" customWidth="1"/>
    <col min="7753" max="7755" width="13.140625" style="4" customWidth="1"/>
    <col min="7756" max="7756" width="1.5703125" style="4" customWidth="1"/>
    <col min="7757" max="7759" width="13.140625" style="4" customWidth="1"/>
    <col min="7760" max="7760" width="1.5703125" style="4" customWidth="1"/>
    <col min="7761" max="7763" width="13.140625" style="4" customWidth="1"/>
    <col min="7764" max="7764" width="1.7109375" style="4" customWidth="1"/>
    <col min="7765" max="7767" width="13.42578125" style="4" customWidth="1"/>
    <col min="7768" max="7768" width="1.5703125" style="4" customWidth="1"/>
    <col min="7769" max="7771" width="13.42578125" style="4" customWidth="1"/>
    <col min="7772" max="7772" width="1.7109375" style="4" customWidth="1"/>
    <col min="7773" max="7775" width="13.42578125" style="4" customWidth="1"/>
    <col min="7776" max="7776" width="1.7109375" style="4" customWidth="1"/>
    <col min="7777" max="7779" width="13.42578125" style="4" customWidth="1"/>
    <col min="7780" max="7780" width="1.7109375" style="4" customWidth="1"/>
    <col min="7781" max="7783" width="13.42578125" style="4" customWidth="1"/>
    <col min="7784" max="7784" width="1.7109375" style="4" customWidth="1"/>
    <col min="7785" max="7787" width="13.42578125" style="4" customWidth="1"/>
    <col min="7788" max="7788" width="1.7109375" style="4" customWidth="1"/>
    <col min="7789" max="7791" width="13.42578125" style="4" customWidth="1"/>
    <col min="7792" max="7792" width="1.7109375" style="4" customWidth="1"/>
    <col min="7793" max="7796" width="13.42578125" style="4" customWidth="1"/>
    <col min="7797" max="7981" width="9.140625" style="4"/>
    <col min="7982" max="7982" width="37.28515625" style="4" customWidth="1"/>
    <col min="7983" max="7983" width="1.5703125" style="4" customWidth="1"/>
    <col min="7984" max="7986" width="13.140625" style="4" customWidth="1"/>
    <col min="7987" max="7987" width="3.5703125" style="4" bestFit="1" customWidth="1"/>
    <col min="7988" max="7988" width="1.7109375" style="4" customWidth="1"/>
    <col min="7989" max="7991" width="13.140625" style="4" customWidth="1"/>
    <col min="7992" max="7992" width="1.7109375" style="4" customWidth="1"/>
    <col min="7993" max="7995" width="13.140625" style="4" customWidth="1"/>
    <col min="7996" max="7996" width="1.7109375" style="4" customWidth="1"/>
    <col min="7997" max="7999" width="13.140625" style="4" customWidth="1"/>
    <col min="8000" max="8000" width="1.7109375" style="4" customWidth="1"/>
    <col min="8001" max="8003" width="13.140625" style="4" customWidth="1"/>
    <col min="8004" max="8004" width="1.5703125" style="4" customWidth="1"/>
    <col min="8005" max="8007" width="13.140625" style="4" customWidth="1"/>
    <col min="8008" max="8008" width="1.7109375" style="4" customWidth="1"/>
    <col min="8009" max="8011" width="13.140625" style="4" customWidth="1"/>
    <col min="8012" max="8012" width="1.5703125" style="4" customWidth="1"/>
    <col min="8013" max="8015" width="13.140625" style="4" customWidth="1"/>
    <col min="8016" max="8016" width="1.5703125" style="4" customWidth="1"/>
    <col min="8017" max="8019" width="13.140625" style="4" customWidth="1"/>
    <col min="8020" max="8020" width="1.7109375" style="4" customWidth="1"/>
    <col min="8021" max="8023" width="13.42578125" style="4" customWidth="1"/>
    <col min="8024" max="8024" width="1.5703125" style="4" customWidth="1"/>
    <col min="8025" max="8027" width="13.42578125" style="4" customWidth="1"/>
    <col min="8028" max="8028" width="1.7109375" style="4" customWidth="1"/>
    <col min="8029" max="8031" width="13.42578125" style="4" customWidth="1"/>
    <col min="8032" max="8032" width="1.7109375" style="4" customWidth="1"/>
    <col min="8033" max="8035" width="13.42578125" style="4" customWidth="1"/>
    <col min="8036" max="8036" width="1.7109375" style="4" customWidth="1"/>
    <col min="8037" max="8039" width="13.42578125" style="4" customWidth="1"/>
    <col min="8040" max="8040" width="1.7109375" style="4" customWidth="1"/>
    <col min="8041" max="8043" width="13.42578125" style="4" customWidth="1"/>
    <col min="8044" max="8044" width="1.7109375" style="4" customWidth="1"/>
    <col min="8045" max="8047" width="13.42578125" style="4" customWidth="1"/>
    <col min="8048" max="8048" width="1.7109375" style="4" customWidth="1"/>
    <col min="8049" max="8052" width="13.42578125" style="4" customWidth="1"/>
    <col min="8053" max="8237" width="9.140625" style="4"/>
    <col min="8238" max="8238" width="37.28515625" style="4" customWidth="1"/>
    <col min="8239" max="8239" width="1.5703125" style="4" customWidth="1"/>
    <col min="8240" max="8242" width="13.140625" style="4" customWidth="1"/>
    <col min="8243" max="8243" width="3.5703125" style="4" bestFit="1" customWidth="1"/>
    <col min="8244" max="8244" width="1.7109375" style="4" customWidth="1"/>
    <col min="8245" max="8247" width="13.140625" style="4" customWidth="1"/>
    <col min="8248" max="8248" width="1.7109375" style="4" customWidth="1"/>
    <col min="8249" max="8251" width="13.140625" style="4" customWidth="1"/>
    <col min="8252" max="8252" width="1.7109375" style="4" customWidth="1"/>
    <col min="8253" max="8255" width="13.140625" style="4" customWidth="1"/>
    <col min="8256" max="8256" width="1.7109375" style="4" customWidth="1"/>
    <col min="8257" max="8259" width="13.140625" style="4" customWidth="1"/>
    <col min="8260" max="8260" width="1.5703125" style="4" customWidth="1"/>
    <col min="8261" max="8263" width="13.140625" style="4" customWidth="1"/>
    <col min="8264" max="8264" width="1.7109375" style="4" customWidth="1"/>
    <col min="8265" max="8267" width="13.140625" style="4" customWidth="1"/>
    <col min="8268" max="8268" width="1.5703125" style="4" customWidth="1"/>
    <col min="8269" max="8271" width="13.140625" style="4" customWidth="1"/>
    <col min="8272" max="8272" width="1.5703125" style="4" customWidth="1"/>
    <col min="8273" max="8275" width="13.140625" style="4" customWidth="1"/>
    <col min="8276" max="8276" width="1.7109375" style="4" customWidth="1"/>
    <col min="8277" max="8279" width="13.42578125" style="4" customWidth="1"/>
    <col min="8280" max="8280" width="1.5703125" style="4" customWidth="1"/>
    <col min="8281" max="8283" width="13.42578125" style="4" customWidth="1"/>
    <col min="8284" max="8284" width="1.7109375" style="4" customWidth="1"/>
    <col min="8285" max="8287" width="13.42578125" style="4" customWidth="1"/>
    <col min="8288" max="8288" width="1.7109375" style="4" customWidth="1"/>
    <col min="8289" max="8291" width="13.42578125" style="4" customWidth="1"/>
    <col min="8292" max="8292" width="1.7109375" style="4" customWidth="1"/>
    <col min="8293" max="8295" width="13.42578125" style="4" customWidth="1"/>
    <col min="8296" max="8296" width="1.7109375" style="4" customWidth="1"/>
    <col min="8297" max="8299" width="13.42578125" style="4" customWidth="1"/>
    <col min="8300" max="8300" width="1.7109375" style="4" customWidth="1"/>
    <col min="8301" max="8303" width="13.42578125" style="4" customWidth="1"/>
    <col min="8304" max="8304" width="1.7109375" style="4" customWidth="1"/>
    <col min="8305" max="8308" width="13.42578125" style="4" customWidth="1"/>
    <col min="8309" max="8493" width="9.140625" style="4"/>
    <col min="8494" max="8494" width="37.28515625" style="4" customWidth="1"/>
    <col min="8495" max="8495" width="1.5703125" style="4" customWidth="1"/>
    <col min="8496" max="8498" width="13.140625" style="4" customWidth="1"/>
    <col min="8499" max="8499" width="3.5703125" style="4" bestFit="1" customWidth="1"/>
    <col min="8500" max="8500" width="1.7109375" style="4" customWidth="1"/>
    <col min="8501" max="8503" width="13.140625" style="4" customWidth="1"/>
    <col min="8504" max="8504" width="1.7109375" style="4" customWidth="1"/>
    <col min="8505" max="8507" width="13.140625" style="4" customWidth="1"/>
    <col min="8508" max="8508" width="1.7109375" style="4" customWidth="1"/>
    <col min="8509" max="8511" width="13.140625" style="4" customWidth="1"/>
    <col min="8512" max="8512" width="1.7109375" style="4" customWidth="1"/>
    <col min="8513" max="8515" width="13.140625" style="4" customWidth="1"/>
    <col min="8516" max="8516" width="1.5703125" style="4" customWidth="1"/>
    <col min="8517" max="8519" width="13.140625" style="4" customWidth="1"/>
    <col min="8520" max="8520" width="1.7109375" style="4" customWidth="1"/>
    <col min="8521" max="8523" width="13.140625" style="4" customWidth="1"/>
    <col min="8524" max="8524" width="1.5703125" style="4" customWidth="1"/>
    <col min="8525" max="8527" width="13.140625" style="4" customWidth="1"/>
    <col min="8528" max="8528" width="1.5703125" style="4" customWidth="1"/>
    <col min="8529" max="8531" width="13.140625" style="4" customWidth="1"/>
    <col min="8532" max="8532" width="1.7109375" style="4" customWidth="1"/>
    <col min="8533" max="8535" width="13.42578125" style="4" customWidth="1"/>
    <col min="8536" max="8536" width="1.5703125" style="4" customWidth="1"/>
    <col min="8537" max="8539" width="13.42578125" style="4" customWidth="1"/>
    <col min="8540" max="8540" width="1.7109375" style="4" customWidth="1"/>
    <col min="8541" max="8543" width="13.42578125" style="4" customWidth="1"/>
    <col min="8544" max="8544" width="1.7109375" style="4" customWidth="1"/>
    <col min="8545" max="8547" width="13.42578125" style="4" customWidth="1"/>
    <col min="8548" max="8548" width="1.7109375" style="4" customWidth="1"/>
    <col min="8549" max="8551" width="13.42578125" style="4" customWidth="1"/>
    <col min="8552" max="8552" width="1.7109375" style="4" customWidth="1"/>
    <col min="8553" max="8555" width="13.42578125" style="4" customWidth="1"/>
    <col min="8556" max="8556" width="1.7109375" style="4" customWidth="1"/>
    <col min="8557" max="8559" width="13.42578125" style="4" customWidth="1"/>
    <col min="8560" max="8560" width="1.7109375" style="4" customWidth="1"/>
    <col min="8561" max="8564" width="13.42578125" style="4" customWidth="1"/>
    <col min="8565" max="8749" width="9.140625" style="4"/>
    <col min="8750" max="8750" width="37.28515625" style="4" customWidth="1"/>
    <col min="8751" max="8751" width="1.5703125" style="4" customWidth="1"/>
    <col min="8752" max="8754" width="13.140625" style="4" customWidth="1"/>
    <col min="8755" max="8755" width="3.5703125" style="4" bestFit="1" customWidth="1"/>
    <col min="8756" max="8756" width="1.7109375" style="4" customWidth="1"/>
    <col min="8757" max="8759" width="13.140625" style="4" customWidth="1"/>
    <col min="8760" max="8760" width="1.7109375" style="4" customWidth="1"/>
    <col min="8761" max="8763" width="13.140625" style="4" customWidth="1"/>
    <col min="8764" max="8764" width="1.7109375" style="4" customWidth="1"/>
    <col min="8765" max="8767" width="13.140625" style="4" customWidth="1"/>
    <col min="8768" max="8768" width="1.7109375" style="4" customWidth="1"/>
    <col min="8769" max="8771" width="13.140625" style="4" customWidth="1"/>
    <col min="8772" max="8772" width="1.5703125" style="4" customWidth="1"/>
    <col min="8773" max="8775" width="13.140625" style="4" customWidth="1"/>
    <col min="8776" max="8776" width="1.7109375" style="4" customWidth="1"/>
    <col min="8777" max="8779" width="13.140625" style="4" customWidth="1"/>
    <col min="8780" max="8780" width="1.5703125" style="4" customWidth="1"/>
    <col min="8781" max="8783" width="13.140625" style="4" customWidth="1"/>
    <col min="8784" max="8784" width="1.5703125" style="4" customWidth="1"/>
    <col min="8785" max="8787" width="13.140625" style="4" customWidth="1"/>
    <col min="8788" max="8788" width="1.7109375" style="4" customWidth="1"/>
    <col min="8789" max="8791" width="13.42578125" style="4" customWidth="1"/>
    <col min="8792" max="8792" width="1.5703125" style="4" customWidth="1"/>
    <col min="8793" max="8795" width="13.42578125" style="4" customWidth="1"/>
    <col min="8796" max="8796" width="1.7109375" style="4" customWidth="1"/>
    <col min="8797" max="8799" width="13.42578125" style="4" customWidth="1"/>
    <col min="8800" max="8800" width="1.7109375" style="4" customWidth="1"/>
    <col min="8801" max="8803" width="13.42578125" style="4" customWidth="1"/>
    <col min="8804" max="8804" width="1.7109375" style="4" customWidth="1"/>
    <col min="8805" max="8807" width="13.42578125" style="4" customWidth="1"/>
    <col min="8808" max="8808" width="1.7109375" style="4" customWidth="1"/>
    <col min="8809" max="8811" width="13.42578125" style="4" customWidth="1"/>
    <col min="8812" max="8812" width="1.7109375" style="4" customWidth="1"/>
    <col min="8813" max="8815" width="13.42578125" style="4" customWidth="1"/>
    <col min="8816" max="8816" width="1.7109375" style="4" customWidth="1"/>
    <col min="8817" max="8820" width="13.42578125" style="4" customWidth="1"/>
    <col min="8821" max="9005" width="9.140625" style="4"/>
    <col min="9006" max="9006" width="37.28515625" style="4" customWidth="1"/>
    <col min="9007" max="9007" width="1.5703125" style="4" customWidth="1"/>
    <col min="9008" max="9010" width="13.140625" style="4" customWidth="1"/>
    <col min="9011" max="9011" width="3.5703125" style="4" bestFit="1" customWidth="1"/>
    <col min="9012" max="9012" width="1.7109375" style="4" customWidth="1"/>
    <col min="9013" max="9015" width="13.140625" style="4" customWidth="1"/>
    <col min="9016" max="9016" width="1.7109375" style="4" customWidth="1"/>
    <col min="9017" max="9019" width="13.140625" style="4" customWidth="1"/>
    <col min="9020" max="9020" width="1.7109375" style="4" customWidth="1"/>
    <col min="9021" max="9023" width="13.140625" style="4" customWidth="1"/>
    <col min="9024" max="9024" width="1.7109375" style="4" customWidth="1"/>
    <col min="9025" max="9027" width="13.140625" style="4" customWidth="1"/>
    <col min="9028" max="9028" width="1.5703125" style="4" customWidth="1"/>
    <col min="9029" max="9031" width="13.140625" style="4" customWidth="1"/>
    <col min="9032" max="9032" width="1.7109375" style="4" customWidth="1"/>
    <col min="9033" max="9035" width="13.140625" style="4" customWidth="1"/>
    <col min="9036" max="9036" width="1.5703125" style="4" customWidth="1"/>
    <col min="9037" max="9039" width="13.140625" style="4" customWidth="1"/>
    <col min="9040" max="9040" width="1.5703125" style="4" customWidth="1"/>
    <col min="9041" max="9043" width="13.140625" style="4" customWidth="1"/>
    <col min="9044" max="9044" width="1.7109375" style="4" customWidth="1"/>
    <col min="9045" max="9047" width="13.42578125" style="4" customWidth="1"/>
    <col min="9048" max="9048" width="1.5703125" style="4" customWidth="1"/>
    <col min="9049" max="9051" width="13.42578125" style="4" customWidth="1"/>
    <col min="9052" max="9052" width="1.7109375" style="4" customWidth="1"/>
    <col min="9053" max="9055" width="13.42578125" style="4" customWidth="1"/>
    <col min="9056" max="9056" width="1.7109375" style="4" customWidth="1"/>
    <col min="9057" max="9059" width="13.42578125" style="4" customWidth="1"/>
    <col min="9060" max="9060" width="1.7109375" style="4" customWidth="1"/>
    <col min="9061" max="9063" width="13.42578125" style="4" customWidth="1"/>
    <col min="9064" max="9064" width="1.7109375" style="4" customWidth="1"/>
    <col min="9065" max="9067" width="13.42578125" style="4" customWidth="1"/>
    <col min="9068" max="9068" width="1.7109375" style="4" customWidth="1"/>
    <col min="9069" max="9071" width="13.42578125" style="4" customWidth="1"/>
    <col min="9072" max="9072" width="1.7109375" style="4" customWidth="1"/>
    <col min="9073" max="9076" width="13.42578125" style="4" customWidth="1"/>
    <col min="9077" max="9261" width="9.140625" style="4"/>
    <col min="9262" max="9262" width="37.28515625" style="4" customWidth="1"/>
    <col min="9263" max="9263" width="1.5703125" style="4" customWidth="1"/>
    <col min="9264" max="9266" width="13.140625" style="4" customWidth="1"/>
    <col min="9267" max="9267" width="3.5703125" style="4" bestFit="1" customWidth="1"/>
    <col min="9268" max="9268" width="1.7109375" style="4" customWidth="1"/>
    <col min="9269" max="9271" width="13.140625" style="4" customWidth="1"/>
    <col min="9272" max="9272" width="1.7109375" style="4" customWidth="1"/>
    <col min="9273" max="9275" width="13.140625" style="4" customWidth="1"/>
    <col min="9276" max="9276" width="1.7109375" style="4" customWidth="1"/>
    <col min="9277" max="9279" width="13.140625" style="4" customWidth="1"/>
    <col min="9280" max="9280" width="1.7109375" style="4" customWidth="1"/>
    <col min="9281" max="9283" width="13.140625" style="4" customWidth="1"/>
    <col min="9284" max="9284" width="1.5703125" style="4" customWidth="1"/>
    <col min="9285" max="9287" width="13.140625" style="4" customWidth="1"/>
    <col min="9288" max="9288" width="1.7109375" style="4" customWidth="1"/>
    <col min="9289" max="9291" width="13.140625" style="4" customWidth="1"/>
    <col min="9292" max="9292" width="1.5703125" style="4" customWidth="1"/>
    <col min="9293" max="9295" width="13.140625" style="4" customWidth="1"/>
    <col min="9296" max="9296" width="1.5703125" style="4" customWidth="1"/>
    <col min="9297" max="9299" width="13.140625" style="4" customWidth="1"/>
    <col min="9300" max="9300" width="1.7109375" style="4" customWidth="1"/>
    <col min="9301" max="9303" width="13.42578125" style="4" customWidth="1"/>
    <col min="9304" max="9304" width="1.5703125" style="4" customWidth="1"/>
    <col min="9305" max="9307" width="13.42578125" style="4" customWidth="1"/>
    <col min="9308" max="9308" width="1.7109375" style="4" customWidth="1"/>
    <col min="9309" max="9311" width="13.42578125" style="4" customWidth="1"/>
    <col min="9312" max="9312" width="1.7109375" style="4" customWidth="1"/>
    <col min="9313" max="9315" width="13.42578125" style="4" customWidth="1"/>
    <col min="9316" max="9316" width="1.7109375" style="4" customWidth="1"/>
    <col min="9317" max="9319" width="13.42578125" style="4" customWidth="1"/>
    <col min="9320" max="9320" width="1.7109375" style="4" customWidth="1"/>
    <col min="9321" max="9323" width="13.42578125" style="4" customWidth="1"/>
    <col min="9324" max="9324" width="1.7109375" style="4" customWidth="1"/>
    <col min="9325" max="9327" width="13.42578125" style="4" customWidth="1"/>
    <col min="9328" max="9328" width="1.7109375" style="4" customWidth="1"/>
    <col min="9329" max="9332" width="13.42578125" style="4" customWidth="1"/>
    <col min="9333" max="9517" width="9.140625" style="4"/>
    <col min="9518" max="9518" width="37.28515625" style="4" customWidth="1"/>
    <col min="9519" max="9519" width="1.5703125" style="4" customWidth="1"/>
    <col min="9520" max="9522" width="13.140625" style="4" customWidth="1"/>
    <col min="9523" max="9523" width="3.5703125" style="4" bestFit="1" customWidth="1"/>
    <col min="9524" max="9524" width="1.7109375" style="4" customWidth="1"/>
    <col min="9525" max="9527" width="13.140625" style="4" customWidth="1"/>
    <col min="9528" max="9528" width="1.7109375" style="4" customWidth="1"/>
    <col min="9529" max="9531" width="13.140625" style="4" customWidth="1"/>
    <col min="9532" max="9532" width="1.7109375" style="4" customWidth="1"/>
    <col min="9533" max="9535" width="13.140625" style="4" customWidth="1"/>
    <col min="9536" max="9536" width="1.7109375" style="4" customWidth="1"/>
    <col min="9537" max="9539" width="13.140625" style="4" customWidth="1"/>
    <col min="9540" max="9540" width="1.5703125" style="4" customWidth="1"/>
    <col min="9541" max="9543" width="13.140625" style="4" customWidth="1"/>
    <col min="9544" max="9544" width="1.7109375" style="4" customWidth="1"/>
    <col min="9545" max="9547" width="13.140625" style="4" customWidth="1"/>
    <col min="9548" max="9548" width="1.5703125" style="4" customWidth="1"/>
    <col min="9549" max="9551" width="13.140625" style="4" customWidth="1"/>
    <col min="9552" max="9552" width="1.5703125" style="4" customWidth="1"/>
    <col min="9553" max="9555" width="13.140625" style="4" customWidth="1"/>
    <col min="9556" max="9556" width="1.7109375" style="4" customWidth="1"/>
    <col min="9557" max="9559" width="13.42578125" style="4" customWidth="1"/>
    <col min="9560" max="9560" width="1.5703125" style="4" customWidth="1"/>
    <col min="9561" max="9563" width="13.42578125" style="4" customWidth="1"/>
    <col min="9564" max="9564" width="1.7109375" style="4" customWidth="1"/>
    <col min="9565" max="9567" width="13.42578125" style="4" customWidth="1"/>
    <col min="9568" max="9568" width="1.7109375" style="4" customWidth="1"/>
    <col min="9569" max="9571" width="13.42578125" style="4" customWidth="1"/>
    <col min="9572" max="9572" width="1.7109375" style="4" customWidth="1"/>
    <col min="9573" max="9575" width="13.42578125" style="4" customWidth="1"/>
    <col min="9576" max="9576" width="1.7109375" style="4" customWidth="1"/>
    <col min="9577" max="9579" width="13.42578125" style="4" customWidth="1"/>
    <col min="9580" max="9580" width="1.7109375" style="4" customWidth="1"/>
    <col min="9581" max="9583" width="13.42578125" style="4" customWidth="1"/>
    <col min="9584" max="9584" width="1.7109375" style="4" customWidth="1"/>
    <col min="9585" max="9588" width="13.42578125" style="4" customWidth="1"/>
    <col min="9589" max="9773" width="9.140625" style="4"/>
    <col min="9774" max="9774" width="37.28515625" style="4" customWidth="1"/>
    <col min="9775" max="9775" width="1.5703125" style="4" customWidth="1"/>
    <col min="9776" max="9778" width="13.140625" style="4" customWidth="1"/>
    <col min="9779" max="9779" width="3.5703125" style="4" bestFit="1" customWidth="1"/>
    <col min="9780" max="9780" width="1.7109375" style="4" customWidth="1"/>
    <col min="9781" max="9783" width="13.140625" style="4" customWidth="1"/>
    <col min="9784" max="9784" width="1.7109375" style="4" customWidth="1"/>
    <col min="9785" max="9787" width="13.140625" style="4" customWidth="1"/>
    <col min="9788" max="9788" width="1.7109375" style="4" customWidth="1"/>
    <col min="9789" max="9791" width="13.140625" style="4" customWidth="1"/>
    <col min="9792" max="9792" width="1.7109375" style="4" customWidth="1"/>
    <col min="9793" max="9795" width="13.140625" style="4" customWidth="1"/>
    <col min="9796" max="9796" width="1.5703125" style="4" customWidth="1"/>
    <col min="9797" max="9799" width="13.140625" style="4" customWidth="1"/>
    <col min="9800" max="9800" width="1.7109375" style="4" customWidth="1"/>
    <col min="9801" max="9803" width="13.140625" style="4" customWidth="1"/>
    <col min="9804" max="9804" width="1.5703125" style="4" customWidth="1"/>
    <col min="9805" max="9807" width="13.140625" style="4" customWidth="1"/>
    <col min="9808" max="9808" width="1.5703125" style="4" customWidth="1"/>
    <col min="9809" max="9811" width="13.140625" style="4" customWidth="1"/>
    <col min="9812" max="9812" width="1.7109375" style="4" customWidth="1"/>
    <col min="9813" max="9815" width="13.42578125" style="4" customWidth="1"/>
    <col min="9816" max="9816" width="1.5703125" style="4" customWidth="1"/>
    <col min="9817" max="9819" width="13.42578125" style="4" customWidth="1"/>
    <col min="9820" max="9820" width="1.7109375" style="4" customWidth="1"/>
    <col min="9821" max="9823" width="13.42578125" style="4" customWidth="1"/>
    <col min="9824" max="9824" width="1.7109375" style="4" customWidth="1"/>
    <col min="9825" max="9827" width="13.42578125" style="4" customWidth="1"/>
    <col min="9828" max="9828" width="1.7109375" style="4" customWidth="1"/>
    <col min="9829" max="9831" width="13.42578125" style="4" customWidth="1"/>
    <col min="9832" max="9832" width="1.7109375" style="4" customWidth="1"/>
    <col min="9833" max="9835" width="13.42578125" style="4" customWidth="1"/>
    <col min="9836" max="9836" width="1.7109375" style="4" customWidth="1"/>
    <col min="9837" max="9839" width="13.42578125" style="4" customWidth="1"/>
    <col min="9840" max="9840" width="1.7109375" style="4" customWidth="1"/>
    <col min="9841" max="9844" width="13.42578125" style="4" customWidth="1"/>
    <col min="9845" max="10029" width="9.140625" style="4"/>
    <col min="10030" max="10030" width="37.28515625" style="4" customWidth="1"/>
    <col min="10031" max="10031" width="1.5703125" style="4" customWidth="1"/>
    <col min="10032" max="10034" width="13.140625" style="4" customWidth="1"/>
    <col min="10035" max="10035" width="3.5703125" style="4" bestFit="1" customWidth="1"/>
    <col min="10036" max="10036" width="1.7109375" style="4" customWidth="1"/>
    <col min="10037" max="10039" width="13.140625" style="4" customWidth="1"/>
    <col min="10040" max="10040" width="1.7109375" style="4" customWidth="1"/>
    <col min="10041" max="10043" width="13.140625" style="4" customWidth="1"/>
    <col min="10044" max="10044" width="1.7109375" style="4" customWidth="1"/>
    <col min="10045" max="10047" width="13.140625" style="4" customWidth="1"/>
    <col min="10048" max="10048" width="1.7109375" style="4" customWidth="1"/>
    <col min="10049" max="10051" width="13.140625" style="4" customWidth="1"/>
    <col min="10052" max="10052" width="1.5703125" style="4" customWidth="1"/>
    <col min="10053" max="10055" width="13.140625" style="4" customWidth="1"/>
    <col min="10056" max="10056" width="1.7109375" style="4" customWidth="1"/>
    <col min="10057" max="10059" width="13.140625" style="4" customWidth="1"/>
    <col min="10060" max="10060" width="1.5703125" style="4" customWidth="1"/>
    <col min="10061" max="10063" width="13.140625" style="4" customWidth="1"/>
    <col min="10064" max="10064" width="1.5703125" style="4" customWidth="1"/>
    <col min="10065" max="10067" width="13.140625" style="4" customWidth="1"/>
    <col min="10068" max="10068" width="1.7109375" style="4" customWidth="1"/>
    <col min="10069" max="10071" width="13.42578125" style="4" customWidth="1"/>
    <col min="10072" max="10072" width="1.5703125" style="4" customWidth="1"/>
    <col min="10073" max="10075" width="13.42578125" style="4" customWidth="1"/>
    <col min="10076" max="10076" width="1.7109375" style="4" customWidth="1"/>
    <col min="10077" max="10079" width="13.42578125" style="4" customWidth="1"/>
    <col min="10080" max="10080" width="1.7109375" style="4" customWidth="1"/>
    <col min="10081" max="10083" width="13.42578125" style="4" customWidth="1"/>
    <col min="10084" max="10084" width="1.7109375" style="4" customWidth="1"/>
    <col min="10085" max="10087" width="13.42578125" style="4" customWidth="1"/>
    <col min="10088" max="10088" width="1.7109375" style="4" customWidth="1"/>
    <col min="10089" max="10091" width="13.42578125" style="4" customWidth="1"/>
    <col min="10092" max="10092" width="1.7109375" style="4" customWidth="1"/>
    <col min="10093" max="10095" width="13.42578125" style="4" customWidth="1"/>
    <col min="10096" max="10096" width="1.7109375" style="4" customWidth="1"/>
    <col min="10097" max="10100" width="13.42578125" style="4" customWidth="1"/>
    <col min="10101" max="10285" width="9.140625" style="4"/>
    <col min="10286" max="10286" width="37.28515625" style="4" customWidth="1"/>
    <col min="10287" max="10287" width="1.5703125" style="4" customWidth="1"/>
    <col min="10288" max="10290" width="13.140625" style="4" customWidth="1"/>
    <col min="10291" max="10291" width="3.5703125" style="4" bestFit="1" customWidth="1"/>
    <col min="10292" max="10292" width="1.7109375" style="4" customWidth="1"/>
    <col min="10293" max="10295" width="13.140625" style="4" customWidth="1"/>
    <col min="10296" max="10296" width="1.7109375" style="4" customWidth="1"/>
    <col min="10297" max="10299" width="13.140625" style="4" customWidth="1"/>
    <col min="10300" max="10300" width="1.7109375" style="4" customWidth="1"/>
    <col min="10301" max="10303" width="13.140625" style="4" customWidth="1"/>
    <col min="10304" max="10304" width="1.7109375" style="4" customWidth="1"/>
    <col min="10305" max="10307" width="13.140625" style="4" customWidth="1"/>
    <col min="10308" max="10308" width="1.5703125" style="4" customWidth="1"/>
    <col min="10309" max="10311" width="13.140625" style="4" customWidth="1"/>
    <col min="10312" max="10312" width="1.7109375" style="4" customWidth="1"/>
    <col min="10313" max="10315" width="13.140625" style="4" customWidth="1"/>
    <col min="10316" max="10316" width="1.5703125" style="4" customWidth="1"/>
    <col min="10317" max="10319" width="13.140625" style="4" customWidth="1"/>
    <col min="10320" max="10320" width="1.5703125" style="4" customWidth="1"/>
    <col min="10321" max="10323" width="13.140625" style="4" customWidth="1"/>
    <col min="10324" max="10324" width="1.7109375" style="4" customWidth="1"/>
    <col min="10325" max="10327" width="13.42578125" style="4" customWidth="1"/>
    <col min="10328" max="10328" width="1.5703125" style="4" customWidth="1"/>
    <col min="10329" max="10331" width="13.42578125" style="4" customWidth="1"/>
    <col min="10332" max="10332" width="1.7109375" style="4" customWidth="1"/>
    <col min="10333" max="10335" width="13.42578125" style="4" customWidth="1"/>
    <col min="10336" max="10336" width="1.7109375" style="4" customWidth="1"/>
    <col min="10337" max="10339" width="13.42578125" style="4" customWidth="1"/>
    <col min="10340" max="10340" width="1.7109375" style="4" customWidth="1"/>
    <col min="10341" max="10343" width="13.42578125" style="4" customWidth="1"/>
    <col min="10344" max="10344" width="1.7109375" style="4" customWidth="1"/>
    <col min="10345" max="10347" width="13.42578125" style="4" customWidth="1"/>
    <col min="10348" max="10348" width="1.7109375" style="4" customWidth="1"/>
    <col min="10349" max="10351" width="13.42578125" style="4" customWidth="1"/>
    <col min="10352" max="10352" width="1.7109375" style="4" customWidth="1"/>
    <col min="10353" max="10356" width="13.42578125" style="4" customWidth="1"/>
    <col min="10357" max="10541" width="9.140625" style="4"/>
    <col min="10542" max="10542" width="37.28515625" style="4" customWidth="1"/>
    <col min="10543" max="10543" width="1.5703125" style="4" customWidth="1"/>
    <col min="10544" max="10546" width="13.140625" style="4" customWidth="1"/>
    <col min="10547" max="10547" width="3.5703125" style="4" bestFit="1" customWidth="1"/>
    <col min="10548" max="10548" width="1.7109375" style="4" customWidth="1"/>
    <col min="10549" max="10551" width="13.140625" style="4" customWidth="1"/>
    <col min="10552" max="10552" width="1.7109375" style="4" customWidth="1"/>
    <col min="10553" max="10555" width="13.140625" style="4" customWidth="1"/>
    <col min="10556" max="10556" width="1.7109375" style="4" customWidth="1"/>
    <col min="10557" max="10559" width="13.140625" style="4" customWidth="1"/>
    <col min="10560" max="10560" width="1.7109375" style="4" customWidth="1"/>
    <col min="10561" max="10563" width="13.140625" style="4" customWidth="1"/>
    <col min="10564" max="10564" width="1.5703125" style="4" customWidth="1"/>
    <col min="10565" max="10567" width="13.140625" style="4" customWidth="1"/>
    <col min="10568" max="10568" width="1.7109375" style="4" customWidth="1"/>
    <col min="10569" max="10571" width="13.140625" style="4" customWidth="1"/>
    <col min="10572" max="10572" width="1.5703125" style="4" customWidth="1"/>
    <col min="10573" max="10575" width="13.140625" style="4" customWidth="1"/>
    <col min="10576" max="10576" width="1.5703125" style="4" customWidth="1"/>
    <col min="10577" max="10579" width="13.140625" style="4" customWidth="1"/>
    <col min="10580" max="10580" width="1.7109375" style="4" customWidth="1"/>
    <col min="10581" max="10583" width="13.42578125" style="4" customWidth="1"/>
    <col min="10584" max="10584" width="1.5703125" style="4" customWidth="1"/>
    <col min="10585" max="10587" width="13.42578125" style="4" customWidth="1"/>
    <col min="10588" max="10588" width="1.7109375" style="4" customWidth="1"/>
    <col min="10589" max="10591" width="13.42578125" style="4" customWidth="1"/>
    <col min="10592" max="10592" width="1.7109375" style="4" customWidth="1"/>
    <col min="10593" max="10595" width="13.42578125" style="4" customWidth="1"/>
    <col min="10596" max="10596" width="1.7109375" style="4" customWidth="1"/>
    <col min="10597" max="10599" width="13.42578125" style="4" customWidth="1"/>
    <col min="10600" max="10600" width="1.7109375" style="4" customWidth="1"/>
    <col min="10601" max="10603" width="13.42578125" style="4" customWidth="1"/>
    <col min="10604" max="10604" width="1.7109375" style="4" customWidth="1"/>
    <col min="10605" max="10607" width="13.42578125" style="4" customWidth="1"/>
    <col min="10608" max="10608" width="1.7109375" style="4" customWidth="1"/>
    <col min="10609" max="10612" width="13.42578125" style="4" customWidth="1"/>
    <col min="10613" max="10797" width="9.140625" style="4"/>
    <col min="10798" max="10798" width="37.28515625" style="4" customWidth="1"/>
    <col min="10799" max="10799" width="1.5703125" style="4" customWidth="1"/>
    <col min="10800" max="10802" width="13.140625" style="4" customWidth="1"/>
    <col min="10803" max="10803" width="3.5703125" style="4" bestFit="1" customWidth="1"/>
    <col min="10804" max="10804" width="1.7109375" style="4" customWidth="1"/>
    <col min="10805" max="10807" width="13.140625" style="4" customWidth="1"/>
    <col min="10808" max="10808" width="1.7109375" style="4" customWidth="1"/>
    <col min="10809" max="10811" width="13.140625" style="4" customWidth="1"/>
    <col min="10812" max="10812" width="1.7109375" style="4" customWidth="1"/>
    <col min="10813" max="10815" width="13.140625" style="4" customWidth="1"/>
    <col min="10816" max="10816" width="1.7109375" style="4" customWidth="1"/>
    <col min="10817" max="10819" width="13.140625" style="4" customWidth="1"/>
    <col min="10820" max="10820" width="1.5703125" style="4" customWidth="1"/>
    <col min="10821" max="10823" width="13.140625" style="4" customWidth="1"/>
    <col min="10824" max="10824" width="1.7109375" style="4" customWidth="1"/>
    <col min="10825" max="10827" width="13.140625" style="4" customWidth="1"/>
    <col min="10828" max="10828" width="1.5703125" style="4" customWidth="1"/>
    <col min="10829" max="10831" width="13.140625" style="4" customWidth="1"/>
    <col min="10832" max="10832" width="1.5703125" style="4" customWidth="1"/>
    <col min="10833" max="10835" width="13.140625" style="4" customWidth="1"/>
    <col min="10836" max="10836" width="1.7109375" style="4" customWidth="1"/>
    <col min="10837" max="10839" width="13.42578125" style="4" customWidth="1"/>
    <col min="10840" max="10840" width="1.5703125" style="4" customWidth="1"/>
    <col min="10841" max="10843" width="13.42578125" style="4" customWidth="1"/>
    <col min="10844" max="10844" width="1.7109375" style="4" customWidth="1"/>
    <col min="10845" max="10847" width="13.42578125" style="4" customWidth="1"/>
    <col min="10848" max="10848" width="1.7109375" style="4" customWidth="1"/>
    <col min="10849" max="10851" width="13.42578125" style="4" customWidth="1"/>
    <col min="10852" max="10852" width="1.7109375" style="4" customWidth="1"/>
    <col min="10853" max="10855" width="13.42578125" style="4" customWidth="1"/>
    <col min="10856" max="10856" width="1.7109375" style="4" customWidth="1"/>
    <col min="10857" max="10859" width="13.42578125" style="4" customWidth="1"/>
    <col min="10860" max="10860" width="1.7109375" style="4" customWidth="1"/>
    <col min="10861" max="10863" width="13.42578125" style="4" customWidth="1"/>
    <col min="10864" max="10864" width="1.7109375" style="4" customWidth="1"/>
    <col min="10865" max="10868" width="13.42578125" style="4" customWidth="1"/>
    <col min="10869" max="11053" width="9.140625" style="4"/>
    <col min="11054" max="11054" width="37.28515625" style="4" customWidth="1"/>
    <col min="11055" max="11055" width="1.5703125" style="4" customWidth="1"/>
    <col min="11056" max="11058" width="13.140625" style="4" customWidth="1"/>
    <col min="11059" max="11059" width="3.5703125" style="4" bestFit="1" customWidth="1"/>
    <col min="11060" max="11060" width="1.7109375" style="4" customWidth="1"/>
    <col min="11061" max="11063" width="13.140625" style="4" customWidth="1"/>
    <col min="11064" max="11064" width="1.7109375" style="4" customWidth="1"/>
    <col min="11065" max="11067" width="13.140625" style="4" customWidth="1"/>
    <col min="11068" max="11068" width="1.7109375" style="4" customWidth="1"/>
    <col min="11069" max="11071" width="13.140625" style="4" customWidth="1"/>
    <col min="11072" max="11072" width="1.7109375" style="4" customWidth="1"/>
    <col min="11073" max="11075" width="13.140625" style="4" customWidth="1"/>
    <col min="11076" max="11076" width="1.5703125" style="4" customWidth="1"/>
    <col min="11077" max="11079" width="13.140625" style="4" customWidth="1"/>
    <col min="11080" max="11080" width="1.7109375" style="4" customWidth="1"/>
    <col min="11081" max="11083" width="13.140625" style="4" customWidth="1"/>
    <col min="11084" max="11084" width="1.5703125" style="4" customWidth="1"/>
    <col min="11085" max="11087" width="13.140625" style="4" customWidth="1"/>
    <col min="11088" max="11088" width="1.5703125" style="4" customWidth="1"/>
    <col min="11089" max="11091" width="13.140625" style="4" customWidth="1"/>
    <col min="11092" max="11092" width="1.7109375" style="4" customWidth="1"/>
    <col min="11093" max="11095" width="13.42578125" style="4" customWidth="1"/>
    <col min="11096" max="11096" width="1.5703125" style="4" customWidth="1"/>
    <col min="11097" max="11099" width="13.42578125" style="4" customWidth="1"/>
    <col min="11100" max="11100" width="1.7109375" style="4" customWidth="1"/>
    <col min="11101" max="11103" width="13.42578125" style="4" customWidth="1"/>
    <col min="11104" max="11104" width="1.7109375" style="4" customWidth="1"/>
    <col min="11105" max="11107" width="13.42578125" style="4" customWidth="1"/>
    <col min="11108" max="11108" width="1.7109375" style="4" customWidth="1"/>
    <col min="11109" max="11111" width="13.42578125" style="4" customWidth="1"/>
    <col min="11112" max="11112" width="1.7109375" style="4" customWidth="1"/>
    <col min="11113" max="11115" width="13.42578125" style="4" customWidth="1"/>
    <col min="11116" max="11116" width="1.7109375" style="4" customWidth="1"/>
    <col min="11117" max="11119" width="13.42578125" style="4" customWidth="1"/>
    <col min="11120" max="11120" width="1.7109375" style="4" customWidth="1"/>
    <col min="11121" max="11124" width="13.42578125" style="4" customWidth="1"/>
    <col min="11125" max="11309" width="9.140625" style="4"/>
    <col min="11310" max="11310" width="37.28515625" style="4" customWidth="1"/>
    <col min="11311" max="11311" width="1.5703125" style="4" customWidth="1"/>
    <col min="11312" max="11314" width="13.140625" style="4" customWidth="1"/>
    <col min="11315" max="11315" width="3.5703125" style="4" bestFit="1" customWidth="1"/>
    <col min="11316" max="11316" width="1.7109375" style="4" customWidth="1"/>
    <col min="11317" max="11319" width="13.140625" style="4" customWidth="1"/>
    <col min="11320" max="11320" width="1.7109375" style="4" customWidth="1"/>
    <col min="11321" max="11323" width="13.140625" style="4" customWidth="1"/>
    <col min="11324" max="11324" width="1.7109375" style="4" customWidth="1"/>
    <col min="11325" max="11327" width="13.140625" style="4" customWidth="1"/>
    <col min="11328" max="11328" width="1.7109375" style="4" customWidth="1"/>
    <col min="11329" max="11331" width="13.140625" style="4" customWidth="1"/>
    <col min="11332" max="11332" width="1.5703125" style="4" customWidth="1"/>
    <col min="11333" max="11335" width="13.140625" style="4" customWidth="1"/>
    <col min="11336" max="11336" width="1.7109375" style="4" customWidth="1"/>
    <col min="11337" max="11339" width="13.140625" style="4" customWidth="1"/>
    <col min="11340" max="11340" width="1.5703125" style="4" customWidth="1"/>
    <col min="11341" max="11343" width="13.140625" style="4" customWidth="1"/>
    <col min="11344" max="11344" width="1.5703125" style="4" customWidth="1"/>
    <col min="11345" max="11347" width="13.140625" style="4" customWidth="1"/>
    <col min="11348" max="11348" width="1.7109375" style="4" customWidth="1"/>
    <col min="11349" max="11351" width="13.42578125" style="4" customWidth="1"/>
    <col min="11352" max="11352" width="1.5703125" style="4" customWidth="1"/>
    <col min="11353" max="11355" width="13.42578125" style="4" customWidth="1"/>
    <col min="11356" max="11356" width="1.7109375" style="4" customWidth="1"/>
    <col min="11357" max="11359" width="13.42578125" style="4" customWidth="1"/>
    <col min="11360" max="11360" width="1.7109375" style="4" customWidth="1"/>
    <col min="11361" max="11363" width="13.42578125" style="4" customWidth="1"/>
    <col min="11364" max="11364" width="1.7109375" style="4" customWidth="1"/>
    <col min="11365" max="11367" width="13.42578125" style="4" customWidth="1"/>
    <col min="11368" max="11368" width="1.7109375" style="4" customWidth="1"/>
    <col min="11369" max="11371" width="13.42578125" style="4" customWidth="1"/>
    <col min="11372" max="11372" width="1.7109375" style="4" customWidth="1"/>
    <col min="11373" max="11375" width="13.42578125" style="4" customWidth="1"/>
    <col min="11376" max="11376" width="1.7109375" style="4" customWidth="1"/>
    <col min="11377" max="11380" width="13.42578125" style="4" customWidth="1"/>
    <col min="11381" max="11565" width="9.140625" style="4"/>
    <col min="11566" max="11566" width="37.28515625" style="4" customWidth="1"/>
    <col min="11567" max="11567" width="1.5703125" style="4" customWidth="1"/>
    <col min="11568" max="11570" width="13.140625" style="4" customWidth="1"/>
    <col min="11571" max="11571" width="3.5703125" style="4" bestFit="1" customWidth="1"/>
    <col min="11572" max="11572" width="1.7109375" style="4" customWidth="1"/>
    <col min="11573" max="11575" width="13.140625" style="4" customWidth="1"/>
    <col min="11576" max="11576" width="1.7109375" style="4" customWidth="1"/>
    <col min="11577" max="11579" width="13.140625" style="4" customWidth="1"/>
    <col min="11580" max="11580" width="1.7109375" style="4" customWidth="1"/>
    <col min="11581" max="11583" width="13.140625" style="4" customWidth="1"/>
    <col min="11584" max="11584" width="1.7109375" style="4" customWidth="1"/>
    <col min="11585" max="11587" width="13.140625" style="4" customWidth="1"/>
    <col min="11588" max="11588" width="1.5703125" style="4" customWidth="1"/>
    <col min="11589" max="11591" width="13.140625" style="4" customWidth="1"/>
    <col min="11592" max="11592" width="1.7109375" style="4" customWidth="1"/>
    <col min="11593" max="11595" width="13.140625" style="4" customWidth="1"/>
    <col min="11596" max="11596" width="1.5703125" style="4" customWidth="1"/>
    <col min="11597" max="11599" width="13.140625" style="4" customWidth="1"/>
    <col min="11600" max="11600" width="1.5703125" style="4" customWidth="1"/>
    <col min="11601" max="11603" width="13.140625" style="4" customWidth="1"/>
    <col min="11604" max="11604" width="1.7109375" style="4" customWidth="1"/>
    <col min="11605" max="11607" width="13.42578125" style="4" customWidth="1"/>
    <col min="11608" max="11608" width="1.5703125" style="4" customWidth="1"/>
    <col min="11609" max="11611" width="13.42578125" style="4" customWidth="1"/>
    <col min="11612" max="11612" width="1.7109375" style="4" customWidth="1"/>
    <col min="11613" max="11615" width="13.42578125" style="4" customWidth="1"/>
    <col min="11616" max="11616" width="1.7109375" style="4" customWidth="1"/>
    <col min="11617" max="11619" width="13.42578125" style="4" customWidth="1"/>
    <col min="11620" max="11620" width="1.7109375" style="4" customWidth="1"/>
    <col min="11621" max="11623" width="13.42578125" style="4" customWidth="1"/>
    <col min="11624" max="11624" width="1.7109375" style="4" customWidth="1"/>
    <col min="11625" max="11627" width="13.42578125" style="4" customWidth="1"/>
    <col min="11628" max="11628" width="1.7109375" style="4" customWidth="1"/>
    <col min="11629" max="11631" width="13.42578125" style="4" customWidth="1"/>
    <col min="11632" max="11632" width="1.7109375" style="4" customWidth="1"/>
    <col min="11633" max="11636" width="13.42578125" style="4" customWidth="1"/>
    <col min="11637" max="11821" width="9.140625" style="4"/>
    <col min="11822" max="11822" width="37.28515625" style="4" customWidth="1"/>
    <col min="11823" max="11823" width="1.5703125" style="4" customWidth="1"/>
    <col min="11824" max="11826" width="13.140625" style="4" customWidth="1"/>
    <col min="11827" max="11827" width="3.5703125" style="4" bestFit="1" customWidth="1"/>
    <col min="11828" max="11828" width="1.7109375" style="4" customWidth="1"/>
    <col min="11829" max="11831" width="13.140625" style="4" customWidth="1"/>
    <col min="11832" max="11832" width="1.7109375" style="4" customWidth="1"/>
    <col min="11833" max="11835" width="13.140625" style="4" customWidth="1"/>
    <col min="11836" max="11836" width="1.7109375" style="4" customWidth="1"/>
    <col min="11837" max="11839" width="13.140625" style="4" customWidth="1"/>
    <col min="11840" max="11840" width="1.7109375" style="4" customWidth="1"/>
    <col min="11841" max="11843" width="13.140625" style="4" customWidth="1"/>
    <col min="11844" max="11844" width="1.5703125" style="4" customWidth="1"/>
    <col min="11845" max="11847" width="13.140625" style="4" customWidth="1"/>
    <col min="11848" max="11848" width="1.7109375" style="4" customWidth="1"/>
    <col min="11849" max="11851" width="13.140625" style="4" customWidth="1"/>
    <col min="11852" max="11852" width="1.5703125" style="4" customWidth="1"/>
    <col min="11853" max="11855" width="13.140625" style="4" customWidth="1"/>
    <col min="11856" max="11856" width="1.5703125" style="4" customWidth="1"/>
    <col min="11857" max="11859" width="13.140625" style="4" customWidth="1"/>
    <col min="11860" max="11860" width="1.7109375" style="4" customWidth="1"/>
    <col min="11861" max="11863" width="13.42578125" style="4" customWidth="1"/>
    <col min="11864" max="11864" width="1.5703125" style="4" customWidth="1"/>
    <col min="11865" max="11867" width="13.42578125" style="4" customWidth="1"/>
    <col min="11868" max="11868" width="1.7109375" style="4" customWidth="1"/>
    <col min="11869" max="11871" width="13.42578125" style="4" customWidth="1"/>
    <col min="11872" max="11872" width="1.7109375" style="4" customWidth="1"/>
    <col min="11873" max="11875" width="13.42578125" style="4" customWidth="1"/>
    <col min="11876" max="11876" width="1.7109375" style="4" customWidth="1"/>
    <col min="11877" max="11879" width="13.42578125" style="4" customWidth="1"/>
    <col min="11880" max="11880" width="1.7109375" style="4" customWidth="1"/>
    <col min="11881" max="11883" width="13.42578125" style="4" customWidth="1"/>
    <col min="11884" max="11884" width="1.7109375" style="4" customWidth="1"/>
    <col min="11885" max="11887" width="13.42578125" style="4" customWidth="1"/>
    <col min="11888" max="11888" width="1.7109375" style="4" customWidth="1"/>
    <col min="11889" max="11892" width="13.42578125" style="4" customWidth="1"/>
    <col min="11893" max="12077" width="9.140625" style="4"/>
    <col min="12078" max="12078" width="37.28515625" style="4" customWidth="1"/>
    <col min="12079" max="12079" width="1.5703125" style="4" customWidth="1"/>
    <col min="12080" max="12082" width="13.140625" style="4" customWidth="1"/>
    <col min="12083" max="12083" width="3.5703125" style="4" bestFit="1" customWidth="1"/>
    <col min="12084" max="12084" width="1.7109375" style="4" customWidth="1"/>
    <col min="12085" max="12087" width="13.140625" style="4" customWidth="1"/>
    <col min="12088" max="12088" width="1.7109375" style="4" customWidth="1"/>
    <col min="12089" max="12091" width="13.140625" style="4" customWidth="1"/>
    <col min="12092" max="12092" width="1.7109375" style="4" customWidth="1"/>
    <col min="12093" max="12095" width="13.140625" style="4" customWidth="1"/>
    <col min="12096" max="12096" width="1.7109375" style="4" customWidth="1"/>
    <col min="12097" max="12099" width="13.140625" style="4" customWidth="1"/>
    <col min="12100" max="12100" width="1.5703125" style="4" customWidth="1"/>
    <col min="12101" max="12103" width="13.140625" style="4" customWidth="1"/>
    <col min="12104" max="12104" width="1.7109375" style="4" customWidth="1"/>
    <col min="12105" max="12107" width="13.140625" style="4" customWidth="1"/>
    <col min="12108" max="12108" width="1.5703125" style="4" customWidth="1"/>
    <col min="12109" max="12111" width="13.140625" style="4" customWidth="1"/>
    <col min="12112" max="12112" width="1.5703125" style="4" customWidth="1"/>
    <col min="12113" max="12115" width="13.140625" style="4" customWidth="1"/>
    <col min="12116" max="12116" width="1.7109375" style="4" customWidth="1"/>
    <col min="12117" max="12119" width="13.42578125" style="4" customWidth="1"/>
    <col min="12120" max="12120" width="1.5703125" style="4" customWidth="1"/>
    <col min="12121" max="12123" width="13.42578125" style="4" customWidth="1"/>
    <col min="12124" max="12124" width="1.7109375" style="4" customWidth="1"/>
    <col min="12125" max="12127" width="13.42578125" style="4" customWidth="1"/>
    <col min="12128" max="12128" width="1.7109375" style="4" customWidth="1"/>
    <col min="12129" max="12131" width="13.42578125" style="4" customWidth="1"/>
    <col min="12132" max="12132" width="1.7109375" style="4" customWidth="1"/>
    <col min="12133" max="12135" width="13.42578125" style="4" customWidth="1"/>
    <col min="12136" max="12136" width="1.7109375" style="4" customWidth="1"/>
    <col min="12137" max="12139" width="13.42578125" style="4" customWidth="1"/>
    <col min="12140" max="12140" width="1.7109375" style="4" customWidth="1"/>
    <col min="12141" max="12143" width="13.42578125" style="4" customWidth="1"/>
    <col min="12144" max="12144" width="1.7109375" style="4" customWidth="1"/>
    <col min="12145" max="12148" width="13.42578125" style="4" customWidth="1"/>
    <col min="12149" max="12333" width="9.140625" style="4"/>
    <col min="12334" max="12334" width="37.28515625" style="4" customWidth="1"/>
    <col min="12335" max="12335" width="1.5703125" style="4" customWidth="1"/>
    <col min="12336" max="12338" width="13.140625" style="4" customWidth="1"/>
    <col min="12339" max="12339" width="3.5703125" style="4" bestFit="1" customWidth="1"/>
    <col min="12340" max="12340" width="1.7109375" style="4" customWidth="1"/>
    <col min="12341" max="12343" width="13.140625" style="4" customWidth="1"/>
    <col min="12344" max="12344" width="1.7109375" style="4" customWidth="1"/>
    <col min="12345" max="12347" width="13.140625" style="4" customWidth="1"/>
    <col min="12348" max="12348" width="1.7109375" style="4" customWidth="1"/>
    <col min="12349" max="12351" width="13.140625" style="4" customWidth="1"/>
    <col min="12352" max="12352" width="1.7109375" style="4" customWidth="1"/>
    <col min="12353" max="12355" width="13.140625" style="4" customWidth="1"/>
    <col min="12356" max="12356" width="1.5703125" style="4" customWidth="1"/>
    <col min="12357" max="12359" width="13.140625" style="4" customWidth="1"/>
    <col min="12360" max="12360" width="1.7109375" style="4" customWidth="1"/>
    <col min="12361" max="12363" width="13.140625" style="4" customWidth="1"/>
    <col min="12364" max="12364" width="1.5703125" style="4" customWidth="1"/>
    <col min="12365" max="12367" width="13.140625" style="4" customWidth="1"/>
    <col min="12368" max="12368" width="1.5703125" style="4" customWidth="1"/>
    <col min="12369" max="12371" width="13.140625" style="4" customWidth="1"/>
    <col min="12372" max="12372" width="1.7109375" style="4" customWidth="1"/>
    <col min="12373" max="12375" width="13.42578125" style="4" customWidth="1"/>
    <col min="12376" max="12376" width="1.5703125" style="4" customWidth="1"/>
    <col min="12377" max="12379" width="13.42578125" style="4" customWidth="1"/>
    <col min="12380" max="12380" width="1.7109375" style="4" customWidth="1"/>
    <col min="12381" max="12383" width="13.42578125" style="4" customWidth="1"/>
    <col min="12384" max="12384" width="1.7109375" style="4" customWidth="1"/>
    <col min="12385" max="12387" width="13.42578125" style="4" customWidth="1"/>
    <col min="12388" max="12388" width="1.7109375" style="4" customWidth="1"/>
    <col min="12389" max="12391" width="13.42578125" style="4" customWidth="1"/>
    <col min="12392" max="12392" width="1.7109375" style="4" customWidth="1"/>
    <col min="12393" max="12395" width="13.42578125" style="4" customWidth="1"/>
    <col min="12396" max="12396" width="1.7109375" style="4" customWidth="1"/>
    <col min="12397" max="12399" width="13.42578125" style="4" customWidth="1"/>
    <col min="12400" max="12400" width="1.7109375" style="4" customWidth="1"/>
    <col min="12401" max="12404" width="13.42578125" style="4" customWidth="1"/>
    <col min="12405" max="12589" width="9.140625" style="4"/>
    <col min="12590" max="12590" width="37.28515625" style="4" customWidth="1"/>
    <col min="12591" max="12591" width="1.5703125" style="4" customWidth="1"/>
    <col min="12592" max="12594" width="13.140625" style="4" customWidth="1"/>
    <col min="12595" max="12595" width="3.5703125" style="4" bestFit="1" customWidth="1"/>
    <col min="12596" max="12596" width="1.7109375" style="4" customWidth="1"/>
    <col min="12597" max="12599" width="13.140625" style="4" customWidth="1"/>
    <col min="12600" max="12600" width="1.7109375" style="4" customWidth="1"/>
    <col min="12601" max="12603" width="13.140625" style="4" customWidth="1"/>
    <col min="12604" max="12604" width="1.7109375" style="4" customWidth="1"/>
    <col min="12605" max="12607" width="13.140625" style="4" customWidth="1"/>
    <col min="12608" max="12608" width="1.7109375" style="4" customWidth="1"/>
    <col min="12609" max="12611" width="13.140625" style="4" customWidth="1"/>
    <col min="12612" max="12612" width="1.5703125" style="4" customWidth="1"/>
    <col min="12613" max="12615" width="13.140625" style="4" customWidth="1"/>
    <col min="12616" max="12616" width="1.7109375" style="4" customWidth="1"/>
    <col min="12617" max="12619" width="13.140625" style="4" customWidth="1"/>
    <col min="12620" max="12620" width="1.5703125" style="4" customWidth="1"/>
    <col min="12621" max="12623" width="13.140625" style="4" customWidth="1"/>
    <col min="12624" max="12624" width="1.5703125" style="4" customWidth="1"/>
    <col min="12625" max="12627" width="13.140625" style="4" customWidth="1"/>
    <col min="12628" max="12628" width="1.7109375" style="4" customWidth="1"/>
    <col min="12629" max="12631" width="13.42578125" style="4" customWidth="1"/>
    <col min="12632" max="12632" width="1.5703125" style="4" customWidth="1"/>
    <col min="12633" max="12635" width="13.42578125" style="4" customWidth="1"/>
    <col min="12636" max="12636" width="1.7109375" style="4" customWidth="1"/>
    <col min="12637" max="12639" width="13.42578125" style="4" customWidth="1"/>
    <col min="12640" max="12640" width="1.7109375" style="4" customWidth="1"/>
    <col min="12641" max="12643" width="13.42578125" style="4" customWidth="1"/>
    <col min="12644" max="12644" width="1.7109375" style="4" customWidth="1"/>
    <col min="12645" max="12647" width="13.42578125" style="4" customWidth="1"/>
    <col min="12648" max="12648" width="1.7109375" style="4" customWidth="1"/>
    <col min="12649" max="12651" width="13.42578125" style="4" customWidth="1"/>
    <col min="12652" max="12652" width="1.7109375" style="4" customWidth="1"/>
    <col min="12653" max="12655" width="13.42578125" style="4" customWidth="1"/>
    <col min="12656" max="12656" width="1.7109375" style="4" customWidth="1"/>
    <col min="12657" max="12660" width="13.42578125" style="4" customWidth="1"/>
    <col min="12661" max="12845" width="9.140625" style="4"/>
    <col min="12846" max="12846" width="37.28515625" style="4" customWidth="1"/>
    <col min="12847" max="12847" width="1.5703125" style="4" customWidth="1"/>
    <col min="12848" max="12850" width="13.140625" style="4" customWidth="1"/>
    <col min="12851" max="12851" width="3.5703125" style="4" bestFit="1" customWidth="1"/>
    <col min="12852" max="12852" width="1.7109375" style="4" customWidth="1"/>
    <col min="12853" max="12855" width="13.140625" style="4" customWidth="1"/>
    <col min="12856" max="12856" width="1.7109375" style="4" customWidth="1"/>
    <col min="12857" max="12859" width="13.140625" style="4" customWidth="1"/>
    <col min="12860" max="12860" width="1.7109375" style="4" customWidth="1"/>
    <col min="12861" max="12863" width="13.140625" style="4" customWidth="1"/>
    <col min="12864" max="12864" width="1.7109375" style="4" customWidth="1"/>
    <col min="12865" max="12867" width="13.140625" style="4" customWidth="1"/>
    <col min="12868" max="12868" width="1.5703125" style="4" customWidth="1"/>
    <col min="12869" max="12871" width="13.140625" style="4" customWidth="1"/>
    <col min="12872" max="12872" width="1.7109375" style="4" customWidth="1"/>
    <col min="12873" max="12875" width="13.140625" style="4" customWidth="1"/>
    <col min="12876" max="12876" width="1.5703125" style="4" customWidth="1"/>
    <col min="12877" max="12879" width="13.140625" style="4" customWidth="1"/>
    <col min="12880" max="12880" width="1.5703125" style="4" customWidth="1"/>
    <col min="12881" max="12883" width="13.140625" style="4" customWidth="1"/>
    <col min="12884" max="12884" width="1.7109375" style="4" customWidth="1"/>
    <col min="12885" max="12887" width="13.42578125" style="4" customWidth="1"/>
    <col min="12888" max="12888" width="1.5703125" style="4" customWidth="1"/>
    <col min="12889" max="12891" width="13.42578125" style="4" customWidth="1"/>
    <col min="12892" max="12892" width="1.7109375" style="4" customWidth="1"/>
    <col min="12893" max="12895" width="13.42578125" style="4" customWidth="1"/>
    <col min="12896" max="12896" width="1.7109375" style="4" customWidth="1"/>
    <col min="12897" max="12899" width="13.42578125" style="4" customWidth="1"/>
    <col min="12900" max="12900" width="1.7109375" style="4" customWidth="1"/>
    <col min="12901" max="12903" width="13.42578125" style="4" customWidth="1"/>
    <col min="12904" max="12904" width="1.7109375" style="4" customWidth="1"/>
    <col min="12905" max="12907" width="13.42578125" style="4" customWidth="1"/>
    <col min="12908" max="12908" width="1.7109375" style="4" customWidth="1"/>
    <col min="12909" max="12911" width="13.42578125" style="4" customWidth="1"/>
    <col min="12912" max="12912" width="1.7109375" style="4" customWidth="1"/>
    <col min="12913" max="12916" width="13.42578125" style="4" customWidth="1"/>
    <col min="12917" max="13101" width="9.140625" style="4"/>
    <col min="13102" max="13102" width="37.28515625" style="4" customWidth="1"/>
    <col min="13103" max="13103" width="1.5703125" style="4" customWidth="1"/>
    <col min="13104" max="13106" width="13.140625" style="4" customWidth="1"/>
    <col min="13107" max="13107" width="3.5703125" style="4" bestFit="1" customWidth="1"/>
    <col min="13108" max="13108" width="1.7109375" style="4" customWidth="1"/>
    <col min="13109" max="13111" width="13.140625" style="4" customWidth="1"/>
    <col min="13112" max="13112" width="1.7109375" style="4" customWidth="1"/>
    <col min="13113" max="13115" width="13.140625" style="4" customWidth="1"/>
    <col min="13116" max="13116" width="1.7109375" style="4" customWidth="1"/>
    <col min="13117" max="13119" width="13.140625" style="4" customWidth="1"/>
    <col min="13120" max="13120" width="1.7109375" style="4" customWidth="1"/>
    <col min="13121" max="13123" width="13.140625" style="4" customWidth="1"/>
    <col min="13124" max="13124" width="1.5703125" style="4" customWidth="1"/>
    <col min="13125" max="13127" width="13.140625" style="4" customWidth="1"/>
    <col min="13128" max="13128" width="1.7109375" style="4" customWidth="1"/>
    <col min="13129" max="13131" width="13.140625" style="4" customWidth="1"/>
    <col min="13132" max="13132" width="1.5703125" style="4" customWidth="1"/>
    <col min="13133" max="13135" width="13.140625" style="4" customWidth="1"/>
    <col min="13136" max="13136" width="1.5703125" style="4" customWidth="1"/>
    <col min="13137" max="13139" width="13.140625" style="4" customWidth="1"/>
    <col min="13140" max="13140" width="1.7109375" style="4" customWidth="1"/>
    <col min="13141" max="13143" width="13.42578125" style="4" customWidth="1"/>
    <col min="13144" max="13144" width="1.5703125" style="4" customWidth="1"/>
    <col min="13145" max="13147" width="13.42578125" style="4" customWidth="1"/>
    <col min="13148" max="13148" width="1.7109375" style="4" customWidth="1"/>
    <col min="13149" max="13151" width="13.42578125" style="4" customWidth="1"/>
    <col min="13152" max="13152" width="1.7109375" style="4" customWidth="1"/>
    <col min="13153" max="13155" width="13.42578125" style="4" customWidth="1"/>
    <col min="13156" max="13156" width="1.7109375" style="4" customWidth="1"/>
    <col min="13157" max="13159" width="13.42578125" style="4" customWidth="1"/>
    <col min="13160" max="13160" width="1.7109375" style="4" customWidth="1"/>
    <col min="13161" max="13163" width="13.42578125" style="4" customWidth="1"/>
    <col min="13164" max="13164" width="1.7109375" style="4" customWidth="1"/>
    <col min="13165" max="13167" width="13.42578125" style="4" customWidth="1"/>
    <col min="13168" max="13168" width="1.7109375" style="4" customWidth="1"/>
    <col min="13169" max="13172" width="13.42578125" style="4" customWidth="1"/>
    <col min="13173" max="13357" width="9.140625" style="4"/>
    <col min="13358" max="13358" width="37.28515625" style="4" customWidth="1"/>
    <col min="13359" max="13359" width="1.5703125" style="4" customWidth="1"/>
    <col min="13360" max="13362" width="13.140625" style="4" customWidth="1"/>
    <col min="13363" max="13363" width="3.5703125" style="4" bestFit="1" customWidth="1"/>
    <col min="13364" max="13364" width="1.7109375" style="4" customWidth="1"/>
    <col min="13365" max="13367" width="13.140625" style="4" customWidth="1"/>
    <col min="13368" max="13368" width="1.7109375" style="4" customWidth="1"/>
    <col min="13369" max="13371" width="13.140625" style="4" customWidth="1"/>
    <col min="13372" max="13372" width="1.7109375" style="4" customWidth="1"/>
    <col min="13373" max="13375" width="13.140625" style="4" customWidth="1"/>
    <col min="13376" max="13376" width="1.7109375" style="4" customWidth="1"/>
    <col min="13377" max="13379" width="13.140625" style="4" customWidth="1"/>
    <col min="13380" max="13380" width="1.5703125" style="4" customWidth="1"/>
    <col min="13381" max="13383" width="13.140625" style="4" customWidth="1"/>
    <col min="13384" max="13384" width="1.7109375" style="4" customWidth="1"/>
    <col min="13385" max="13387" width="13.140625" style="4" customWidth="1"/>
    <col min="13388" max="13388" width="1.5703125" style="4" customWidth="1"/>
    <col min="13389" max="13391" width="13.140625" style="4" customWidth="1"/>
    <col min="13392" max="13392" width="1.5703125" style="4" customWidth="1"/>
    <col min="13393" max="13395" width="13.140625" style="4" customWidth="1"/>
    <col min="13396" max="13396" width="1.7109375" style="4" customWidth="1"/>
    <col min="13397" max="13399" width="13.42578125" style="4" customWidth="1"/>
    <col min="13400" max="13400" width="1.5703125" style="4" customWidth="1"/>
    <col min="13401" max="13403" width="13.42578125" style="4" customWidth="1"/>
    <col min="13404" max="13404" width="1.7109375" style="4" customWidth="1"/>
    <col min="13405" max="13407" width="13.42578125" style="4" customWidth="1"/>
    <col min="13408" max="13408" width="1.7109375" style="4" customWidth="1"/>
    <col min="13409" max="13411" width="13.42578125" style="4" customWidth="1"/>
    <col min="13412" max="13412" width="1.7109375" style="4" customWidth="1"/>
    <col min="13413" max="13415" width="13.42578125" style="4" customWidth="1"/>
    <col min="13416" max="13416" width="1.7109375" style="4" customWidth="1"/>
    <col min="13417" max="13419" width="13.42578125" style="4" customWidth="1"/>
    <col min="13420" max="13420" width="1.7109375" style="4" customWidth="1"/>
    <col min="13421" max="13423" width="13.42578125" style="4" customWidth="1"/>
    <col min="13424" max="13424" width="1.7109375" style="4" customWidth="1"/>
    <col min="13425" max="13428" width="13.42578125" style="4" customWidth="1"/>
    <col min="13429" max="13613" width="9.140625" style="4"/>
    <col min="13614" max="13614" width="37.28515625" style="4" customWidth="1"/>
    <col min="13615" max="13615" width="1.5703125" style="4" customWidth="1"/>
    <col min="13616" max="13618" width="13.140625" style="4" customWidth="1"/>
    <col min="13619" max="13619" width="3.5703125" style="4" bestFit="1" customWidth="1"/>
    <col min="13620" max="13620" width="1.7109375" style="4" customWidth="1"/>
    <col min="13621" max="13623" width="13.140625" style="4" customWidth="1"/>
    <col min="13624" max="13624" width="1.7109375" style="4" customWidth="1"/>
    <col min="13625" max="13627" width="13.140625" style="4" customWidth="1"/>
    <col min="13628" max="13628" width="1.7109375" style="4" customWidth="1"/>
    <col min="13629" max="13631" width="13.140625" style="4" customWidth="1"/>
    <col min="13632" max="13632" width="1.7109375" style="4" customWidth="1"/>
    <col min="13633" max="13635" width="13.140625" style="4" customWidth="1"/>
    <col min="13636" max="13636" width="1.5703125" style="4" customWidth="1"/>
    <col min="13637" max="13639" width="13.140625" style="4" customWidth="1"/>
    <col min="13640" max="13640" width="1.7109375" style="4" customWidth="1"/>
    <col min="13641" max="13643" width="13.140625" style="4" customWidth="1"/>
    <col min="13644" max="13644" width="1.5703125" style="4" customWidth="1"/>
    <col min="13645" max="13647" width="13.140625" style="4" customWidth="1"/>
    <col min="13648" max="13648" width="1.5703125" style="4" customWidth="1"/>
    <col min="13649" max="13651" width="13.140625" style="4" customWidth="1"/>
    <col min="13652" max="13652" width="1.7109375" style="4" customWidth="1"/>
    <col min="13653" max="13655" width="13.42578125" style="4" customWidth="1"/>
    <col min="13656" max="13656" width="1.5703125" style="4" customWidth="1"/>
    <col min="13657" max="13659" width="13.42578125" style="4" customWidth="1"/>
    <col min="13660" max="13660" width="1.7109375" style="4" customWidth="1"/>
    <col min="13661" max="13663" width="13.42578125" style="4" customWidth="1"/>
    <col min="13664" max="13664" width="1.7109375" style="4" customWidth="1"/>
    <col min="13665" max="13667" width="13.42578125" style="4" customWidth="1"/>
    <col min="13668" max="13668" width="1.7109375" style="4" customWidth="1"/>
    <col min="13669" max="13671" width="13.42578125" style="4" customWidth="1"/>
    <col min="13672" max="13672" width="1.7109375" style="4" customWidth="1"/>
    <col min="13673" max="13675" width="13.42578125" style="4" customWidth="1"/>
    <col min="13676" max="13676" width="1.7109375" style="4" customWidth="1"/>
    <col min="13677" max="13679" width="13.42578125" style="4" customWidth="1"/>
    <col min="13680" max="13680" width="1.7109375" style="4" customWidth="1"/>
    <col min="13681" max="13684" width="13.42578125" style="4" customWidth="1"/>
    <col min="13685" max="13869" width="9.140625" style="4"/>
    <col min="13870" max="13870" width="37.28515625" style="4" customWidth="1"/>
    <col min="13871" max="13871" width="1.5703125" style="4" customWidth="1"/>
    <col min="13872" max="13874" width="13.140625" style="4" customWidth="1"/>
    <col min="13875" max="13875" width="3.5703125" style="4" bestFit="1" customWidth="1"/>
    <col min="13876" max="13876" width="1.7109375" style="4" customWidth="1"/>
    <col min="13877" max="13879" width="13.140625" style="4" customWidth="1"/>
    <col min="13880" max="13880" width="1.7109375" style="4" customWidth="1"/>
    <col min="13881" max="13883" width="13.140625" style="4" customWidth="1"/>
    <col min="13884" max="13884" width="1.7109375" style="4" customWidth="1"/>
    <col min="13885" max="13887" width="13.140625" style="4" customWidth="1"/>
    <col min="13888" max="13888" width="1.7109375" style="4" customWidth="1"/>
    <col min="13889" max="13891" width="13.140625" style="4" customWidth="1"/>
    <col min="13892" max="13892" width="1.5703125" style="4" customWidth="1"/>
    <col min="13893" max="13895" width="13.140625" style="4" customWidth="1"/>
    <col min="13896" max="13896" width="1.7109375" style="4" customWidth="1"/>
    <col min="13897" max="13899" width="13.140625" style="4" customWidth="1"/>
    <col min="13900" max="13900" width="1.5703125" style="4" customWidth="1"/>
    <col min="13901" max="13903" width="13.140625" style="4" customWidth="1"/>
    <col min="13904" max="13904" width="1.5703125" style="4" customWidth="1"/>
    <col min="13905" max="13907" width="13.140625" style="4" customWidth="1"/>
    <col min="13908" max="13908" width="1.7109375" style="4" customWidth="1"/>
    <col min="13909" max="13911" width="13.42578125" style="4" customWidth="1"/>
    <col min="13912" max="13912" width="1.5703125" style="4" customWidth="1"/>
    <col min="13913" max="13915" width="13.42578125" style="4" customWidth="1"/>
    <col min="13916" max="13916" width="1.7109375" style="4" customWidth="1"/>
    <col min="13917" max="13919" width="13.42578125" style="4" customWidth="1"/>
    <col min="13920" max="13920" width="1.7109375" style="4" customWidth="1"/>
    <col min="13921" max="13923" width="13.42578125" style="4" customWidth="1"/>
    <col min="13924" max="13924" width="1.7109375" style="4" customWidth="1"/>
    <col min="13925" max="13927" width="13.42578125" style="4" customWidth="1"/>
    <col min="13928" max="13928" width="1.7109375" style="4" customWidth="1"/>
    <col min="13929" max="13931" width="13.42578125" style="4" customWidth="1"/>
    <col min="13932" max="13932" width="1.7109375" style="4" customWidth="1"/>
    <col min="13933" max="13935" width="13.42578125" style="4" customWidth="1"/>
    <col min="13936" max="13936" width="1.7109375" style="4" customWidth="1"/>
    <col min="13937" max="13940" width="13.42578125" style="4" customWidth="1"/>
    <col min="13941" max="14125" width="9.140625" style="4"/>
    <col min="14126" max="14126" width="37.28515625" style="4" customWidth="1"/>
    <col min="14127" max="14127" width="1.5703125" style="4" customWidth="1"/>
    <col min="14128" max="14130" width="13.140625" style="4" customWidth="1"/>
    <col min="14131" max="14131" width="3.5703125" style="4" bestFit="1" customWidth="1"/>
    <col min="14132" max="14132" width="1.7109375" style="4" customWidth="1"/>
    <col min="14133" max="14135" width="13.140625" style="4" customWidth="1"/>
    <col min="14136" max="14136" width="1.7109375" style="4" customWidth="1"/>
    <col min="14137" max="14139" width="13.140625" style="4" customWidth="1"/>
    <col min="14140" max="14140" width="1.7109375" style="4" customWidth="1"/>
    <col min="14141" max="14143" width="13.140625" style="4" customWidth="1"/>
    <col min="14144" max="14144" width="1.7109375" style="4" customWidth="1"/>
    <col min="14145" max="14147" width="13.140625" style="4" customWidth="1"/>
    <col min="14148" max="14148" width="1.5703125" style="4" customWidth="1"/>
    <col min="14149" max="14151" width="13.140625" style="4" customWidth="1"/>
    <col min="14152" max="14152" width="1.7109375" style="4" customWidth="1"/>
    <col min="14153" max="14155" width="13.140625" style="4" customWidth="1"/>
    <col min="14156" max="14156" width="1.5703125" style="4" customWidth="1"/>
    <col min="14157" max="14159" width="13.140625" style="4" customWidth="1"/>
    <col min="14160" max="14160" width="1.5703125" style="4" customWidth="1"/>
    <col min="14161" max="14163" width="13.140625" style="4" customWidth="1"/>
    <col min="14164" max="14164" width="1.7109375" style="4" customWidth="1"/>
    <col min="14165" max="14167" width="13.42578125" style="4" customWidth="1"/>
    <col min="14168" max="14168" width="1.5703125" style="4" customWidth="1"/>
    <col min="14169" max="14171" width="13.42578125" style="4" customWidth="1"/>
    <col min="14172" max="14172" width="1.7109375" style="4" customWidth="1"/>
    <col min="14173" max="14175" width="13.42578125" style="4" customWidth="1"/>
    <col min="14176" max="14176" width="1.7109375" style="4" customWidth="1"/>
    <col min="14177" max="14179" width="13.42578125" style="4" customWidth="1"/>
    <col min="14180" max="14180" width="1.7109375" style="4" customWidth="1"/>
    <col min="14181" max="14183" width="13.42578125" style="4" customWidth="1"/>
    <col min="14184" max="14184" width="1.7109375" style="4" customWidth="1"/>
    <col min="14185" max="14187" width="13.42578125" style="4" customWidth="1"/>
    <col min="14188" max="14188" width="1.7109375" style="4" customWidth="1"/>
    <col min="14189" max="14191" width="13.42578125" style="4" customWidth="1"/>
    <col min="14192" max="14192" width="1.7109375" style="4" customWidth="1"/>
    <col min="14193" max="14196" width="13.42578125" style="4" customWidth="1"/>
    <col min="14197" max="14381" width="9.140625" style="4"/>
    <col min="14382" max="14382" width="37.28515625" style="4" customWidth="1"/>
    <col min="14383" max="14383" width="1.5703125" style="4" customWidth="1"/>
    <col min="14384" max="14386" width="13.140625" style="4" customWidth="1"/>
    <col min="14387" max="14387" width="3.5703125" style="4" bestFit="1" customWidth="1"/>
    <col min="14388" max="14388" width="1.7109375" style="4" customWidth="1"/>
    <col min="14389" max="14391" width="13.140625" style="4" customWidth="1"/>
    <col min="14392" max="14392" width="1.7109375" style="4" customWidth="1"/>
    <col min="14393" max="14395" width="13.140625" style="4" customWidth="1"/>
    <col min="14396" max="14396" width="1.7109375" style="4" customWidth="1"/>
    <col min="14397" max="14399" width="13.140625" style="4" customWidth="1"/>
    <col min="14400" max="14400" width="1.7109375" style="4" customWidth="1"/>
    <col min="14401" max="14403" width="13.140625" style="4" customWidth="1"/>
    <col min="14404" max="14404" width="1.5703125" style="4" customWidth="1"/>
    <col min="14405" max="14407" width="13.140625" style="4" customWidth="1"/>
    <col min="14408" max="14408" width="1.7109375" style="4" customWidth="1"/>
    <col min="14409" max="14411" width="13.140625" style="4" customWidth="1"/>
    <col min="14412" max="14412" width="1.5703125" style="4" customWidth="1"/>
    <col min="14413" max="14415" width="13.140625" style="4" customWidth="1"/>
    <col min="14416" max="14416" width="1.5703125" style="4" customWidth="1"/>
    <col min="14417" max="14419" width="13.140625" style="4" customWidth="1"/>
    <col min="14420" max="14420" width="1.7109375" style="4" customWidth="1"/>
    <col min="14421" max="14423" width="13.42578125" style="4" customWidth="1"/>
    <col min="14424" max="14424" width="1.5703125" style="4" customWidth="1"/>
    <col min="14425" max="14427" width="13.42578125" style="4" customWidth="1"/>
    <col min="14428" max="14428" width="1.7109375" style="4" customWidth="1"/>
    <col min="14429" max="14431" width="13.42578125" style="4" customWidth="1"/>
    <col min="14432" max="14432" width="1.7109375" style="4" customWidth="1"/>
    <col min="14433" max="14435" width="13.42578125" style="4" customWidth="1"/>
    <col min="14436" max="14436" width="1.7109375" style="4" customWidth="1"/>
    <col min="14437" max="14439" width="13.42578125" style="4" customWidth="1"/>
    <col min="14440" max="14440" width="1.7109375" style="4" customWidth="1"/>
    <col min="14441" max="14443" width="13.42578125" style="4" customWidth="1"/>
    <col min="14444" max="14444" width="1.7109375" style="4" customWidth="1"/>
    <col min="14445" max="14447" width="13.42578125" style="4" customWidth="1"/>
    <col min="14448" max="14448" width="1.7109375" style="4" customWidth="1"/>
    <col min="14449" max="14452" width="13.42578125" style="4" customWidth="1"/>
    <col min="14453" max="14637" width="9.140625" style="4"/>
    <col min="14638" max="14638" width="37.28515625" style="4" customWidth="1"/>
    <col min="14639" max="14639" width="1.5703125" style="4" customWidth="1"/>
    <col min="14640" max="14642" width="13.140625" style="4" customWidth="1"/>
    <col min="14643" max="14643" width="3.5703125" style="4" bestFit="1" customWidth="1"/>
    <col min="14644" max="14644" width="1.7109375" style="4" customWidth="1"/>
    <col min="14645" max="14647" width="13.140625" style="4" customWidth="1"/>
    <col min="14648" max="14648" width="1.7109375" style="4" customWidth="1"/>
    <col min="14649" max="14651" width="13.140625" style="4" customWidth="1"/>
    <col min="14652" max="14652" width="1.7109375" style="4" customWidth="1"/>
    <col min="14653" max="14655" width="13.140625" style="4" customWidth="1"/>
    <col min="14656" max="14656" width="1.7109375" style="4" customWidth="1"/>
    <col min="14657" max="14659" width="13.140625" style="4" customWidth="1"/>
    <col min="14660" max="14660" width="1.5703125" style="4" customWidth="1"/>
    <col min="14661" max="14663" width="13.140625" style="4" customWidth="1"/>
    <col min="14664" max="14664" width="1.7109375" style="4" customWidth="1"/>
    <col min="14665" max="14667" width="13.140625" style="4" customWidth="1"/>
    <col min="14668" max="14668" width="1.5703125" style="4" customWidth="1"/>
    <col min="14669" max="14671" width="13.140625" style="4" customWidth="1"/>
    <col min="14672" max="14672" width="1.5703125" style="4" customWidth="1"/>
    <col min="14673" max="14675" width="13.140625" style="4" customWidth="1"/>
    <col min="14676" max="14676" width="1.7109375" style="4" customWidth="1"/>
    <col min="14677" max="14679" width="13.42578125" style="4" customWidth="1"/>
    <col min="14680" max="14680" width="1.5703125" style="4" customWidth="1"/>
    <col min="14681" max="14683" width="13.42578125" style="4" customWidth="1"/>
    <col min="14684" max="14684" width="1.7109375" style="4" customWidth="1"/>
    <col min="14685" max="14687" width="13.42578125" style="4" customWidth="1"/>
    <col min="14688" max="14688" width="1.7109375" style="4" customWidth="1"/>
    <col min="14689" max="14691" width="13.42578125" style="4" customWidth="1"/>
    <col min="14692" max="14692" width="1.7109375" style="4" customWidth="1"/>
    <col min="14693" max="14695" width="13.42578125" style="4" customWidth="1"/>
    <col min="14696" max="14696" width="1.7109375" style="4" customWidth="1"/>
    <col min="14697" max="14699" width="13.42578125" style="4" customWidth="1"/>
    <col min="14700" max="14700" width="1.7109375" style="4" customWidth="1"/>
    <col min="14701" max="14703" width="13.42578125" style="4" customWidth="1"/>
    <col min="14704" max="14704" width="1.7109375" style="4" customWidth="1"/>
    <col min="14705" max="14708" width="13.42578125" style="4" customWidth="1"/>
    <col min="14709" max="14893" width="9.140625" style="4"/>
    <col min="14894" max="14894" width="37.28515625" style="4" customWidth="1"/>
    <col min="14895" max="14895" width="1.5703125" style="4" customWidth="1"/>
    <col min="14896" max="14898" width="13.140625" style="4" customWidth="1"/>
    <col min="14899" max="14899" width="3.5703125" style="4" bestFit="1" customWidth="1"/>
    <col min="14900" max="14900" width="1.7109375" style="4" customWidth="1"/>
    <col min="14901" max="14903" width="13.140625" style="4" customWidth="1"/>
    <col min="14904" max="14904" width="1.7109375" style="4" customWidth="1"/>
    <col min="14905" max="14907" width="13.140625" style="4" customWidth="1"/>
    <col min="14908" max="14908" width="1.7109375" style="4" customWidth="1"/>
    <col min="14909" max="14911" width="13.140625" style="4" customWidth="1"/>
    <col min="14912" max="14912" width="1.7109375" style="4" customWidth="1"/>
    <col min="14913" max="14915" width="13.140625" style="4" customWidth="1"/>
    <col min="14916" max="14916" width="1.5703125" style="4" customWidth="1"/>
    <col min="14917" max="14919" width="13.140625" style="4" customWidth="1"/>
    <col min="14920" max="14920" width="1.7109375" style="4" customWidth="1"/>
    <col min="14921" max="14923" width="13.140625" style="4" customWidth="1"/>
    <col min="14924" max="14924" width="1.5703125" style="4" customWidth="1"/>
    <col min="14925" max="14927" width="13.140625" style="4" customWidth="1"/>
    <col min="14928" max="14928" width="1.5703125" style="4" customWidth="1"/>
    <col min="14929" max="14931" width="13.140625" style="4" customWidth="1"/>
    <col min="14932" max="14932" width="1.7109375" style="4" customWidth="1"/>
    <col min="14933" max="14935" width="13.42578125" style="4" customWidth="1"/>
    <col min="14936" max="14936" width="1.5703125" style="4" customWidth="1"/>
    <col min="14937" max="14939" width="13.42578125" style="4" customWidth="1"/>
    <col min="14940" max="14940" width="1.7109375" style="4" customWidth="1"/>
    <col min="14941" max="14943" width="13.42578125" style="4" customWidth="1"/>
    <col min="14944" max="14944" width="1.7109375" style="4" customWidth="1"/>
    <col min="14945" max="14947" width="13.42578125" style="4" customWidth="1"/>
    <col min="14948" max="14948" width="1.7109375" style="4" customWidth="1"/>
    <col min="14949" max="14951" width="13.42578125" style="4" customWidth="1"/>
    <col min="14952" max="14952" width="1.7109375" style="4" customWidth="1"/>
    <col min="14953" max="14955" width="13.42578125" style="4" customWidth="1"/>
    <col min="14956" max="14956" width="1.7109375" style="4" customWidth="1"/>
    <col min="14957" max="14959" width="13.42578125" style="4" customWidth="1"/>
    <col min="14960" max="14960" width="1.7109375" style="4" customWidth="1"/>
    <col min="14961" max="14964" width="13.42578125" style="4" customWidth="1"/>
    <col min="14965" max="15149" width="9.140625" style="4"/>
    <col min="15150" max="15150" width="37.28515625" style="4" customWidth="1"/>
    <col min="15151" max="15151" width="1.5703125" style="4" customWidth="1"/>
    <col min="15152" max="15154" width="13.140625" style="4" customWidth="1"/>
    <col min="15155" max="15155" width="3.5703125" style="4" bestFit="1" customWidth="1"/>
    <col min="15156" max="15156" width="1.7109375" style="4" customWidth="1"/>
    <col min="15157" max="15159" width="13.140625" style="4" customWidth="1"/>
    <col min="15160" max="15160" width="1.7109375" style="4" customWidth="1"/>
    <col min="15161" max="15163" width="13.140625" style="4" customWidth="1"/>
    <col min="15164" max="15164" width="1.7109375" style="4" customWidth="1"/>
    <col min="15165" max="15167" width="13.140625" style="4" customWidth="1"/>
    <col min="15168" max="15168" width="1.7109375" style="4" customWidth="1"/>
    <col min="15169" max="15171" width="13.140625" style="4" customWidth="1"/>
    <col min="15172" max="15172" width="1.5703125" style="4" customWidth="1"/>
    <col min="15173" max="15175" width="13.140625" style="4" customWidth="1"/>
    <col min="15176" max="15176" width="1.7109375" style="4" customWidth="1"/>
    <col min="15177" max="15179" width="13.140625" style="4" customWidth="1"/>
    <col min="15180" max="15180" width="1.5703125" style="4" customWidth="1"/>
    <col min="15181" max="15183" width="13.140625" style="4" customWidth="1"/>
    <col min="15184" max="15184" width="1.5703125" style="4" customWidth="1"/>
    <col min="15185" max="15187" width="13.140625" style="4" customWidth="1"/>
    <col min="15188" max="15188" width="1.7109375" style="4" customWidth="1"/>
    <col min="15189" max="15191" width="13.42578125" style="4" customWidth="1"/>
    <col min="15192" max="15192" width="1.5703125" style="4" customWidth="1"/>
    <col min="15193" max="15195" width="13.42578125" style="4" customWidth="1"/>
    <col min="15196" max="15196" width="1.7109375" style="4" customWidth="1"/>
    <col min="15197" max="15199" width="13.42578125" style="4" customWidth="1"/>
    <col min="15200" max="15200" width="1.7109375" style="4" customWidth="1"/>
    <col min="15201" max="15203" width="13.42578125" style="4" customWidth="1"/>
    <col min="15204" max="15204" width="1.7109375" style="4" customWidth="1"/>
    <col min="15205" max="15207" width="13.42578125" style="4" customWidth="1"/>
    <col min="15208" max="15208" width="1.7109375" style="4" customWidth="1"/>
    <col min="15209" max="15211" width="13.42578125" style="4" customWidth="1"/>
    <col min="15212" max="15212" width="1.7109375" style="4" customWidth="1"/>
    <col min="15213" max="15215" width="13.42578125" style="4" customWidth="1"/>
    <col min="15216" max="15216" width="1.7109375" style="4" customWidth="1"/>
    <col min="15217" max="15220" width="13.42578125" style="4" customWidth="1"/>
    <col min="15221" max="15405" width="9.140625" style="4"/>
    <col min="15406" max="15406" width="37.28515625" style="4" customWidth="1"/>
    <col min="15407" max="15407" width="1.5703125" style="4" customWidth="1"/>
    <col min="15408" max="15410" width="13.140625" style="4" customWidth="1"/>
    <col min="15411" max="15411" width="3.5703125" style="4" bestFit="1" customWidth="1"/>
    <col min="15412" max="15412" width="1.7109375" style="4" customWidth="1"/>
    <col min="15413" max="15415" width="13.140625" style="4" customWidth="1"/>
    <col min="15416" max="15416" width="1.7109375" style="4" customWidth="1"/>
    <col min="15417" max="15419" width="13.140625" style="4" customWidth="1"/>
    <col min="15420" max="15420" width="1.7109375" style="4" customWidth="1"/>
    <col min="15421" max="15423" width="13.140625" style="4" customWidth="1"/>
    <col min="15424" max="15424" width="1.7109375" style="4" customWidth="1"/>
    <col min="15425" max="15427" width="13.140625" style="4" customWidth="1"/>
    <col min="15428" max="15428" width="1.5703125" style="4" customWidth="1"/>
    <col min="15429" max="15431" width="13.140625" style="4" customWidth="1"/>
    <col min="15432" max="15432" width="1.7109375" style="4" customWidth="1"/>
    <col min="15433" max="15435" width="13.140625" style="4" customWidth="1"/>
    <col min="15436" max="15436" width="1.5703125" style="4" customWidth="1"/>
    <col min="15437" max="15439" width="13.140625" style="4" customWidth="1"/>
    <col min="15440" max="15440" width="1.5703125" style="4" customWidth="1"/>
    <col min="15441" max="15443" width="13.140625" style="4" customWidth="1"/>
    <col min="15444" max="15444" width="1.7109375" style="4" customWidth="1"/>
    <col min="15445" max="15447" width="13.42578125" style="4" customWidth="1"/>
    <col min="15448" max="15448" width="1.5703125" style="4" customWidth="1"/>
    <col min="15449" max="15451" width="13.42578125" style="4" customWidth="1"/>
    <col min="15452" max="15452" width="1.7109375" style="4" customWidth="1"/>
    <col min="15453" max="15455" width="13.42578125" style="4" customWidth="1"/>
    <col min="15456" max="15456" width="1.7109375" style="4" customWidth="1"/>
    <col min="15457" max="15459" width="13.42578125" style="4" customWidth="1"/>
    <col min="15460" max="15460" width="1.7109375" style="4" customWidth="1"/>
    <col min="15461" max="15463" width="13.42578125" style="4" customWidth="1"/>
    <col min="15464" max="15464" width="1.7109375" style="4" customWidth="1"/>
    <col min="15465" max="15467" width="13.42578125" style="4" customWidth="1"/>
    <col min="15468" max="15468" width="1.7109375" style="4" customWidth="1"/>
    <col min="15469" max="15471" width="13.42578125" style="4" customWidth="1"/>
    <col min="15472" max="15472" width="1.7109375" style="4" customWidth="1"/>
    <col min="15473" max="15476" width="13.42578125" style="4" customWidth="1"/>
    <col min="15477" max="15661" width="9.140625" style="4"/>
    <col min="15662" max="15662" width="37.28515625" style="4" customWidth="1"/>
    <col min="15663" max="15663" width="1.5703125" style="4" customWidth="1"/>
    <col min="15664" max="15666" width="13.140625" style="4" customWidth="1"/>
    <col min="15667" max="15667" width="3.5703125" style="4" bestFit="1" customWidth="1"/>
    <col min="15668" max="15668" width="1.7109375" style="4" customWidth="1"/>
    <col min="15669" max="15671" width="13.140625" style="4" customWidth="1"/>
    <col min="15672" max="15672" width="1.7109375" style="4" customWidth="1"/>
    <col min="15673" max="15675" width="13.140625" style="4" customWidth="1"/>
    <col min="15676" max="15676" width="1.7109375" style="4" customWidth="1"/>
    <col min="15677" max="15679" width="13.140625" style="4" customWidth="1"/>
    <col min="15680" max="15680" width="1.7109375" style="4" customWidth="1"/>
    <col min="15681" max="15683" width="13.140625" style="4" customWidth="1"/>
    <col min="15684" max="15684" width="1.5703125" style="4" customWidth="1"/>
    <col min="15685" max="15687" width="13.140625" style="4" customWidth="1"/>
    <col min="15688" max="15688" width="1.7109375" style="4" customWidth="1"/>
    <col min="15689" max="15691" width="13.140625" style="4" customWidth="1"/>
    <col min="15692" max="15692" width="1.5703125" style="4" customWidth="1"/>
    <col min="15693" max="15695" width="13.140625" style="4" customWidth="1"/>
    <col min="15696" max="15696" width="1.5703125" style="4" customWidth="1"/>
    <col min="15697" max="15699" width="13.140625" style="4" customWidth="1"/>
    <col min="15700" max="15700" width="1.7109375" style="4" customWidth="1"/>
    <col min="15701" max="15703" width="13.42578125" style="4" customWidth="1"/>
    <col min="15704" max="15704" width="1.5703125" style="4" customWidth="1"/>
    <col min="15705" max="15707" width="13.42578125" style="4" customWidth="1"/>
    <col min="15708" max="15708" width="1.7109375" style="4" customWidth="1"/>
    <col min="15709" max="15711" width="13.42578125" style="4" customWidth="1"/>
    <col min="15712" max="15712" width="1.7109375" style="4" customWidth="1"/>
    <col min="15713" max="15715" width="13.42578125" style="4" customWidth="1"/>
    <col min="15716" max="15716" width="1.7109375" style="4" customWidth="1"/>
    <col min="15717" max="15719" width="13.42578125" style="4" customWidth="1"/>
    <col min="15720" max="15720" width="1.7109375" style="4" customWidth="1"/>
    <col min="15721" max="15723" width="13.42578125" style="4" customWidth="1"/>
    <col min="15724" max="15724" width="1.7109375" style="4" customWidth="1"/>
    <col min="15725" max="15727" width="13.42578125" style="4" customWidth="1"/>
    <col min="15728" max="15728" width="1.7109375" style="4" customWidth="1"/>
    <col min="15729" max="15732" width="13.42578125" style="4" customWidth="1"/>
    <col min="15733" max="15917" width="9.140625" style="4"/>
    <col min="15918" max="15918" width="37.28515625" style="4" customWidth="1"/>
    <col min="15919" max="15919" width="1.5703125" style="4" customWidth="1"/>
    <col min="15920" max="15922" width="13.140625" style="4" customWidth="1"/>
    <col min="15923" max="15923" width="3.5703125" style="4" bestFit="1" customWidth="1"/>
    <col min="15924" max="15924" width="1.7109375" style="4" customWidth="1"/>
    <col min="15925" max="15927" width="13.140625" style="4" customWidth="1"/>
    <col min="15928" max="15928" width="1.7109375" style="4" customWidth="1"/>
    <col min="15929" max="15931" width="13.140625" style="4" customWidth="1"/>
    <col min="15932" max="15932" width="1.7109375" style="4" customWidth="1"/>
    <col min="15933" max="15935" width="13.140625" style="4" customWidth="1"/>
    <col min="15936" max="15936" width="1.7109375" style="4" customWidth="1"/>
    <col min="15937" max="15939" width="13.140625" style="4" customWidth="1"/>
    <col min="15940" max="15940" width="1.5703125" style="4" customWidth="1"/>
    <col min="15941" max="15943" width="13.140625" style="4" customWidth="1"/>
    <col min="15944" max="15944" width="1.7109375" style="4" customWidth="1"/>
    <col min="15945" max="15947" width="13.140625" style="4" customWidth="1"/>
    <col min="15948" max="15948" width="1.5703125" style="4" customWidth="1"/>
    <col min="15949" max="15951" width="13.140625" style="4" customWidth="1"/>
    <col min="15952" max="15952" width="1.5703125" style="4" customWidth="1"/>
    <col min="15953" max="15955" width="13.140625" style="4" customWidth="1"/>
    <col min="15956" max="15956" width="1.7109375" style="4" customWidth="1"/>
    <col min="15957" max="15959" width="13.42578125" style="4" customWidth="1"/>
    <col min="15960" max="15960" width="1.5703125" style="4" customWidth="1"/>
    <col min="15961" max="15963" width="13.42578125" style="4" customWidth="1"/>
    <col min="15964" max="15964" width="1.7109375" style="4" customWidth="1"/>
    <col min="15965" max="15967" width="13.42578125" style="4" customWidth="1"/>
    <col min="15968" max="15968" width="1.7109375" style="4" customWidth="1"/>
    <col min="15969" max="15971" width="13.42578125" style="4" customWidth="1"/>
    <col min="15972" max="15972" width="1.7109375" style="4" customWidth="1"/>
    <col min="15973" max="15975" width="13.42578125" style="4" customWidth="1"/>
    <col min="15976" max="15976" width="1.7109375" style="4" customWidth="1"/>
    <col min="15977" max="15979" width="13.42578125" style="4" customWidth="1"/>
    <col min="15980" max="15980" width="1.7109375" style="4" customWidth="1"/>
    <col min="15981" max="15983" width="13.42578125" style="4" customWidth="1"/>
    <col min="15984" max="15984" width="1.7109375" style="4" customWidth="1"/>
    <col min="15985" max="15988" width="13.42578125" style="4" customWidth="1"/>
    <col min="15989" max="16173" width="9.140625" style="4"/>
    <col min="16174" max="16174" width="37.28515625" style="4" customWidth="1"/>
    <col min="16175" max="16175" width="1.5703125" style="4" customWidth="1"/>
    <col min="16176" max="16178" width="13.140625" style="4" customWidth="1"/>
    <col min="16179" max="16179" width="3.5703125" style="4" bestFit="1" customWidth="1"/>
    <col min="16180" max="16180" width="1.7109375" style="4" customWidth="1"/>
    <col min="16181" max="16183" width="13.140625" style="4" customWidth="1"/>
    <col min="16184" max="16184" width="1.7109375" style="4" customWidth="1"/>
    <col min="16185" max="16187" width="13.140625" style="4" customWidth="1"/>
    <col min="16188" max="16188" width="1.7109375" style="4" customWidth="1"/>
    <col min="16189" max="16191" width="13.140625" style="4" customWidth="1"/>
    <col min="16192" max="16192" width="1.7109375" style="4" customWidth="1"/>
    <col min="16193" max="16195" width="13.140625" style="4" customWidth="1"/>
    <col min="16196" max="16196" width="1.5703125" style="4" customWidth="1"/>
    <col min="16197" max="16199" width="13.140625" style="4" customWidth="1"/>
    <col min="16200" max="16200" width="1.7109375" style="4" customWidth="1"/>
    <col min="16201" max="16203" width="13.140625" style="4" customWidth="1"/>
    <col min="16204" max="16204" width="1.5703125" style="4" customWidth="1"/>
    <col min="16205" max="16207" width="13.140625" style="4" customWidth="1"/>
    <col min="16208" max="16208" width="1.5703125" style="4" customWidth="1"/>
    <col min="16209" max="16211" width="13.140625" style="4" customWidth="1"/>
    <col min="16212" max="16212" width="1.7109375" style="4" customWidth="1"/>
    <col min="16213" max="16215" width="13.42578125" style="4" customWidth="1"/>
    <col min="16216" max="16216" width="1.5703125" style="4" customWidth="1"/>
    <col min="16217" max="16219" width="13.42578125" style="4" customWidth="1"/>
    <col min="16220" max="16220" width="1.7109375" style="4" customWidth="1"/>
    <col min="16221" max="16223" width="13.42578125" style="4" customWidth="1"/>
    <col min="16224" max="16224" width="1.7109375" style="4" customWidth="1"/>
    <col min="16225" max="16227" width="13.42578125" style="4" customWidth="1"/>
    <col min="16228" max="16228" width="1.7109375" style="4" customWidth="1"/>
    <col min="16229" max="16231" width="13.42578125" style="4" customWidth="1"/>
    <col min="16232" max="16232" width="1.7109375" style="4" customWidth="1"/>
    <col min="16233" max="16235" width="13.42578125" style="4" customWidth="1"/>
    <col min="16236" max="16236" width="1.7109375" style="4" customWidth="1"/>
    <col min="16237" max="16239" width="13.42578125" style="4" customWidth="1"/>
    <col min="16240" max="16240" width="1.7109375" style="4" customWidth="1"/>
    <col min="16241" max="16244" width="13.42578125" style="4" customWidth="1"/>
    <col min="16245" max="16384" width="9.140625" style="4"/>
  </cols>
  <sheetData>
    <row r="1" spans="1:207" ht="17.45" customHeight="1">
      <c r="A1" s="52"/>
      <c r="B1" s="52"/>
      <c r="C1" s="52"/>
      <c r="D1" s="52"/>
      <c r="E1" s="52"/>
      <c r="F1" s="52"/>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row>
    <row r="2" spans="1:207" ht="17.45" customHeight="1">
      <c r="A2" s="59" t="s">
        <v>174</v>
      </c>
      <c r="B2" s="52"/>
      <c r="C2" s="52"/>
      <c r="D2" s="52"/>
      <c r="E2" s="192"/>
      <c r="F2" s="52"/>
      <c r="G2" s="52"/>
      <c r="H2" s="52"/>
      <c r="I2" s="52"/>
      <c r="J2" s="52"/>
      <c r="K2" s="192"/>
      <c r="L2" s="52"/>
      <c r="M2" s="52"/>
      <c r="N2" s="52"/>
      <c r="O2" s="52"/>
      <c r="P2" s="52"/>
      <c r="Q2" s="192"/>
      <c r="R2" s="52"/>
      <c r="S2" s="52"/>
      <c r="T2" s="52"/>
      <c r="U2" s="52"/>
      <c r="V2" s="52"/>
      <c r="W2" s="192"/>
      <c r="X2" s="52"/>
      <c r="Y2" s="52"/>
      <c r="Z2" s="52"/>
      <c r="AA2" s="52"/>
      <c r="AB2" s="52"/>
      <c r="AC2" s="192"/>
      <c r="AD2" s="52"/>
      <c r="AE2" s="52"/>
      <c r="AF2" s="52"/>
      <c r="AG2" s="52"/>
      <c r="AH2" s="52"/>
      <c r="AI2" s="192"/>
      <c r="AJ2" s="52"/>
      <c r="AK2" s="52"/>
      <c r="AL2" s="52"/>
      <c r="AM2" s="52"/>
      <c r="AN2" s="52"/>
      <c r="AO2" s="192"/>
      <c r="AP2" s="52"/>
      <c r="AQ2" s="52"/>
      <c r="AR2" s="52"/>
      <c r="AS2" s="52"/>
      <c r="AT2" s="52"/>
      <c r="AU2" s="192"/>
      <c r="AV2" s="52"/>
      <c r="AW2" s="52"/>
      <c r="AX2" s="52"/>
      <c r="AY2" s="52"/>
      <c r="AZ2" s="52"/>
      <c r="BA2" s="192"/>
      <c r="BB2" s="52"/>
      <c r="BC2" s="52"/>
      <c r="BD2" s="52"/>
      <c r="BE2" s="52"/>
      <c r="BF2" s="52"/>
      <c r="BG2" s="192"/>
      <c r="BH2" s="52"/>
      <c r="BI2" s="52"/>
      <c r="BJ2" s="52"/>
      <c r="BK2" s="52"/>
      <c r="BL2" s="52"/>
      <c r="BM2" s="192"/>
      <c r="BN2" s="52"/>
      <c r="BO2" s="52"/>
      <c r="BP2" s="52"/>
      <c r="BQ2" s="52"/>
      <c r="BR2" s="52"/>
      <c r="BS2" s="192"/>
      <c r="BT2" s="52"/>
      <c r="BU2" s="52"/>
      <c r="BV2" s="52"/>
      <c r="BW2" s="52"/>
      <c r="BX2" s="52"/>
      <c r="BY2" s="192"/>
      <c r="BZ2" s="52"/>
      <c r="CA2" s="52"/>
      <c r="CB2" s="52"/>
      <c r="CC2" s="52"/>
      <c r="CD2" s="52"/>
      <c r="CE2" s="192"/>
      <c r="CF2" s="52"/>
      <c r="CG2" s="52"/>
      <c r="CH2" s="52"/>
      <c r="CI2" s="52"/>
      <c r="CJ2" s="52"/>
      <c r="CK2" s="192"/>
      <c r="CL2" s="52"/>
      <c r="CM2" s="52"/>
      <c r="CN2" s="52"/>
      <c r="CO2" s="52"/>
      <c r="CP2" s="52"/>
      <c r="CQ2" s="192"/>
      <c r="CR2" s="52"/>
      <c r="CS2" s="52"/>
      <c r="CT2" s="52"/>
      <c r="CU2" s="52"/>
      <c r="CV2" s="52"/>
      <c r="CW2" s="52"/>
      <c r="CX2" s="52"/>
      <c r="CY2" s="52"/>
      <c r="CZ2" s="52"/>
      <c r="DA2" s="52"/>
      <c r="DB2" s="52"/>
      <c r="DC2" s="52"/>
      <c r="DD2" s="52"/>
      <c r="DE2" s="52"/>
      <c r="DF2" s="52"/>
      <c r="DG2" s="52"/>
      <c r="DH2" s="52"/>
      <c r="DI2" s="52"/>
      <c r="DJ2" s="52"/>
    </row>
    <row r="3" spans="1:207" ht="17.45" customHeight="1">
      <c r="A3" s="57"/>
      <c r="B3" s="52"/>
      <c r="C3" s="52"/>
      <c r="D3" s="52"/>
      <c r="E3" s="192"/>
      <c r="F3" s="53"/>
      <c r="G3" s="52"/>
      <c r="H3" s="52"/>
      <c r="I3" s="52"/>
      <c r="J3" s="52"/>
      <c r="K3" s="192"/>
      <c r="L3" s="53"/>
      <c r="M3" s="52"/>
      <c r="N3" s="52"/>
      <c r="O3" s="52"/>
      <c r="P3" s="52"/>
      <c r="Q3" s="192"/>
      <c r="R3" s="53"/>
      <c r="S3" s="52"/>
      <c r="T3" s="52"/>
      <c r="U3" s="52"/>
      <c r="V3" s="52"/>
      <c r="W3" s="192"/>
      <c r="X3" s="53"/>
      <c r="Y3" s="52"/>
      <c r="Z3" s="52"/>
      <c r="AA3" s="52"/>
      <c r="AB3" s="52"/>
      <c r="AC3" s="192"/>
      <c r="AD3" s="53"/>
      <c r="AE3" s="52"/>
      <c r="AF3" s="52"/>
      <c r="AG3" s="52"/>
      <c r="AH3" s="52"/>
      <c r="AI3" s="192"/>
      <c r="AJ3" s="53"/>
      <c r="AK3" s="52"/>
      <c r="AL3" s="52"/>
      <c r="AM3" s="52"/>
      <c r="AN3" s="52"/>
      <c r="AO3" s="192"/>
      <c r="AP3" s="53"/>
      <c r="AQ3" s="52"/>
      <c r="AR3" s="52"/>
      <c r="AS3" s="52"/>
      <c r="AT3" s="52"/>
      <c r="AU3" s="192"/>
      <c r="AV3" s="53"/>
      <c r="AW3" s="52"/>
      <c r="AX3" s="52"/>
      <c r="AY3" s="52"/>
      <c r="AZ3" s="52"/>
      <c r="BA3" s="192"/>
      <c r="BB3" s="53"/>
      <c r="BC3" s="52"/>
      <c r="BD3" s="52"/>
      <c r="BE3" s="52"/>
      <c r="BF3" s="52"/>
      <c r="BG3" s="192"/>
      <c r="BH3" s="53"/>
      <c r="BI3" s="52"/>
      <c r="BJ3" s="52"/>
      <c r="BK3" s="52"/>
      <c r="BL3" s="52"/>
      <c r="BM3" s="192"/>
      <c r="BN3" s="53"/>
      <c r="BO3" s="52"/>
      <c r="BP3" s="52"/>
      <c r="BQ3" s="52"/>
      <c r="BR3" s="52"/>
      <c r="BS3" s="192"/>
      <c r="BT3" s="53"/>
      <c r="BU3" s="52"/>
      <c r="BV3" s="52"/>
      <c r="BW3" s="52"/>
      <c r="BX3" s="52"/>
      <c r="BY3" s="192"/>
      <c r="BZ3" s="53"/>
      <c r="CA3" s="52"/>
      <c r="CB3" s="52"/>
      <c r="CC3" s="52"/>
      <c r="CD3" s="52"/>
      <c r="CE3" s="192"/>
      <c r="CF3" s="53"/>
      <c r="CG3" s="52"/>
      <c r="CH3" s="52"/>
      <c r="CI3" s="52"/>
      <c r="CJ3" s="52"/>
      <c r="CK3" s="192"/>
      <c r="CL3" s="53"/>
      <c r="CM3" s="52"/>
      <c r="CN3" s="52"/>
      <c r="CO3" s="52"/>
      <c r="CP3" s="52"/>
      <c r="CQ3" s="192"/>
      <c r="CR3" s="53"/>
      <c r="CS3" s="52"/>
      <c r="CT3" s="52"/>
      <c r="CU3" s="52"/>
      <c r="CV3" s="52"/>
      <c r="CW3" s="52"/>
      <c r="CX3" s="52"/>
      <c r="CY3" s="52"/>
      <c r="CZ3" s="52"/>
      <c r="DA3" s="52"/>
      <c r="DB3" s="52"/>
      <c r="DC3" s="52"/>
      <c r="DD3" s="52"/>
      <c r="DE3" s="52"/>
      <c r="DF3" s="52"/>
      <c r="DG3" s="52"/>
      <c r="DH3" s="52"/>
      <c r="DI3" s="52"/>
      <c r="DJ3" s="52"/>
    </row>
    <row r="4" spans="1:207" s="6" customFormat="1" ht="17.45" customHeight="1">
      <c r="A4" s="80"/>
      <c r="B4" s="60"/>
      <c r="C4" s="317" t="str">
        <f>'aligning data'!B2</f>
        <v>Sample 1</v>
      </c>
      <c r="D4" s="318"/>
      <c r="E4" s="318"/>
      <c r="F4" s="318"/>
      <c r="G4" s="319"/>
      <c r="H4" s="78"/>
      <c r="I4" s="317" t="str">
        <f>'aligning data'!E2</f>
        <v>Sample 2</v>
      </c>
      <c r="J4" s="318"/>
      <c r="K4" s="318"/>
      <c r="L4" s="318"/>
      <c r="M4" s="319"/>
      <c r="N4" s="60"/>
      <c r="O4" s="317" t="str">
        <f>'aligning data'!H2</f>
        <v>Sample 3</v>
      </c>
      <c r="P4" s="318"/>
      <c r="Q4" s="318"/>
      <c r="R4" s="318"/>
      <c r="S4" s="319"/>
      <c r="T4" s="60"/>
      <c r="U4" s="317" t="str">
        <f>'aligning data'!K2</f>
        <v>Sample 4</v>
      </c>
      <c r="V4" s="318"/>
      <c r="W4" s="318"/>
      <c r="X4" s="318"/>
      <c r="Y4" s="319"/>
      <c r="Z4" s="60"/>
      <c r="AA4" s="317" t="str">
        <f>'aligning data'!N2</f>
        <v>Sample 5</v>
      </c>
      <c r="AB4" s="318"/>
      <c r="AC4" s="318"/>
      <c r="AD4" s="318"/>
      <c r="AE4" s="319"/>
      <c r="AF4" s="60"/>
      <c r="AG4" s="317" t="str">
        <f>'aligning data'!Q2</f>
        <v>Sample 6</v>
      </c>
      <c r="AH4" s="318"/>
      <c r="AI4" s="318"/>
      <c r="AJ4" s="318"/>
      <c r="AK4" s="319"/>
      <c r="AL4" s="84"/>
      <c r="AM4" s="317" t="str">
        <f>'aligning data'!T2</f>
        <v>Sample 7</v>
      </c>
      <c r="AN4" s="318"/>
      <c r="AO4" s="318"/>
      <c r="AP4" s="318"/>
      <c r="AQ4" s="319"/>
      <c r="AR4" s="60"/>
      <c r="AS4" s="317" t="str">
        <f>'aligning data'!W2</f>
        <v>Sample 8</v>
      </c>
      <c r="AT4" s="318"/>
      <c r="AU4" s="318"/>
      <c r="AV4" s="318"/>
      <c r="AW4" s="319"/>
      <c r="AX4" s="78"/>
      <c r="AY4" s="317" t="str">
        <f>'aligning data'!Z2</f>
        <v>Sample 9</v>
      </c>
      <c r="AZ4" s="318"/>
      <c r="BA4" s="318"/>
      <c r="BB4" s="318"/>
      <c r="BC4" s="319"/>
      <c r="BD4" s="60"/>
      <c r="BE4" s="317" t="str">
        <f>'aligning data'!AC2</f>
        <v>Sample 10</v>
      </c>
      <c r="BF4" s="318"/>
      <c r="BG4" s="318"/>
      <c r="BH4" s="318"/>
      <c r="BI4" s="319"/>
      <c r="BJ4" s="60"/>
      <c r="BK4" s="317" t="str">
        <f>'aligning data'!AF2</f>
        <v>Sample 11</v>
      </c>
      <c r="BL4" s="318"/>
      <c r="BM4" s="318"/>
      <c r="BN4" s="318"/>
      <c r="BO4" s="319"/>
      <c r="BP4" s="60"/>
      <c r="BQ4" s="317" t="str">
        <f>'aligning data'!AI2</f>
        <v>Sample 12</v>
      </c>
      <c r="BR4" s="318"/>
      <c r="BS4" s="318"/>
      <c r="BT4" s="318"/>
      <c r="BU4" s="319"/>
      <c r="BV4" s="60"/>
      <c r="BW4" s="317" t="str">
        <f>'aligning data'!AL2</f>
        <v>Sample 13</v>
      </c>
      <c r="BX4" s="318"/>
      <c r="BY4" s="318"/>
      <c r="BZ4" s="318"/>
      <c r="CA4" s="319"/>
      <c r="CB4" s="84"/>
      <c r="CC4" s="317" t="str">
        <f>'aligning data'!AO2</f>
        <v>Sample 14</v>
      </c>
      <c r="CD4" s="318"/>
      <c r="CE4" s="318"/>
      <c r="CF4" s="318"/>
      <c r="CG4" s="319"/>
      <c r="CH4" s="60"/>
      <c r="CI4" s="317" t="str">
        <f>'aligning data'!AR2</f>
        <v>Sample 15</v>
      </c>
      <c r="CJ4" s="318"/>
      <c r="CK4" s="318"/>
      <c r="CL4" s="318"/>
      <c r="CM4" s="319"/>
      <c r="CN4" s="78"/>
      <c r="CO4" s="317" t="str">
        <f>'aligning data'!AU2</f>
        <v>Sample 16</v>
      </c>
      <c r="CP4" s="318"/>
      <c r="CQ4" s="318"/>
      <c r="CR4" s="318"/>
      <c r="CS4" s="319"/>
      <c r="CT4" s="60"/>
      <c r="CU4" s="78"/>
      <c r="CV4" s="83"/>
      <c r="CW4" s="85"/>
      <c r="CX4" s="83"/>
      <c r="CY4" s="83"/>
      <c r="CZ4" s="83"/>
      <c r="DA4" s="83"/>
      <c r="DB4" s="86"/>
      <c r="DC4" s="83"/>
      <c r="DD4" s="85"/>
      <c r="DE4" s="83"/>
      <c r="DF4" s="83"/>
      <c r="DG4" s="83"/>
      <c r="DH4" s="83"/>
      <c r="DI4" s="86"/>
      <c r="DJ4" s="83"/>
    </row>
    <row r="5" spans="1:207" s="6" customFormat="1" ht="36" customHeight="1">
      <c r="A5" s="81" t="s">
        <v>172</v>
      </c>
      <c r="B5" s="61"/>
      <c r="C5" s="74">
        <v>1</v>
      </c>
      <c r="D5" s="74">
        <v>2</v>
      </c>
      <c r="E5" s="74">
        <v>3</v>
      </c>
      <c r="F5" s="74" t="s">
        <v>323</v>
      </c>
      <c r="G5" s="75" t="s">
        <v>324</v>
      </c>
      <c r="H5" s="62"/>
      <c r="I5" s="74">
        <v>1</v>
      </c>
      <c r="J5" s="74">
        <v>2</v>
      </c>
      <c r="K5" s="74">
        <v>3</v>
      </c>
      <c r="L5" s="74" t="s">
        <v>323</v>
      </c>
      <c r="M5" s="75" t="s">
        <v>324</v>
      </c>
      <c r="N5" s="62"/>
      <c r="O5" s="74">
        <v>1</v>
      </c>
      <c r="P5" s="74">
        <v>2</v>
      </c>
      <c r="Q5" s="74">
        <v>3</v>
      </c>
      <c r="R5" s="74" t="s">
        <v>323</v>
      </c>
      <c r="S5" s="75" t="s">
        <v>324</v>
      </c>
      <c r="T5" s="62"/>
      <c r="U5" s="74">
        <v>1</v>
      </c>
      <c r="V5" s="74">
        <v>2</v>
      </c>
      <c r="W5" s="74">
        <v>3</v>
      </c>
      <c r="X5" s="74" t="s">
        <v>323</v>
      </c>
      <c r="Y5" s="75" t="s">
        <v>324</v>
      </c>
      <c r="Z5" s="62"/>
      <c r="AA5" s="74">
        <v>1</v>
      </c>
      <c r="AB5" s="74">
        <v>2</v>
      </c>
      <c r="AC5" s="74">
        <v>3</v>
      </c>
      <c r="AD5" s="74" t="s">
        <v>323</v>
      </c>
      <c r="AE5" s="75" t="s">
        <v>324</v>
      </c>
      <c r="AF5" s="62"/>
      <c r="AG5" s="74">
        <v>1</v>
      </c>
      <c r="AH5" s="74">
        <v>2</v>
      </c>
      <c r="AI5" s="74">
        <v>3</v>
      </c>
      <c r="AJ5" s="74" t="s">
        <v>323</v>
      </c>
      <c r="AK5" s="75" t="s">
        <v>324</v>
      </c>
      <c r="AL5" s="62"/>
      <c r="AM5" s="74">
        <v>1</v>
      </c>
      <c r="AN5" s="74">
        <v>2</v>
      </c>
      <c r="AO5" s="74">
        <v>3</v>
      </c>
      <c r="AP5" s="74" t="s">
        <v>323</v>
      </c>
      <c r="AQ5" s="75" t="s">
        <v>324</v>
      </c>
      <c r="AR5" s="62"/>
      <c r="AS5" s="74">
        <v>1</v>
      </c>
      <c r="AT5" s="74">
        <v>2</v>
      </c>
      <c r="AU5" s="74">
        <v>3</v>
      </c>
      <c r="AV5" s="74" t="s">
        <v>323</v>
      </c>
      <c r="AW5" s="75" t="s">
        <v>324</v>
      </c>
      <c r="AX5" s="62"/>
      <c r="AY5" s="74">
        <v>1</v>
      </c>
      <c r="AZ5" s="74">
        <v>2</v>
      </c>
      <c r="BA5" s="74">
        <v>3</v>
      </c>
      <c r="BB5" s="74" t="s">
        <v>323</v>
      </c>
      <c r="BC5" s="75" t="s">
        <v>324</v>
      </c>
      <c r="BD5" s="62"/>
      <c r="BE5" s="74">
        <v>1</v>
      </c>
      <c r="BF5" s="74">
        <v>2</v>
      </c>
      <c r="BG5" s="74">
        <v>3</v>
      </c>
      <c r="BH5" s="74" t="s">
        <v>323</v>
      </c>
      <c r="BI5" s="75" t="s">
        <v>324</v>
      </c>
      <c r="BJ5" s="62"/>
      <c r="BK5" s="74">
        <v>1</v>
      </c>
      <c r="BL5" s="74">
        <v>2</v>
      </c>
      <c r="BM5" s="74">
        <v>3</v>
      </c>
      <c r="BN5" s="74" t="s">
        <v>323</v>
      </c>
      <c r="BO5" s="75" t="s">
        <v>324</v>
      </c>
      <c r="BP5" s="62"/>
      <c r="BQ5" s="74">
        <v>1</v>
      </c>
      <c r="BR5" s="74">
        <v>2</v>
      </c>
      <c r="BS5" s="74">
        <v>3</v>
      </c>
      <c r="BT5" s="74" t="s">
        <v>323</v>
      </c>
      <c r="BU5" s="75" t="s">
        <v>324</v>
      </c>
      <c r="BV5" s="62"/>
      <c r="BW5" s="74">
        <v>1</v>
      </c>
      <c r="BX5" s="74">
        <v>2</v>
      </c>
      <c r="BY5" s="74">
        <v>3</v>
      </c>
      <c r="BZ5" s="74" t="s">
        <v>323</v>
      </c>
      <c r="CA5" s="75" t="s">
        <v>324</v>
      </c>
      <c r="CB5" s="62"/>
      <c r="CC5" s="74">
        <v>1</v>
      </c>
      <c r="CD5" s="74">
        <v>2</v>
      </c>
      <c r="CE5" s="74">
        <v>3</v>
      </c>
      <c r="CF5" s="74" t="s">
        <v>323</v>
      </c>
      <c r="CG5" s="75" t="s">
        <v>324</v>
      </c>
      <c r="CH5" s="62"/>
      <c r="CI5" s="74">
        <v>1</v>
      </c>
      <c r="CJ5" s="74">
        <v>2</v>
      </c>
      <c r="CK5" s="74">
        <v>3</v>
      </c>
      <c r="CL5" s="74" t="s">
        <v>323</v>
      </c>
      <c r="CM5" s="75" t="s">
        <v>324</v>
      </c>
      <c r="CN5" s="62"/>
      <c r="CO5" s="74">
        <v>1</v>
      </c>
      <c r="CP5" s="74">
        <v>2</v>
      </c>
      <c r="CQ5" s="74">
        <v>3</v>
      </c>
      <c r="CR5" s="74" t="s">
        <v>323</v>
      </c>
      <c r="CS5" s="75" t="s">
        <v>324</v>
      </c>
      <c r="CT5" s="74"/>
      <c r="CU5" s="75"/>
      <c r="CV5" s="74"/>
      <c r="CW5" s="75"/>
      <c r="CX5" s="74"/>
      <c r="CY5" s="75"/>
      <c r="CZ5" s="74"/>
      <c r="DA5" s="75"/>
      <c r="DB5" s="74"/>
      <c r="DC5" s="75"/>
      <c r="DD5" s="74"/>
      <c r="DE5" s="75"/>
      <c r="DF5" s="74"/>
      <c r="DG5" s="75"/>
      <c r="DH5" s="74"/>
      <c r="DI5" s="75"/>
      <c r="DJ5" s="74"/>
    </row>
    <row r="6" spans="1:207" s="6" customFormat="1" ht="16.899999999999999" customHeight="1">
      <c r="A6" s="102" t="s">
        <v>321</v>
      </c>
      <c r="B6" s="61"/>
      <c r="C6" s="11"/>
      <c r="D6" s="11"/>
      <c r="E6" s="11"/>
      <c r="F6" s="11">
        <f>SUM('aligning data'!C4,'aligning data'!C5,'aligning data'!C6,'aligning data'!C16,'aligning data'!C17,'aligning data'!C18,'aligning data'!C133,'aligning data'!C134)/8</f>
        <v>0</v>
      </c>
      <c r="G6" s="11">
        <f>STDEVA('aligning data'!C4,'aligning data'!C5,'aligning data'!C6,'aligning data'!C16,'aligning data'!C17,'aligning data'!C18,'aligning data'!C133,'aligning data'!C134)</f>
        <v>0</v>
      </c>
      <c r="H6" s="82"/>
      <c r="I6" s="11"/>
      <c r="J6" s="11"/>
      <c r="K6" s="11"/>
      <c r="L6" s="11">
        <f>SUM('aligning data'!F4,'aligning data'!F5,'aligning data'!F6,'aligning data'!F16,'aligning data'!F17,'aligning data'!F18,'aligning data'!F133,'aligning data'!F134)/8</f>
        <v>0</v>
      </c>
      <c r="M6" s="11">
        <f>STDEVA('aligning data'!F4,'aligning data'!F5,'aligning data'!F6,'aligning data'!F16,'aligning data'!F17,'aligning data'!F18,'aligning data'!F133,'aligning data'!F134)</f>
        <v>0</v>
      </c>
      <c r="N6" s="82"/>
      <c r="O6" s="11"/>
      <c r="P6" s="11"/>
      <c r="Q6" s="11"/>
      <c r="R6" s="11">
        <f>SUM('aligning data'!I4,'aligning data'!I5,'aligning data'!I6,'aligning data'!I16,'aligning data'!I17,'aligning data'!I18,'aligning data'!I133,'aligning data'!I134)/8</f>
        <v>0</v>
      </c>
      <c r="S6" s="11">
        <f>STDEVA('aligning data'!I4,'aligning data'!I5,'aligning data'!I6,'aligning data'!I16,'aligning data'!I17,'aligning data'!I18,'aligning data'!I133,'aligning data'!I134)</f>
        <v>0</v>
      </c>
      <c r="T6" s="82"/>
      <c r="U6" s="11"/>
      <c r="V6" s="11"/>
      <c r="W6" s="11"/>
      <c r="X6" s="11">
        <f>SUM('aligning data'!L4,'aligning data'!L5,'aligning data'!L6,'aligning data'!L16,'aligning data'!L17,'aligning data'!L18,'aligning data'!L133,'aligning data'!L134)/8</f>
        <v>0</v>
      </c>
      <c r="Y6" s="11">
        <f>STDEVA('aligning data'!L4,'aligning data'!L5,'aligning data'!L6,'aligning data'!L16,'aligning data'!L17,'aligning data'!L18,'aligning data'!L133,'aligning data'!L134)</f>
        <v>0</v>
      </c>
      <c r="Z6" s="82"/>
      <c r="AA6" s="11"/>
      <c r="AB6" s="11"/>
      <c r="AC6" s="11"/>
      <c r="AD6" s="11">
        <f>SUM('aligning data'!O4,'aligning data'!O5,'aligning data'!O6,'aligning data'!O16,'aligning data'!O17,'aligning data'!O18,'aligning data'!O133,'aligning data'!O134)/8</f>
        <v>0</v>
      </c>
      <c r="AE6" s="11">
        <f>STDEVA('aligning data'!O4,'aligning data'!O5,'aligning data'!O6,'aligning data'!O16,'aligning data'!O17,'aligning data'!O18,'aligning data'!O133,'aligning data'!O134)</f>
        <v>0</v>
      </c>
      <c r="AF6" s="82"/>
      <c r="AG6" s="11"/>
      <c r="AH6" s="11"/>
      <c r="AI6" s="11"/>
      <c r="AJ6" s="11">
        <f>SUM('aligning data'!R4,'aligning data'!R5,'aligning data'!R6,'aligning data'!R16,'aligning data'!R17,'aligning data'!R18,'aligning data'!R133,'aligning data'!R134)/8</f>
        <v>0</v>
      </c>
      <c r="AK6" s="11">
        <f>STDEVA('aligning data'!R4,'aligning data'!R5,'aligning data'!R6,'aligning data'!R16,'aligning data'!R17,'aligning data'!R18,'aligning data'!R133,'aligning data'!R134)</f>
        <v>0</v>
      </c>
      <c r="AL6" s="82"/>
      <c r="AM6" s="11"/>
      <c r="AN6" s="11"/>
      <c r="AO6" s="11"/>
      <c r="AP6" s="11">
        <f>SUM('aligning data'!U4,'aligning data'!U5,'aligning data'!U6,'aligning data'!U16,'aligning data'!U17,'aligning data'!U18,'aligning data'!U133,'aligning data'!U134)/8</f>
        <v>0</v>
      </c>
      <c r="AQ6" s="11">
        <f>STDEVA('aligning data'!U4,'aligning data'!U5,'aligning data'!U6,'aligning data'!U16,'aligning data'!U17,'aligning data'!U18,'aligning data'!U133,'aligning data'!U134)</f>
        <v>0</v>
      </c>
      <c r="AR6" s="82"/>
      <c r="AS6" s="11"/>
      <c r="AT6" s="11"/>
      <c r="AU6" s="11"/>
      <c r="AV6" s="11">
        <f>SUM('aligning data'!X4,'aligning data'!X5,'aligning data'!X6,'aligning data'!X16,'aligning data'!X17,'aligning data'!X18,'aligning data'!X133,'aligning data'!X134)/8</f>
        <v>0</v>
      </c>
      <c r="AW6" s="11">
        <f>STDEVA('aligning data'!X4,'aligning data'!X5,'aligning data'!X6,'aligning data'!X16,'aligning data'!X17,'aligning data'!X18,'aligning data'!X133,'aligning data'!X134)</f>
        <v>0</v>
      </c>
      <c r="AX6" s="82"/>
      <c r="AY6" s="11"/>
      <c r="AZ6" s="11"/>
      <c r="BA6" s="11"/>
      <c r="BB6" s="11">
        <f>SUM('aligning data'!AA4,'aligning data'!AA5,'aligning data'!AA6,'aligning data'!AA16,'aligning data'!AA17,'aligning data'!AA18,'aligning data'!AA133,'aligning data'!AA134)/8</f>
        <v>0</v>
      </c>
      <c r="BC6" s="11">
        <f>STDEVA('aligning data'!AA4,'aligning data'!AA5,'aligning data'!AA6,'aligning data'!AA16,'aligning data'!AA17,'aligning data'!AA18,'aligning data'!AA133,'aligning data'!AA134)</f>
        <v>0</v>
      </c>
      <c r="BD6" s="82"/>
      <c r="BE6" s="11"/>
      <c r="BF6" s="11"/>
      <c r="BG6" s="11"/>
      <c r="BH6" s="11">
        <f>SUM('aligning data'!AD4,'aligning data'!AD5,'aligning data'!AD6,'aligning data'!AD16,'aligning data'!AD17,'aligning data'!AD18,'aligning data'!AD133,'aligning data'!AD134)/8</f>
        <v>0</v>
      </c>
      <c r="BI6" s="11">
        <f>STDEVA('aligning data'!AD4,'aligning data'!AD5,'aligning data'!AD6,'aligning data'!AD16,'aligning data'!AD17,'aligning data'!AD18,'aligning data'!AD133,'aligning data'!AD134)</f>
        <v>0</v>
      </c>
      <c r="BJ6" s="82"/>
      <c r="BK6" s="11"/>
      <c r="BL6" s="11"/>
      <c r="BM6" s="11"/>
      <c r="BN6" s="11">
        <f>SUM('aligning data'!AG4,'aligning data'!AG5,'aligning data'!AG6,'aligning data'!AG16,'aligning data'!AG17,'aligning data'!AG18,'aligning data'!AG133,'aligning data'!AG134)/8</f>
        <v>0</v>
      </c>
      <c r="BO6" s="11">
        <f>STDEVA('aligning data'!AG4,'aligning data'!AG5,'aligning data'!AG6,'aligning data'!AG16,'aligning data'!AG17,'aligning data'!AG18,'aligning data'!AG133,'aligning data'!AG134)</f>
        <v>0</v>
      </c>
      <c r="BP6" s="82"/>
      <c r="BQ6" s="11"/>
      <c r="BR6" s="11"/>
      <c r="BS6" s="11"/>
      <c r="BT6" s="11">
        <f>SUM('aligning data'!AJ4,'aligning data'!AJ5,'aligning data'!AJ6,'aligning data'!AJ16,'aligning data'!AJ17,'aligning data'!AJ18,'aligning data'!AJ133,'aligning data'!AJ134)/8</f>
        <v>0</v>
      </c>
      <c r="BU6" s="11">
        <f>STDEVA('aligning data'!AJ4,'aligning data'!AJ5,'aligning data'!AJ6,'aligning data'!AJ16,'aligning data'!AJ17,'aligning data'!AJ18,'aligning data'!AJ133,'aligning data'!AJ134)</f>
        <v>0</v>
      </c>
      <c r="BV6" s="82"/>
      <c r="BW6" s="11"/>
      <c r="BX6" s="11"/>
      <c r="BY6" s="11"/>
      <c r="BZ6" s="11">
        <f>SUM('aligning data'!AM4,'aligning data'!AM5,'aligning data'!AM6,'aligning data'!AM16,'aligning data'!AM17,'aligning data'!AM18,'aligning data'!AM133,'aligning data'!AM134)/8</f>
        <v>0</v>
      </c>
      <c r="CA6" s="11">
        <f>STDEVA('aligning data'!AM4,'aligning data'!AM5,'aligning data'!AM6,'aligning data'!AM16,'aligning data'!AM17,'aligning data'!AM18,'aligning data'!AM133,'aligning data'!AM134)</f>
        <v>0</v>
      </c>
      <c r="CB6" s="82"/>
      <c r="CC6" s="11"/>
      <c r="CD6" s="11"/>
      <c r="CE6" s="11"/>
      <c r="CF6" s="11">
        <f>SUM('aligning data'!AP4,'aligning data'!AP5,'aligning data'!AP6,'aligning data'!AP16,'aligning data'!AP17,'aligning data'!AP18,'aligning data'!AP133,'aligning data'!AP134)/8</f>
        <v>0</v>
      </c>
      <c r="CG6" s="11">
        <f>STDEVA('aligning data'!AP4,'aligning data'!AP5,'aligning data'!AP6,'aligning data'!AP16,'aligning data'!AP17,'aligning data'!AP18,'aligning data'!AP133,'aligning data'!AP134)</f>
        <v>0</v>
      </c>
      <c r="CH6" s="82"/>
      <c r="CI6" s="11"/>
      <c r="CJ6" s="11"/>
      <c r="CK6" s="11"/>
      <c r="CL6" s="11">
        <f>SUM('aligning data'!AS4,'aligning data'!AS5,'aligning data'!AS6,'aligning data'!AS16,'aligning data'!AS17,'aligning data'!AS18,'aligning data'!AS133,'aligning data'!AS134)/8</f>
        <v>0</v>
      </c>
      <c r="CM6" s="11">
        <f>STDEVA('aligning data'!AS4,'aligning data'!AS5,'aligning data'!AS6,'aligning data'!AS16,'aligning data'!AS17,'aligning data'!AS18,'aligning data'!AS133,'aligning data'!AS134)</f>
        <v>0</v>
      </c>
      <c r="CN6" s="82"/>
      <c r="CO6" s="11"/>
      <c r="CP6" s="11"/>
      <c r="CQ6" s="11"/>
      <c r="CR6" s="11">
        <f>SUM('aligning data'!AV4,'aligning data'!AV5,'aligning data'!AV6,'aligning data'!AV16,'aligning data'!AV17,'aligning data'!AV18,'aligning data'!AV133,'aligning data'!AV134)/8</f>
        <v>0</v>
      </c>
      <c r="CS6" s="11">
        <f>STDEVA('aligning data'!AV4,'aligning data'!AV5,'aligning data'!AV6,'aligning data'!AV16,'aligning data'!AV17,'aligning data'!AV18,'aligning data'!AV133,'aligning data'!AV134)</f>
        <v>0</v>
      </c>
      <c r="CT6" s="82"/>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c r="DU6" s="11"/>
      <c r="DV6" s="11"/>
      <c r="DW6" s="11"/>
      <c r="DX6" s="11"/>
      <c r="DY6" s="11"/>
      <c r="DZ6" s="11"/>
      <c r="EA6" s="11"/>
      <c r="EB6" s="11"/>
      <c r="EC6" s="11"/>
      <c r="ED6" s="11"/>
      <c r="EE6" s="11"/>
      <c r="EF6" s="11"/>
      <c r="EG6" s="11"/>
      <c r="EH6" s="11"/>
      <c r="EI6" s="11"/>
      <c r="EJ6" s="11"/>
      <c r="EK6" s="11"/>
      <c r="EL6" s="11"/>
      <c r="EM6" s="11"/>
      <c r="EN6" s="11"/>
      <c r="EO6" s="11"/>
      <c r="EP6" s="11"/>
      <c r="EQ6" s="11"/>
      <c r="ER6" s="11"/>
      <c r="ES6" s="11"/>
      <c r="ET6" s="11"/>
      <c r="EU6" s="11"/>
      <c r="EV6" s="11"/>
      <c r="EW6" s="11"/>
      <c r="EX6" s="11"/>
      <c r="EY6" s="11"/>
      <c r="EZ6" s="11"/>
      <c r="FA6" s="11"/>
      <c r="FB6" s="11"/>
      <c r="FC6" s="11"/>
      <c r="FD6" s="11"/>
      <c r="FE6" s="11"/>
      <c r="FF6" s="11"/>
      <c r="FG6" s="11"/>
      <c r="FH6" s="11"/>
      <c r="FI6" s="11"/>
      <c r="FJ6" s="11"/>
      <c r="FK6" s="11"/>
      <c r="FL6" s="11"/>
      <c r="FM6" s="11"/>
      <c r="FN6" s="11"/>
      <c r="FO6" s="11"/>
      <c r="FP6" s="11"/>
      <c r="FQ6" s="11"/>
      <c r="FR6" s="11"/>
      <c r="FS6" s="11"/>
      <c r="FT6" s="11"/>
      <c r="FU6" s="11"/>
      <c r="FV6" s="11"/>
      <c r="FW6" s="11"/>
      <c r="FX6" s="11"/>
      <c r="FY6" s="11"/>
      <c r="FZ6" s="11"/>
      <c r="GA6" s="11"/>
      <c r="GB6" s="11"/>
      <c r="GC6" s="11"/>
      <c r="GD6" s="11"/>
      <c r="GE6" s="11"/>
      <c r="GF6" s="11"/>
      <c r="GG6" s="11"/>
      <c r="GH6" s="11"/>
      <c r="GI6" s="11"/>
      <c r="GJ6" s="11"/>
      <c r="GK6" s="11"/>
      <c r="GL6" s="11"/>
      <c r="GM6" s="11"/>
      <c r="GN6" s="11"/>
      <c r="GO6" s="11"/>
      <c r="GP6" s="11"/>
      <c r="GQ6" s="11"/>
      <c r="GR6" s="11"/>
      <c r="GS6" s="11"/>
      <c r="GT6" s="11"/>
      <c r="GU6" s="11"/>
      <c r="GV6" s="11"/>
      <c r="GW6" s="11"/>
      <c r="GX6" s="11"/>
      <c r="GY6" s="11"/>
    </row>
    <row r="7" spans="1:207" s="6" customFormat="1" ht="16.899999999999999" customHeight="1">
      <c r="A7" s="102" t="s">
        <v>322</v>
      </c>
      <c r="B7" s="61"/>
      <c r="C7" s="11"/>
      <c r="D7" s="11"/>
      <c r="E7" s="11"/>
      <c r="F7" s="11">
        <f>SUM('aligning data'!C121,'aligning data'!C122,'aligning data'!C123)/3</f>
        <v>0</v>
      </c>
      <c r="G7" s="11">
        <f>STDEVA('aligning data'!C121,'aligning data'!C122,'aligning data'!C123)</f>
        <v>0</v>
      </c>
      <c r="H7" s="82"/>
      <c r="I7" s="11"/>
      <c r="J7" s="11"/>
      <c r="K7" s="11"/>
      <c r="L7" s="11">
        <f>SUM('aligning data'!F121,'aligning data'!F122,'aligning data'!F123)/3</f>
        <v>0</v>
      </c>
      <c r="M7" s="11">
        <f>STDEVA('aligning data'!F121,'aligning data'!F122,'aligning data'!F123)</f>
        <v>0</v>
      </c>
      <c r="N7" s="82"/>
      <c r="O7" s="11"/>
      <c r="P7" s="11"/>
      <c r="Q7" s="11"/>
      <c r="R7" s="11">
        <f>SUM('aligning data'!I121,'aligning data'!I122,'aligning data'!I123)/3</f>
        <v>0</v>
      </c>
      <c r="S7" s="11">
        <f>STDEVA('aligning data'!I121,'aligning data'!I122,'aligning data'!I123)</f>
        <v>0</v>
      </c>
      <c r="T7" s="82"/>
      <c r="U7" s="11"/>
      <c r="V7" s="11"/>
      <c r="W7" s="11"/>
      <c r="X7" s="11">
        <f>SUM('aligning data'!L121,'aligning data'!L122,'aligning data'!L123)/3</f>
        <v>0</v>
      </c>
      <c r="Y7" s="11">
        <f>STDEVA('aligning data'!L121,'aligning data'!L122,'aligning data'!L123)</f>
        <v>0</v>
      </c>
      <c r="Z7" s="82"/>
      <c r="AA7" s="11"/>
      <c r="AB7" s="11"/>
      <c r="AC7" s="11"/>
      <c r="AD7" s="11">
        <f>SUM('aligning data'!O121,'aligning data'!O122,'aligning data'!O123)/3</f>
        <v>0</v>
      </c>
      <c r="AE7" s="11">
        <f>STDEVA('aligning data'!O121,'aligning data'!O122,'aligning data'!O123)</f>
        <v>0</v>
      </c>
      <c r="AF7" s="82"/>
      <c r="AG7" s="11"/>
      <c r="AH7" s="11"/>
      <c r="AI7" s="11"/>
      <c r="AJ7" s="11">
        <f>SUM('aligning data'!R121,'aligning data'!R122,'aligning data'!R123)/3</f>
        <v>0</v>
      </c>
      <c r="AK7" s="11">
        <f>STDEVA('aligning data'!R121,'aligning data'!R122,'aligning data'!R123)</f>
        <v>0</v>
      </c>
      <c r="AL7" s="82"/>
      <c r="AM7" s="11"/>
      <c r="AN7" s="11"/>
      <c r="AO7" s="11"/>
      <c r="AP7" s="11">
        <f>SUM('aligning data'!U121,'aligning data'!U122,'aligning data'!U123)/3</f>
        <v>0</v>
      </c>
      <c r="AQ7" s="11">
        <f>STDEVA('aligning data'!U121,'aligning data'!U122,'aligning data'!U123)</f>
        <v>0</v>
      </c>
      <c r="AR7" s="82"/>
      <c r="AS7" s="11"/>
      <c r="AT7" s="11"/>
      <c r="AU7" s="11"/>
      <c r="AV7" s="11">
        <f>SUM('aligning data'!X121,'aligning data'!X122,'aligning data'!X123)/3</f>
        <v>0</v>
      </c>
      <c r="AW7" s="11">
        <f>STDEVA('aligning data'!X121,'aligning data'!X122,'aligning data'!X123)</f>
        <v>0</v>
      </c>
      <c r="AX7" s="82"/>
      <c r="AY7" s="11"/>
      <c r="AZ7" s="11"/>
      <c r="BA7" s="11"/>
      <c r="BB7" s="11">
        <f>SUM('aligning data'!AA121,'aligning data'!AA122,'aligning data'!AA123)/3</f>
        <v>0</v>
      </c>
      <c r="BC7" s="11">
        <f>STDEVA('aligning data'!AA121,'aligning data'!AA122,'aligning data'!AA123)</f>
        <v>0</v>
      </c>
      <c r="BD7" s="82"/>
      <c r="BE7" s="11"/>
      <c r="BF7" s="11"/>
      <c r="BG7" s="11"/>
      <c r="BH7" s="11">
        <f>SUM('aligning data'!AD121,'aligning data'!AD122,'aligning data'!AD123)/3</f>
        <v>0</v>
      </c>
      <c r="BI7" s="11">
        <f>STDEVA('aligning data'!AD121,'aligning data'!AD122,'aligning data'!AD123)</f>
        <v>0</v>
      </c>
      <c r="BJ7" s="82"/>
      <c r="BK7" s="11"/>
      <c r="BL7" s="11"/>
      <c r="BM7" s="11"/>
      <c r="BN7" s="11">
        <f>SUM('aligning data'!AG121,'aligning data'!AG122,'aligning data'!AG123)/3</f>
        <v>0</v>
      </c>
      <c r="BO7" s="11">
        <f>STDEVA('aligning data'!AG121,'aligning data'!AG122,'aligning data'!AG123)</f>
        <v>0</v>
      </c>
      <c r="BP7" s="82"/>
      <c r="BQ7" s="11"/>
      <c r="BR7" s="11"/>
      <c r="BS7" s="11"/>
      <c r="BT7" s="11">
        <f>SUM('aligning data'!AJ121,'aligning data'!AJ122,'aligning data'!AJ123)/3</f>
        <v>0</v>
      </c>
      <c r="BU7" s="11">
        <f>STDEVA('aligning data'!AJ121,'aligning data'!AJ122,'aligning data'!AJ123)</f>
        <v>0</v>
      </c>
      <c r="BV7" s="82"/>
      <c r="BW7" s="11"/>
      <c r="BX7" s="11"/>
      <c r="BY7" s="11"/>
      <c r="BZ7" s="11">
        <f>SUM('aligning data'!AM121,'aligning data'!AM122,'aligning data'!AM123)/3</f>
        <v>0</v>
      </c>
      <c r="CA7" s="11">
        <f>STDEVA('aligning data'!AM121,'aligning data'!AM122,'aligning data'!AM123)</f>
        <v>0</v>
      </c>
      <c r="CB7" s="82"/>
      <c r="CC7" s="11"/>
      <c r="CD7" s="11"/>
      <c r="CE7" s="11"/>
      <c r="CF7" s="11">
        <f>SUM('aligning data'!AP121,'aligning data'!AP122,'aligning data'!AP123)/3</f>
        <v>0</v>
      </c>
      <c r="CG7" s="11">
        <f>STDEVA('aligning data'!AP121,'aligning data'!AP122,'aligning data'!AP123)</f>
        <v>0</v>
      </c>
      <c r="CH7" s="82"/>
      <c r="CI7" s="11"/>
      <c r="CJ7" s="11"/>
      <c r="CK7" s="11"/>
      <c r="CL7" s="11">
        <f>SUM('aligning data'!AS121,'aligning data'!AS122,'aligning data'!AS123)/3</f>
        <v>0</v>
      </c>
      <c r="CM7" s="11">
        <f>STDEVA('aligning data'!AS121,'aligning data'!AS122,'aligning data'!AS123)</f>
        <v>0</v>
      </c>
      <c r="CN7" s="82"/>
      <c r="CO7" s="11"/>
      <c r="CP7" s="11"/>
      <c r="CQ7" s="11"/>
      <c r="CR7" s="11">
        <f>SUM('aligning data'!AV121,'aligning data'!AV122,'aligning data'!AV123)/3</f>
        <v>0</v>
      </c>
      <c r="CS7" s="11">
        <f>STDEVA('aligning data'!AV121,'aligning data'!AV122,'aligning data'!AV123)</f>
        <v>0</v>
      </c>
      <c r="CT7" s="82"/>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c r="DU7" s="11"/>
      <c r="DV7" s="11"/>
      <c r="DW7" s="11"/>
      <c r="DX7" s="11"/>
      <c r="DY7" s="11"/>
      <c r="DZ7" s="11"/>
      <c r="EA7" s="11"/>
      <c r="EB7" s="11"/>
      <c r="EC7" s="11"/>
      <c r="ED7" s="11"/>
      <c r="EE7" s="11"/>
      <c r="EF7" s="11"/>
      <c r="EG7" s="11"/>
      <c r="EH7" s="11"/>
      <c r="EI7" s="11"/>
      <c r="EJ7" s="11"/>
      <c r="EK7" s="11"/>
      <c r="EL7" s="11"/>
      <c r="EM7" s="11"/>
      <c r="EN7" s="11"/>
      <c r="EO7" s="11"/>
      <c r="EP7" s="11"/>
      <c r="EQ7" s="11"/>
      <c r="ER7" s="11"/>
      <c r="ES7" s="11"/>
      <c r="ET7" s="11"/>
      <c r="EU7" s="11"/>
      <c r="EV7" s="11"/>
      <c r="EW7" s="11"/>
      <c r="EX7" s="11"/>
      <c r="EY7" s="11"/>
      <c r="EZ7" s="11"/>
      <c r="FA7" s="11"/>
      <c r="FB7" s="11"/>
      <c r="FC7" s="11"/>
      <c r="FD7" s="11"/>
      <c r="FE7" s="11"/>
      <c r="FF7" s="11"/>
      <c r="FG7" s="11"/>
      <c r="FH7" s="11"/>
      <c r="FI7" s="11"/>
      <c r="FJ7" s="11"/>
      <c r="FK7" s="11"/>
      <c r="FL7" s="11"/>
      <c r="FM7" s="11"/>
      <c r="FN7" s="11"/>
      <c r="FO7" s="11"/>
      <c r="FP7" s="11"/>
      <c r="FQ7" s="11"/>
      <c r="FR7" s="11"/>
      <c r="FS7" s="11"/>
      <c r="FT7" s="11"/>
      <c r="FU7" s="11"/>
      <c r="FV7" s="11"/>
      <c r="FW7" s="11"/>
      <c r="FX7" s="11"/>
      <c r="FY7" s="11"/>
      <c r="FZ7" s="11"/>
      <c r="GA7" s="11"/>
      <c r="GB7" s="11"/>
      <c r="GC7" s="11"/>
      <c r="GD7" s="11"/>
      <c r="GE7" s="11"/>
      <c r="GF7" s="11"/>
      <c r="GG7" s="11"/>
      <c r="GH7" s="11"/>
      <c r="GI7" s="11"/>
      <c r="GJ7" s="11"/>
      <c r="GK7" s="11"/>
      <c r="GL7" s="11"/>
      <c r="GM7" s="11"/>
      <c r="GN7" s="11"/>
      <c r="GO7" s="11"/>
      <c r="GP7" s="11"/>
      <c r="GQ7" s="11"/>
      <c r="GR7" s="11"/>
      <c r="GS7" s="11"/>
      <c r="GT7" s="11"/>
      <c r="GU7" s="11"/>
      <c r="GV7" s="11"/>
      <c r="GW7" s="11"/>
      <c r="GX7" s="11"/>
      <c r="GY7" s="11"/>
    </row>
    <row r="8" spans="1:207" s="6" customFormat="1" ht="16.899999999999999" customHeight="1">
      <c r="A8" s="102" t="s">
        <v>129</v>
      </c>
      <c r="B8" s="61"/>
      <c r="C8" s="11" t="str">
        <f>'aligning data'!C7</f>
        <v>D1</v>
      </c>
      <c r="D8" s="11" t="str">
        <f>'aligning data'!C8</f>
        <v>E1</v>
      </c>
      <c r="E8" s="11" t="str">
        <f>'aligning data'!C9</f>
        <v>F1</v>
      </c>
      <c r="F8" s="11" t="e">
        <f>AVERAGE(C8:E8)</f>
        <v>#DIV/0!</v>
      </c>
      <c r="G8" s="11">
        <f>STDEVA(C8:E8)</f>
        <v>0</v>
      </c>
      <c r="H8" s="82"/>
      <c r="I8" s="11" t="str">
        <f>'aligning data'!F7</f>
        <v>D1</v>
      </c>
      <c r="J8" s="11" t="str">
        <f>'aligning data'!F8</f>
        <v>E1</v>
      </c>
      <c r="K8" s="11" t="str">
        <f>'aligning data'!F9</f>
        <v>F1</v>
      </c>
      <c r="L8" s="11" t="e">
        <f>AVERAGE(I8:K8)</f>
        <v>#DIV/0!</v>
      </c>
      <c r="M8" s="11">
        <f>STDEVA(I8:K8)</f>
        <v>0</v>
      </c>
      <c r="N8" s="11"/>
      <c r="O8" s="82" t="str">
        <f>'aligning data'!I7</f>
        <v>D1</v>
      </c>
      <c r="P8" s="11" t="str">
        <f>'aligning data'!I8</f>
        <v>E1</v>
      </c>
      <c r="Q8" s="11" t="str">
        <f>'aligning data'!I9</f>
        <v>F1</v>
      </c>
      <c r="R8" s="11" t="e">
        <f>AVERAGE(O8:Q8)</f>
        <v>#DIV/0!</v>
      </c>
      <c r="S8" s="11">
        <f>STDEVA(O8:Q8)</f>
        <v>0</v>
      </c>
      <c r="T8" s="11"/>
      <c r="U8" s="11" t="str">
        <f>'aligning data'!L7</f>
        <v>D1</v>
      </c>
      <c r="V8" s="82" t="str">
        <f>'aligning data'!L8</f>
        <v>E1</v>
      </c>
      <c r="W8" s="11" t="str">
        <f>'aligning data'!L9</f>
        <v>F1</v>
      </c>
      <c r="X8" s="11" t="e">
        <f>AVERAGE(U8:W8)</f>
        <v>#DIV/0!</v>
      </c>
      <c r="Y8" s="11">
        <f>STDEVA(U8:W8)</f>
        <v>0</v>
      </c>
      <c r="Z8" s="11"/>
      <c r="AA8" s="11" t="str">
        <f>'aligning data'!O7</f>
        <v>D1</v>
      </c>
      <c r="AB8" s="11" t="str">
        <f>'aligning data'!O8</f>
        <v>E1</v>
      </c>
      <c r="AC8" s="82" t="str">
        <f>'aligning data'!O9</f>
        <v>F1</v>
      </c>
      <c r="AD8" s="11" t="e">
        <f>AVERAGE(AA8:AC8)</f>
        <v>#DIV/0!</v>
      </c>
      <c r="AE8" s="11">
        <f>STDEVA(AA8:AC8)</f>
        <v>0</v>
      </c>
      <c r="AF8" s="82"/>
      <c r="AG8" s="11" t="str">
        <f>'aligning data'!R7</f>
        <v>D1</v>
      </c>
      <c r="AH8" s="11" t="str">
        <f>'aligning data'!R8</f>
        <v>E1</v>
      </c>
      <c r="AI8" s="11" t="str">
        <f>'aligning data'!R9</f>
        <v>F1</v>
      </c>
      <c r="AJ8" s="11" t="e">
        <f>AVERAGE(AG8:AI8)</f>
        <v>#DIV/0!</v>
      </c>
      <c r="AK8" s="11">
        <f>STDEVA(AG8:AI8)</f>
        <v>0</v>
      </c>
      <c r="AL8" s="82"/>
      <c r="AM8" s="11" t="str">
        <f>'aligning data'!U7</f>
        <v>D1</v>
      </c>
      <c r="AN8" s="11" t="str">
        <f>'aligning data'!U8</f>
        <v>E1</v>
      </c>
      <c r="AO8" s="11" t="str">
        <f>'aligning data'!U9</f>
        <v>F1</v>
      </c>
      <c r="AP8" s="11" t="e">
        <f>AVERAGE(AM8:AO8)</f>
        <v>#DIV/0!</v>
      </c>
      <c r="AQ8" s="11">
        <f>STDEVA(AM8:AO8)</f>
        <v>0</v>
      </c>
      <c r="AR8" s="82"/>
      <c r="AS8" s="11" t="str">
        <f>'aligning data'!X7</f>
        <v>D1</v>
      </c>
      <c r="AT8" s="11" t="str">
        <f>'aligning data'!X8</f>
        <v>E1</v>
      </c>
      <c r="AU8" s="11" t="str">
        <f>'aligning data'!X9</f>
        <v>F1</v>
      </c>
      <c r="AV8" s="11" t="e">
        <f>AVERAGE(AS8:AU8)</f>
        <v>#DIV/0!</v>
      </c>
      <c r="AW8" s="11">
        <f>STDEVA(AS8:AU8)</f>
        <v>0</v>
      </c>
      <c r="AX8" s="82"/>
      <c r="AY8" s="11" t="str">
        <f>'aligning data'!AA7</f>
        <v>D1</v>
      </c>
      <c r="AZ8" s="11" t="str">
        <f>'aligning data'!AA8</f>
        <v>E1</v>
      </c>
      <c r="BA8" s="11" t="str">
        <f>'aligning data'!AA9</f>
        <v>F1</v>
      </c>
      <c r="BB8" s="11" t="e">
        <f>AVERAGE(AY8:BA8)</f>
        <v>#DIV/0!</v>
      </c>
      <c r="BC8" s="11">
        <f>STDEVA(AY8:BA8)</f>
        <v>0</v>
      </c>
      <c r="BD8" s="11"/>
      <c r="BE8" s="82" t="str">
        <f>'aligning data'!AD7</f>
        <v>D1</v>
      </c>
      <c r="BF8" s="11" t="str">
        <f>'aligning data'!AD8</f>
        <v>E1</v>
      </c>
      <c r="BG8" s="11" t="str">
        <f>'aligning data'!AD9</f>
        <v>F1</v>
      </c>
      <c r="BH8" s="11" t="e">
        <f>AVERAGE(BE8:BG8)</f>
        <v>#DIV/0!</v>
      </c>
      <c r="BI8" s="11">
        <f>STDEVA(BE8:BG8)</f>
        <v>0</v>
      </c>
      <c r="BJ8" s="82"/>
      <c r="BK8" s="11" t="str">
        <f>'aligning data'!AG7</f>
        <v>D1</v>
      </c>
      <c r="BL8" s="82" t="str">
        <f>'aligning data'!AG8</f>
        <v>E1</v>
      </c>
      <c r="BM8" s="11" t="str">
        <f>'aligning data'!AG9</f>
        <v>F1</v>
      </c>
      <c r="BN8" s="11" t="e">
        <f>AVERAGE(BK8:BM8)</f>
        <v>#DIV/0!</v>
      </c>
      <c r="BO8" s="11">
        <f>STDEVA(BK8:BM8)</f>
        <v>0</v>
      </c>
      <c r="BP8" s="82"/>
      <c r="BQ8" s="11" t="str">
        <f>'aligning data'!AJ7</f>
        <v>D1</v>
      </c>
      <c r="BR8" s="11" t="str">
        <f>'aligning data'!AJ8</f>
        <v>E1</v>
      </c>
      <c r="BS8" s="82" t="str">
        <f>'aligning data'!AJ9</f>
        <v>F1</v>
      </c>
      <c r="BT8" s="11" t="e">
        <f>AVERAGE(BQ8:BS8)</f>
        <v>#DIV/0!</v>
      </c>
      <c r="BU8" s="11">
        <f>STDEVA(BQ8:BS8)</f>
        <v>0</v>
      </c>
      <c r="BV8" s="82"/>
      <c r="BW8" s="11" t="str">
        <f>'aligning data'!AM7</f>
        <v>D1</v>
      </c>
      <c r="BX8" s="11" t="str">
        <f>'aligning data'!AM8</f>
        <v>E1</v>
      </c>
      <c r="BY8" s="11" t="str">
        <f>'aligning data'!AM9</f>
        <v>F1</v>
      </c>
      <c r="BZ8" s="11" t="e">
        <f>AVERAGE(BW8:BY8)</f>
        <v>#DIV/0!</v>
      </c>
      <c r="CA8" s="11">
        <f>STDEVA(BW8:BY8)</f>
        <v>0</v>
      </c>
      <c r="CB8" s="11"/>
      <c r="CC8" s="11" t="str">
        <f>'aligning data'!AP7</f>
        <v>D1</v>
      </c>
      <c r="CD8" s="11" t="str">
        <f>'aligning data'!AP8</f>
        <v>E1</v>
      </c>
      <c r="CE8" s="11" t="str">
        <f>'aligning data'!AP9</f>
        <v>F1</v>
      </c>
      <c r="CF8" s="11" t="e">
        <f>AVERAGE(CC8:CE8)</f>
        <v>#DIV/0!</v>
      </c>
      <c r="CG8" s="11">
        <f>STDEVA(CC8:CE8)</f>
        <v>0</v>
      </c>
      <c r="CH8" s="82"/>
      <c r="CI8" s="11" t="str">
        <f>'aligning data'!AS7</f>
        <v>D1</v>
      </c>
      <c r="CJ8" s="11" t="str">
        <f>'aligning data'!AS8</f>
        <v>E1</v>
      </c>
      <c r="CK8" s="11" t="str">
        <f>'aligning data'!AS9</f>
        <v>F1</v>
      </c>
      <c r="CL8" s="11" t="e">
        <f>AVERAGE(CI8:CK8)</f>
        <v>#DIV/0!</v>
      </c>
      <c r="CM8" s="11">
        <f>STDEVA(CI8:CK8)</f>
        <v>0</v>
      </c>
      <c r="CN8" s="82"/>
      <c r="CO8" s="11" t="str">
        <f>'aligning data'!AV7</f>
        <v>D1</v>
      </c>
      <c r="CP8" s="11" t="str">
        <f>'aligning data'!AV8</f>
        <v>E1</v>
      </c>
      <c r="CQ8" s="11" t="str">
        <f>'aligning data'!AV9</f>
        <v>F1</v>
      </c>
      <c r="CR8" s="11" t="e">
        <f>AVERAGE(CO8:CQ8)</f>
        <v>#DIV/0!</v>
      </c>
      <c r="CS8" s="11">
        <f>STDEVA(CO8:CQ8)</f>
        <v>0</v>
      </c>
      <c r="CT8" s="11"/>
      <c r="CU8" s="82"/>
      <c r="CV8" s="11"/>
      <c r="CW8" s="11"/>
      <c r="CX8" s="11"/>
      <c r="CY8" s="11"/>
      <c r="CZ8" s="11"/>
      <c r="DA8" s="11"/>
      <c r="DB8" s="82"/>
      <c r="DC8" s="11"/>
      <c r="DD8" s="11"/>
      <c r="DE8" s="11"/>
      <c r="DF8" s="11"/>
      <c r="DG8" s="11"/>
      <c r="DH8" s="11"/>
      <c r="DI8" s="82"/>
      <c r="DJ8" s="11"/>
      <c r="DK8" s="11"/>
      <c r="DL8" s="11"/>
      <c r="DM8" s="11"/>
      <c r="DN8" s="11"/>
      <c r="DO8" s="11"/>
      <c r="DP8" s="11"/>
      <c r="DQ8" s="11"/>
      <c r="DR8" s="11"/>
      <c r="DS8" s="11"/>
      <c r="DT8" s="11"/>
      <c r="DU8" s="11"/>
      <c r="DV8" s="11"/>
      <c r="DW8" s="11"/>
      <c r="DX8" s="11"/>
      <c r="DY8" s="11"/>
      <c r="DZ8" s="11"/>
      <c r="EA8" s="11"/>
      <c r="EB8" s="11"/>
      <c r="EC8" s="11"/>
      <c r="ED8" s="11"/>
      <c r="EE8" s="11"/>
      <c r="EF8" s="11"/>
      <c r="EG8" s="11"/>
      <c r="EH8" s="11"/>
      <c r="EI8" s="11"/>
      <c r="EJ8" s="11"/>
      <c r="EK8" s="11"/>
      <c r="EL8" s="11"/>
      <c r="EM8" s="11"/>
      <c r="EN8" s="11"/>
      <c r="EO8" s="11"/>
      <c r="EP8" s="11"/>
      <c r="EQ8" s="11"/>
      <c r="ER8" s="11"/>
      <c r="ES8" s="11"/>
      <c r="ET8" s="11"/>
      <c r="EU8" s="11"/>
      <c r="EV8" s="11"/>
      <c r="EW8" s="11"/>
      <c r="EX8" s="11"/>
      <c r="EY8" s="11"/>
      <c r="EZ8" s="11"/>
      <c r="FA8" s="11"/>
      <c r="FB8" s="11"/>
      <c r="FC8" s="11"/>
      <c r="FD8" s="11"/>
      <c r="FE8" s="11"/>
      <c r="FF8" s="11"/>
      <c r="FG8" s="11"/>
      <c r="FH8" s="11"/>
      <c r="FI8" s="11"/>
      <c r="FJ8" s="11"/>
      <c r="FK8" s="11"/>
      <c r="FL8" s="11"/>
      <c r="FM8" s="11"/>
      <c r="FN8" s="11"/>
      <c r="FO8" s="11"/>
      <c r="FP8" s="11"/>
      <c r="FQ8" s="11"/>
      <c r="FR8" s="11"/>
      <c r="FS8" s="11"/>
      <c r="FT8" s="11"/>
      <c r="FU8" s="11"/>
      <c r="FV8" s="11"/>
      <c r="FW8" s="11"/>
      <c r="FX8" s="11"/>
      <c r="FY8" s="11"/>
      <c r="FZ8" s="11"/>
      <c r="GA8" s="11"/>
      <c r="GB8" s="11"/>
      <c r="GC8" s="11"/>
      <c r="GD8" s="11"/>
      <c r="GE8" s="11"/>
      <c r="GF8" s="11"/>
      <c r="GG8" s="11"/>
      <c r="GH8" s="11"/>
      <c r="GI8" s="11"/>
      <c r="GJ8" s="11"/>
      <c r="GK8" s="11"/>
      <c r="GL8" s="11"/>
      <c r="GM8" s="11"/>
      <c r="GN8" s="11"/>
      <c r="GO8" s="11"/>
      <c r="GP8" s="11"/>
      <c r="GQ8" s="11"/>
      <c r="GR8" s="11"/>
      <c r="GS8" s="11"/>
      <c r="GT8" s="11"/>
      <c r="GU8" s="11"/>
      <c r="GV8" s="11"/>
      <c r="GW8" s="11"/>
      <c r="GX8" s="11"/>
      <c r="GY8" s="11"/>
    </row>
    <row r="9" spans="1:207" s="6" customFormat="1" ht="16.899999999999999" customHeight="1">
      <c r="A9" s="102" t="s">
        <v>130</v>
      </c>
      <c r="B9" s="61"/>
      <c r="C9" s="11" t="str">
        <f>'aligning data'!C10</f>
        <v>G1</v>
      </c>
      <c r="D9" s="11" t="str">
        <f>'aligning data'!C11</f>
        <v>H1</v>
      </c>
      <c r="E9" s="11" t="str">
        <f>'aligning data'!C12</f>
        <v>I1</v>
      </c>
      <c r="F9" s="11" t="e">
        <f t="shared" ref="F9:F47" si="0">AVERAGE(C9:E9)</f>
        <v>#DIV/0!</v>
      </c>
      <c r="G9" s="11">
        <f t="shared" ref="G9:G47" si="1">STDEVA(C9:E9)</f>
        <v>0</v>
      </c>
      <c r="H9" s="82"/>
      <c r="I9" s="11" t="str">
        <f>'aligning data'!F10</f>
        <v>G1</v>
      </c>
      <c r="J9" s="11" t="str">
        <f>'aligning data'!F11</f>
        <v>H1</v>
      </c>
      <c r="K9" s="11" t="str">
        <f>'aligning data'!F12</f>
        <v>I1</v>
      </c>
      <c r="L9" s="11" t="e">
        <f t="shared" ref="L9:L47" si="2">AVERAGE(I9:K9)</f>
        <v>#DIV/0!</v>
      </c>
      <c r="M9" s="11">
        <f t="shared" ref="M9:M47" si="3">STDEVA(I9:K9)</f>
        <v>0</v>
      </c>
      <c r="N9" s="11"/>
      <c r="O9" s="82" t="str">
        <f>'aligning data'!I10</f>
        <v>G1</v>
      </c>
      <c r="P9" s="11" t="str">
        <f>'aligning data'!I11</f>
        <v>H1</v>
      </c>
      <c r="Q9" s="11" t="str">
        <f>'aligning data'!I12</f>
        <v>I1</v>
      </c>
      <c r="R9" s="11" t="e">
        <f t="shared" ref="R9:R47" si="4">AVERAGE(O9:Q9)</f>
        <v>#DIV/0!</v>
      </c>
      <c r="S9" s="11">
        <f t="shared" ref="S9:S47" si="5">STDEVA(O9:Q9)</f>
        <v>0</v>
      </c>
      <c r="T9" s="11"/>
      <c r="U9" s="11" t="str">
        <f>'aligning data'!L10</f>
        <v>G1</v>
      </c>
      <c r="V9" s="82" t="str">
        <f>'aligning data'!L11</f>
        <v>H1</v>
      </c>
      <c r="W9" s="11" t="str">
        <f>'aligning data'!L12</f>
        <v>I1</v>
      </c>
      <c r="X9" s="11" t="e">
        <f t="shared" ref="X9:X47" si="6">AVERAGE(U9:W9)</f>
        <v>#DIV/0!</v>
      </c>
      <c r="Y9" s="11">
        <f t="shared" ref="Y9:Y47" si="7">STDEVA(U9:W9)</f>
        <v>0</v>
      </c>
      <c r="Z9" s="11"/>
      <c r="AA9" s="11" t="str">
        <f>'aligning data'!O10</f>
        <v>G1</v>
      </c>
      <c r="AB9" s="11" t="str">
        <f>'aligning data'!O11</f>
        <v>H1</v>
      </c>
      <c r="AC9" s="82" t="str">
        <f>'aligning data'!O12</f>
        <v>I1</v>
      </c>
      <c r="AD9" s="11" t="e">
        <f t="shared" ref="AD9:AD47" si="8">AVERAGE(AA9:AC9)</f>
        <v>#DIV/0!</v>
      </c>
      <c r="AE9" s="11">
        <f t="shared" ref="AE9:AE47" si="9">STDEVA(AA9:AC9)</f>
        <v>0</v>
      </c>
      <c r="AF9" s="82"/>
      <c r="AG9" s="11" t="str">
        <f>'aligning data'!R10</f>
        <v>G1</v>
      </c>
      <c r="AH9" s="11" t="str">
        <f>'aligning data'!R11</f>
        <v>H1</v>
      </c>
      <c r="AI9" s="11" t="str">
        <f>'aligning data'!R12</f>
        <v>I1</v>
      </c>
      <c r="AJ9" s="11" t="e">
        <f t="shared" ref="AJ9:AJ47" si="10">AVERAGE(AG9:AI9)</f>
        <v>#DIV/0!</v>
      </c>
      <c r="AK9" s="11">
        <f t="shared" ref="AK9:AK47" si="11">STDEVA(AG9:AI9)</f>
        <v>0</v>
      </c>
      <c r="AL9" s="82"/>
      <c r="AM9" s="11" t="str">
        <f>'aligning data'!U10</f>
        <v>G1</v>
      </c>
      <c r="AN9" s="11" t="str">
        <f>'aligning data'!U11</f>
        <v>H1</v>
      </c>
      <c r="AO9" s="11" t="str">
        <f>'aligning data'!U12</f>
        <v>I1</v>
      </c>
      <c r="AP9" s="11" t="e">
        <f t="shared" ref="AP9:AP47" si="12">AVERAGE(AM9:AO9)</f>
        <v>#DIV/0!</v>
      </c>
      <c r="AQ9" s="11">
        <f t="shared" ref="AQ9:AQ47" si="13">STDEVA(AM9:AO9)</f>
        <v>0</v>
      </c>
      <c r="AR9" s="82"/>
      <c r="AS9" s="11" t="str">
        <f>'aligning data'!X10</f>
        <v>G1</v>
      </c>
      <c r="AT9" s="11" t="str">
        <f>'aligning data'!X11</f>
        <v>H1</v>
      </c>
      <c r="AU9" s="11" t="str">
        <f>'aligning data'!X12</f>
        <v>I1</v>
      </c>
      <c r="AV9" s="11" t="e">
        <f t="shared" ref="AV9:AV47" si="14">AVERAGE(AS9:AU9)</f>
        <v>#DIV/0!</v>
      </c>
      <c r="AW9" s="11">
        <f t="shared" ref="AW9:AW47" si="15">STDEVA(AS9:AU9)</f>
        <v>0</v>
      </c>
      <c r="AX9" s="82"/>
      <c r="AY9" s="11" t="str">
        <f>'aligning data'!AA10</f>
        <v>G1</v>
      </c>
      <c r="AZ9" s="11" t="str">
        <f>'aligning data'!AA11</f>
        <v>H1</v>
      </c>
      <c r="BA9" s="11" t="str">
        <f>'aligning data'!AA12</f>
        <v>I1</v>
      </c>
      <c r="BB9" s="11" t="e">
        <f t="shared" ref="BB9:BB47" si="16">AVERAGE(AY9:BA9)</f>
        <v>#DIV/0!</v>
      </c>
      <c r="BC9" s="11">
        <f t="shared" ref="BC9:BC47" si="17">STDEVA(AY9:BA9)</f>
        <v>0</v>
      </c>
      <c r="BD9" s="11"/>
      <c r="BE9" s="82" t="str">
        <f>'aligning data'!AD10</f>
        <v>G1</v>
      </c>
      <c r="BF9" s="11" t="str">
        <f>'aligning data'!AD11</f>
        <v>H1</v>
      </c>
      <c r="BG9" s="11" t="str">
        <f>'aligning data'!AD12</f>
        <v>I1</v>
      </c>
      <c r="BH9" s="11" t="e">
        <f t="shared" ref="BH9:BH47" si="18">AVERAGE(BE9:BG9)</f>
        <v>#DIV/0!</v>
      </c>
      <c r="BI9" s="11">
        <f t="shared" ref="BI9:BI47" si="19">STDEVA(BE9:BG9)</f>
        <v>0</v>
      </c>
      <c r="BJ9" s="82"/>
      <c r="BK9" s="11" t="str">
        <f>'aligning data'!AG10</f>
        <v>G1</v>
      </c>
      <c r="BL9" s="82" t="str">
        <f>'aligning data'!AG11</f>
        <v>H1</v>
      </c>
      <c r="BM9" s="11" t="str">
        <f>'aligning data'!AG12</f>
        <v>I1</v>
      </c>
      <c r="BN9" s="11" t="e">
        <f t="shared" ref="BN9:BN47" si="20">AVERAGE(BK9:BM9)</f>
        <v>#DIV/0!</v>
      </c>
      <c r="BO9" s="11">
        <f t="shared" ref="BO9:BO47" si="21">STDEVA(BK9:BM9)</f>
        <v>0</v>
      </c>
      <c r="BP9" s="82"/>
      <c r="BQ9" s="11" t="str">
        <f>'aligning data'!AJ10</f>
        <v>G1</v>
      </c>
      <c r="BR9" s="11" t="str">
        <f>'aligning data'!AJ11</f>
        <v>H1</v>
      </c>
      <c r="BS9" s="82" t="str">
        <f>'aligning data'!AJ12</f>
        <v>I1</v>
      </c>
      <c r="BT9" s="11" t="e">
        <f t="shared" ref="BT9:BT47" si="22">AVERAGE(BQ9:BS9)</f>
        <v>#DIV/0!</v>
      </c>
      <c r="BU9" s="11">
        <f t="shared" ref="BU9:BU47" si="23">STDEVA(BQ9:BS9)</f>
        <v>0</v>
      </c>
      <c r="BV9" s="82"/>
      <c r="BW9" s="11" t="str">
        <f>'aligning data'!AM10</f>
        <v>G1</v>
      </c>
      <c r="BX9" s="11" t="str">
        <f>'aligning data'!AM11</f>
        <v>H1</v>
      </c>
      <c r="BY9" s="11" t="str">
        <f>'aligning data'!AM12</f>
        <v>I1</v>
      </c>
      <c r="BZ9" s="11" t="e">
        <f t="shared" ref="BZ9:BZ47" si="24">AVERAGE(BW9:BY9)</f>
        <v>#DIV/0!</v>
      </c>
      <c r="CA9" s="11">
        <f t="shared" ref="CA9:CA47" si="25">STDEVA(BW9:BY9)</f>
        <v>0</v>
      </c>
      <c r="CB9" s="11"/>
      <c r="CC9" s="11" t="str">
        <f>'aligning data'!AP10</f>
        <v>G1</v>
      </c>
      <c r="CD9" s="11" t="str">
        <f>'aligning data'!AP11</f>
        <v>H1</v>
      </c>
      <c r="CE9" s="11" t="str">
        <f>'aligning data'!AP12</f>
        <v>I1</v>
      </c>
      <c r="CF9" s="11" t="e">
        <f t="shared" ref="CF9:CF47" si="26">AVERAGE(CC9:CE9)</f>
        <v>#DIV/0!</v>
      </c>
      <c r="CG9" s="11">
        <f t="shared" ref="CG9:CG47" si="27">STDEVA(CC9:CE9)</f>
        <v>0</v>
      </c>
      <c r="CH9" s="82"/>
      <c r="CI9" s="11" t="str">
        <f>'aligning data'!AS10</f>
        <v>G1</v>
      </c>
      <c r="CJ9" s="11" t="str">
        <f>'aligning data'!AS11</f>
        <v>H1</v>
      </c>
      <c r="CK9" s="11" t="str">
        <f>'aligning data'!AS12</f>
        <v>I1</v>
      </c>
      <c r="CL9" s="11" t="e">
        <f t="shared" ref="CL9:CL47" si="28">AVERAGE(CI9:CK9)</f>
        <v>#DIV/0!</v>
      </c>
      <c r="CM9" s="11">
        <f t="shared" ref="CM9:CM47" si="29">STDEVA(CI9:CK9)</f>
        <v>0</v>
      </c>
      <c r="CN9" s="82"/>
      <c r="CO9" s="11" t="str">
        <f>'aligning data'!AV10</f>
        <v>G1</v>
      </c>
      <c r="CP9" s="11" t="str">
        <f>'aligning data'!AV11</f>
        <v>H1</v>
      </c>
      <c r="CQ9" s="11" t="str">
        <f>'aligning data'!AV12</f>
        <v>I1</v>
      </c>
      <c r="CR9" s="11" t="e">
        <f t="shared" ref="CR9:CR47" si="30">AVERAGE(CO9:CQ9)</f>
        <v>#DIV/0!</v>
      </c>
      <c r="CS9" s="11">
        <f t="shared" ref="CS9:CS47" si="31">STDEVA(CO9:CQ9)</f>
        <v>0</v>
      </c>
      <c r="CT9" s="11"/>
      <c r="CU9" s="82"/>
      <c r="CV9" s="11"/>
      <c r="CW9" s="11"/>
      <c r="CX9" s="11"/>
      <c r="CY9" s="11"/>
      <c r="CZ9" s="11"/>
      <c r="DA9" s="11"/>
      <c r="DB9" s="82"/>
      <c r="DC9" s="11"/>
      <c r="DD9" s="11"/>
      <c r="DE9" s="11"/>
      <c r="DF9" s="11"/>
      <c r="DG9" s="11"/>
      <c r="DH9" s="11"/>
      <c r="DI9" s="82"/>
      <c r="DJ9" s="11"/>
      <c r="DK9" s="11"/>
      <c r="DL9" s="11"/>
      <c r="DM9" s="11"/>
      <c r="DN9" s="11"/>
      <c r="DO9" s="11"/>
      <c r="DP9" s="11"/>
      <c r="DQ9" s="11"/>
      <c r="DR9" s="11"/>
      <c r="DS9" s="11"/>
      <c r="DT9" s="11"/>
      <c r="DU9" s="11"/>
      <c r="DV9" s="11"/>
      <c r="DW9" s="11"/>
      <c r="DX9" s="11"/>
      <c r="DY9" s="11"/>
      <c r="DZ9" s="11"/>
      <c r="EA9" s="11"/>
      <c r="EB9" s="11"/>
      <c r="EC9" s="11"/>
      <c r="ED9" s="11"/>
      <c r="EE9" s="11"/>
      <c r="EF9" s="11"/>
      <c r="EG9" s="11"/>
      <c r="EH9" s="11"/>
      <c r="EI9" s="11"/>
      <c r="EJ9" s="11"/>
      <c r="EK9" s="11"/>
      <c r="EL9" s="11"/>
      <c r="EM9" s="11"/>
      <c r="EN9" s="11"/>
      <c r="EO9" s="11"/>
      <c r="EP9" s="11"/>
      <c r="EQ9" s="11"/>
      <c r="ER9" s="11"/>
      <c r="ES9" s="11"/>
      <c r="ET9" s="11"/>
      <c r="EU9" s="11"/>
      <c r="EV9" s="11"/>
      <c r="EW9" s="11"/>
      <c r="EX9" s="11"/>
      <c r="EY9" s="11"/>
      <c r="EZ9" s="11"/>
      <c r="FA9" s="11"/>
      <c r="FB9" s="11"/>
      <c r="FC9" s="11"/>
      <c r="FD9" s="11"/>
      <c r="FE9" s="11"/>
      <c r="FF9" s="11"/>
      <c r="FG9" s="11"/>
      <c r="FH9" s="11"/>
      <c r="FI9" s="11"/>
      <c r="FJ9" s="11"/>
      <c r="FK9" s="11"/>
      <c r="FL9" s="11"/>
      <c r="FM9" s="11"/>
      <c r="FN9" s="11"/>
      <c r="FO9" s="11"/>
      <c r="FP9" s="11"/>
      <c r="FQ9" s="11"/>
      <c r="FR9" s="11"/>
      <c r="FS9" s="11"/>
      <c r="FT9" s="11"/>
      <c r="FU9" s="11"/>
      <c r="FV9" s="11"/>
      <c r="FW9" s="11"/>
      <c r="FX9" s="11"/>
      <c r="FY9" s="11"/>
      <c r="FZ9" s="11"/>
      <c r="GA9" s="11"/>
      <c r="GB9" s="11"/>
      <c r="GC9" s="11"/>
      <c r="GD9" s="11"/>
      <c r="GE9" s="11"/>
      <c r="GF9" s="11"/>
      <c r="GG9" s="11"/>
      <c r="GH9" s="11"/>
      <c r="GI9" s="11"/>
      <c r="GJ9" s="11"/>
      <c r="GK9" s="11"/>
      <c r="GL9" s="11"/>
      <c r="GM9" s="11"/>
      <c r="GN9" s="11"/>
      <c r="GO9" s="11"/>
      <c r="GP9" s="11"/>
      <c r="GQ9" s="11"/>
      <c r="GR9" s="11"/>
      <c r="GS9" s="11"/>
      <c r="GT9" s="11"/>
      <c r="GU9" s="11"/>
      <c r="GV9" s="11"/>
      <c r="GW9" s="11"/>
      <c r="GX9" s="11"/>
      <c r="GY9" s="11"/>
    </row>
    <row r="10" spans="1:207" s="6" customFormat="1" ht="16.899999999999999" customHeight="1">
      <c r="A10" s="102" t="s">
        <v>131</v>
      </c>
      <c r="B10" s="61"/>
      <c r="C10" s="11" t="str">
        <f>'aligning data'!C13</f>
        <v>J1</v>
      </c>
      <c r="D10" s="11" t="str">
        <f>'aligning data'!C14</f>
        <v>K1</v>
      </c>
      <c r="E10" s="11" t="str">
        <f>'aligning data'!C15</f>
        <v>L1</v>
      </c>
      <c r="F10" s="11" t="e">
        <f t="shared" si="0"/>
        <v>#DIV/0!</v>
      </c>
      <c r="G10" s="11">
        <f t="shared" si="1"/>
        <v>0</v>
      </c>
      <c r="H10" s="82"/>
      <c r="I10" s="11" t="str">
        <f>'aligning data'!F13</f>
        <v>J1</v>
      </c>
      <c r="J10" s="11" t="str">
        <f>'aligning data'!F14</f>
        <v>K1</v>
      </c>
      <c r="K10" s="11" t="str">
        <f>'aligning data'!F15</f>
        <v>L1</v>
      </c>
      <c r="L10" s="11" t="e">
        <f t="shared" si="2"/>
        <v>#DIV/0!</v>
      </c>
      <c r="M10" s="11">
        <f t="shared" si="3"/>
        <v>0</v>
      </c>
      <c r="N10" s="11"/>
      <c r="O10" s="82" t="str">
        <f>'aligning data'!I13</f>
        <v>J1</v>
      </c>
      <c r="P10" s="11" t="str">
        <f>'aligning data'!I14</f>
        <v>K1</v>
      </c>
      <c r="Q10" s="11" t="str">
        <f>'aligning data'!I15</f>
        <v>L1</v>
      </c>
      <c r="R10" s="11" t="e">
        <f t="shared" si="4"/>
        <v>#DIV/0!</v>
      </c>
      <c r="S10" s="11">
        <f t="shared" si="5"/>
        <v>0</v>
      </c>
      <c r="T10" s="11"/>
      <c r="U10" s="11" t="str">
        <f>'aligning data'!L13</f>
        <v>J1</v>
      </c>
      <c r="V10" s="82" t="str">
        <f>'aligning data'!L14</f>
        <v>K1</v>
      </c>
      <c r="W10" s="11" t="str">
        <f>'aligning data'!L15</f>
        <v>L1</v>
      </c>
      <c r="X10" s="11" t="e">
        <f t="shared" si="6"/>
        <v>#DIV/0!</v>
      </c>
      <c r="Y10" s="11">
        <f t="shared" si="7"/>
        <v>0</v>
      </c>
      <c r="Z10" s="11"/>
      <c r="AA10" s="11" t="str">
        <f>'aligning data'!O13</f>
        <v>J1</v>
      </c>
      <c r="AB10" s="11" t="str">
        <f>'aligning data'!O14</f>
        <v>K1</v>
      </c>
      <c r="AC10" s="82" t="str">
        <f>'aligning data'!O15</f>
        <v>L1</v>
      </c>
      <c r="AD10" s="11" t="e">
        <f t="shared" si="8"/>
        <v>#DIV/0!</v>
      </c>
      <c r="AE10" s="11">
        <f t="shared" si="9"/>
        <v>0</v>
      </c>
      <c r="AF10" s="82"/>
      <c r="AG10" s="11" t="str">
        <f>'aligning data'!R13</f>
        <v>J1</v>
      </c>
      <c r="AH10" s="11" t="str">
        <f>'aligning data'!R14</f>
        <v>K1</v>
      </c>
      <c r="AI10" s="11" t="str">
        <f>'aligning data'!R15</f>
        <v>L1</v>
      </c>
      <c r="AJ10" s="11" t="e">
        <f t="shared" si="10"/>
        <v>#DIV/0!</v>
      </c>
      <c r="AK10" s="11">
        <f t="shared" si="11"/>
        <v>0</v>
      </c>
      <c r="AL10" s="82"/>
      <c r="AM10" s="11" t="str">
        <f>'aligning data'!U13</f>
        <v>J1</v>
      </c>
      <c r="AN10" s="11" t="str">
        <f>'aligning data'!U14</f>
        <v>K1</v>
      </c>
      <c r="AO10" s="11" t="str">
        <f>'aligning data'!U15</f>
        <v>L1</v>
      </c>
      <c r="AP10" s="11" t="e">
        <f t="shared" si="12"/>
        <v>#DIV/0!</v>
      </c>
      <c r="AQ10" s="11">
        <f t="shared" si="13"/>
        <v>0</v>
      </c>
      <c r="AR10" s="82"/>
      <c r="AS10" s="11" t="str">
        <f>'aligning data'!X13</f>
        <v>J1</v>
      </c>
      <c r="AT10" s="11" t="str">
        <f>'aligning data'!X14</f>
        <v>K1</v>
      </c>
      <c r="AU10" s="11" t="str">
        <f>'aligning data'!X15</f>
        <v>L1</v>
      </c>
      <c r="AV10" s="11" t="e">
        <f t="shared" si="14"/>
        <v>#DIV/0!</v>
      </c>
      <c r="AW10" s="11">
        <f t="shared" si="15"/>
        <v>0</v>
      </c>
      <c r="AX10" s="82"/>
      <c r="AY10" s="11" t="str">
        <f>'aligning data'!AA13</f>
        <v>J1</v>
      </c>
      <c r="AZ10" s="11" t="str">
        <f>'aligning data'!AA14</f>
        <v>K1</v>
      </c>
      <c r="BA10" s="11" t="str">
        <f>'aligning data'!AA15</f>
        <v>L1</v>
      </c>
      <c r="BB10" s="11" t="e">
        <f t="shared" si="16"/>
        <v>#DIV/0!</v>
      </c>
      <c r="BC10" s="11">
        <f t="shared" si="17"/>
        <v>0</v>
      </c>
      <c r="BD10" s="11"/>
      <c r="BE10" s="82" t="str">
        <f>'aligning data'!AD13</f>
        <v>J1</v>
      </c>
      <c r="BF10" s="11" t="str">
        <f>'aligning data'!AD14</f>
        <v>K1</v>
      </c>
      <c r="BG10" s="11" t="str">
        <f>'aligning data'!AD15</f>
        <v>L1</v>
      </c>
      <c r="BH10" s="11" t="e">
        <f t="shared" si="18"/>
        <v>#DIV/0!</v>
      </c>
      <c r="BI10" s="11">
        <f t="shared" si="19"/>
        <v>0</v>
      </c>
      <c r="BJ10" s="82"/>
      <c r="BK10" s="11" t="str">
        <f>'aligning data'!AG13</f>
        <v>J1</v>
      </c>
      <c r="BL10" s="82" t="str">
        <f>'aligning data'!AG14</f>
        <v>K1</v>
      </c>
      <c r="BM10" s="11" t="str">
        <f>'aligning data'!AG15</f>
        <v>L1</v>
      </c>
      <c r="BN10" s="11" t="e">
        <f t="shared" si="20"/>
        <v>#DIV/0!</v>
      </c>
      <c r="BO10" s="11">
        <f t="shared" si="21"/>
        <v>0</v>
      </c>
      <c r="BP10" s="82"/>
      <c r="BQ10" s="11" t="str">
        <f>'aligning data'!AJ13</f>
        <v>J1</v>
      </c>
      <c r="BR10" s="11" t="str">
        <f>'aligning data'!AJ14</f>
        <v>K1</v>
      </c>
      <c r="BS10" s="82" t="str">
        <f>'aligning data'!AJ15</f>
        <v>L1</v>
      </c>
      <c r="BT10" s="11" t="e">
        <f t="shared" si="22"/>
        <v>#DIV/0!</v>
      </c>
      <c r="BU10" s="11">
        <f t="shared" si="23"/>
        <v>0</v>
      </c>
      <c r="BV10" s="82"/>
      <c r="BW10" s="11" t="str">
        <f>'aligning data'!AM13</f>
        <v>J1</v>
      </c>
      <c r="BX10" s="11" t="str">
        <f>'aligning data'!AM14</f>
        <v>K1</v>
      </c>
      <c r="BY10" s="11" t="str">
        <f>'aligning data'!AM15</f>
        <v>L1</v>
      </c>
      <c r="BZ10" s="11" t="e">
        <f t="shared" si="24"/>
        <v>#DIV/0!</v>
      </c>
      <c r="CA10" s="11">
        <f t="shared" si="25"/>
        <v>0</v>
      </c>
      <c r="CB10" s="11"/>
      <c r="CC10" s="11" t="str">
        <f>'aligning data'!AP13</f>
        <v>J1</v>
      </c>
      <c r="CD10" s="11" t="str">
        <f>'aligning data'!AP14</f>
        <v>K1</v>
      </c>
      <c r="CE10" s="11" t="str">
        <f>'aligning data'!AP15</f>
        <v>L1</v>
      </c>
      <c r="CF10" s="11" t="e">
        <f t="shared" si="26"/>
        <v>#DIV/0!</v>
      </c>
      <c r="CG10" s="11">
        <f t="shared" si="27"/>
        <v>0</v>
      </c>
      <c r="CH10" s="82"/>
      <c r="CI10" s="11" t="str">
        <f>'aligning data'!AS13</f>
        <v>J1</v>
      </c>
      <c r="CJ10" s="11" t="str">
        <f>'aligning data'!AS14</f>
        <v>K1</v>
      </c>
      <c r="CK10" s="11" t="str">
        <f>'aligning data'!AS15</f>
        <v>L1</v>
      </c>
      <c r="CL10" s="11" t="e">
        <f t="shared" si="28"/>
        <v>#DIV/0!</v>
      </c>
      <c r="CM10" s="11">
        <f t="shared" si="29"/>
        <v>0</v>
      </c>
      <c r="CN10" s="82"/>
      <c r="CO10" s="11" t="str">
        <f>'aligning data'!AV13</f>
        <v>J1</v>
      </c>
      <c r="CP10" s="11" t="str">
        <f>'aligning data'!AV14</f>
        <v>K1</v>
      </c>
      <c r="CQ10" s="11" t="str">
        <f>'aligning data'!AV15</f>
        <v>L1</v>
      </c>
      <c r="CR10" s="11" t="e">
        <f t="shared" si="30"/>
        <v>#DIV/0!</v>
      </c>
      <c r="CS10" s="11">
        <f t="shared" si="31"/>
        <v>0</v>
      </c>
      <c r="CT10" s="11"/>
      <c r="CU10" s="82"/>
      <c r="CV10" s="11"/>
      <c r="CW10" s="11"/>
      <c r="CX10" s="11"/>
      <c r="CY10" s="11"/>
      <c r="CZ10" s="11"/>
      <c r="DA10" s="11"/>
      <c r="DB10" s="82"/>
      <c r="DC10" s="11"/>
      <c r="DD10" s="11"/>
      <c r="DE10" s="11"/>
      <c r="DF10" s="11"/>
      <c r="DG10" s="11"/>
      <c r="DH10" s="11"/>
      <c r="DI10" s="82"/>
      <c r="DJ10" s="11"/>
      <c r="DK10" s="11"/>
      <c r="DL10" s="11"/>
      <c r="DM10" s="11"/>
      <c r="DN10" s="11"/>
      <c r="DO10" s="11"/>
      <c r="DP10" s="11"/>
      <c r="DQ10" s="11"/>
      <c r="DR10" s="11"/>
      <c r="DS10" s="11"/>
      <c r="DT10" s="11"/>
      <c r="DU10" s="11"/>
      <c r="DV10" s="11"/>
      <c r="DW10" s="11"/>
      <c r="DX10" s="11"/>
      <c r="DY10" s="11"/>
      <c r="DZ10" s="11"/>
      <c r="EA10" s="11"/>
      <c r="EB10" s="11"/>
      <c r="EC10" s="11"/>
      <c r="ED10" s="11"/>
      <c r="EE10" s="11"/>
      <c r="EF10" s="11"/>
      <c r="EG10" s="11"/>
      <c r="EH10" s="11"/>
      <c r="EI10" s="11"/>
      <c r="EJ10" s="11"/>
      <c r="EK10" s="11"/>
      <c r="EL10" s="11"/>
      <c r="EM10" s="11"/>
      <c r="EN10" s="11"/>
      <c r="EO10" s="11"/>
      <c r="EP10" s="11"/>
      <c r="EQ10" s="11"/>
      <c r="ER10" s="11"/>
      <c r="ES10" s="11"/>
      <c r="ET10" s="11"/>
      <c r="EU10" s="11"/>
      <c r="EV10" s="11"/>
      <c r="EW10" s="11"/>
      <c r="EX10" s="11"/>
      <c r="EY10" s="11"/>
      <c r="EZ10" s="11"/>
      <c r="FA10" s="11"/>
      <c r="FB10" s="11"/>
      <c r="FC10" s="11"/>
      <c r="FD10" s="11"/>
      <c r="FE10" s="11"/>
      <c r="FF10" s="11"/>
      <c r="FG10" s="11"/>
      <c r="FH10" s="11"/>
      <c r="FI10" s="11"/>
      <c r="FJ10" s="11"/>
      <c r="FK10" s="11"/>
      <c r="FL10" s="11"/>
      <c r="FM10" s="11"/>
      <c r="FN10" s="11"/>
      <c r="FO10" s="11"/>
      <c r="FP10" s="11"/>
      <c r="FQ10" s="11"/>
      <c r="FR10" s="11"/>
      <c r="FS10" s="11"/>
      <c r="FT10" s="11"/>
      <c r="FU10" s="11"/>
      <c r="FV10" s="11"/>
      <c r="FW10" s="11"/>
      <c r="FX10" s="11"/>
      <c r="FY10" s="11"/>
      <c r="FZ10" s="11"/>
      <c r="GA10" s="11"/>
      <c r="GB10" s="11"/>
      <c r="GC10" s="11"/>
      <c r="GD10" s="11"/>
      <c r="GE10" s="11"/>
      <c r="GF10" s="11"/>
      <c r="GG10" s="11"/>
      <c r="GH10" s="11"/>
      <c r="GI10" s="11"/>
      <c r="GJ10" s="11"/>
      <c r="GK10" s="11"/>
      <c r="GL10" s="11"/>
      <c r="GM10" s="11"/>
      <c r="GN10" s="11"/>
      <c r="GO10" s="11"/>
      <c r="GP10" s="11"/>
      <c r="GQ10" s="11"/>
      <c r="GR10" s="11"/>
      <c r="GS10" s="11"/>
      <c r="GT10" s="11"/>
      <c r="GU10" s="11"/>
      <c r="GV10" s="11"/>
      <c r="GW10" s="11"/>
      <c r="GX10" s="11"/>
      <c r="GY10" s="11"/>
    </row>
    <row r="11" spans="1:207" s="6" customFormat="1" ht="16.899999999999999" customHeight="1">
      <c r="A11" s="102" t="s">
        <v>132</v>
      </c>
      <c r="B11" s="61"/>
      <c r="C11" s="11" t="str">
        <f>'aligning data'!C19</f>
        <v>D2</v>
      </c>
      <c r="D11" s="11" t="str">
        <f>'aligning data'!C20</f>
        <v>E2</v>
      </c>
      <c r="E11" s="11" t="str">
        <f>'aligning data'!C21</f>
        <v>F2</v>
      </c>
      <c r="F11" s="11" t="e">
        <f t="shared" si="0"/>
        <v>#DIV/0!</v>
      </c>
      <c r="G11" s="11">
        <f t="shared" si="1"/>
        <v>0</v>
      </c>
      <c r="H11" s="82"/>
      <c r="I11" s="11" t="str">
        <f>'aligning data'!F19</f>
        <v>D2</v>
      </c>
      <c r="J11" s="11" t="str">
        <f>'aligning data'!F20</f>
        <v>E2</v>
      </c>
      <c r="K11" s="11" t="str">
        <f>'aligning data'!F21</f>
        <v>F2</v>
      </c>
      <c r="L11" s="11" t="e">
        <f t="shared" si="2"/>
        <v>#DIV/0!</v>
      </c>
      <c r="M11" s="11">
        <f t="shared" si="3"/>
        <v>0</v>
      </c>
      <c r="N11" s="11"/>
      <c r="O11" s="82" t="str">
        <f>'aligning data'!I19</f>
        <v>D2</v>
      </c>
      <c r="P11" s="11" t="str">
        <f>'aligning data'!I20</f>
        <v>E2</v>
      </c>
      <c r="Q11" s="11" t="str">
        <f>'aligning data'!I21</f>
        <v>F2</v>
      </c>
      <c r="R11" s="11" t="e">
        <f t="shared" si="4"/>
        <v>#DIV/0!</v>
      </c>
      <c r="S11" s="11">
        <f t="shared" si="5"/>
        <v>0</v>
      </c>
      <c r="T11" s="11"/>
      <c r="U11" s="11" t="str">
        <f>'aligning data'!L19</f>
        <v>D2</v>
      </c>
      <c r="V11" s="82" t="str">
        <f>'aligning data'!L20</f>
        <v>E2</v>
      </c>
      <c r="W11" s="11" t="str">
        <f>'aligning data'!L21</f>
        <v>F2</v>
      </c>
      <c r="X11" s="11" t="e">
        <f t="shared" si="6"/>
        <v>#DIV/0!</v>
      </c>
      <c r="Y11" s="11">
        <f t="shared" si="7"/>
        <v>0</v>
      </c>
      <c r="Z11" s="11"/>
      <c r="AA11" s="11" t="str">
        <f>'aligning data'!O19</f>
        <v>D2</v>
      </c>
      <c r="AB11" s="11" t="str">
        <f>'aligning data'!O20</f>
        <v>E2</v>
      </c>
      <c r="AC11" s="82" t="str">
        <f>'aligning data'!O21</f>
        <v>F2</v>
      </c>
      <c r="AD11" s="11" t="e">
        <f t="shared" si="8"/>
        <v>#DIV/0!</v>
      </c>
      <c r="AE11" s="11">
        <f t="shared" si="9"/>
        <v>0</v>
      </c>
      <c r="AF11" s="82"/>
      <c r="AG11" s="11" t="str">
        <f>'aligning data'!R19</f>
        <v>D2</v>
      </c>
      <c r="AH11" s="11" t="str">
        <f>'aligning data'!R20</f>
        <v>E2</v>
      </c>
      <c r="AI11" s="11" t="str">
        <f>'aligning data'!R21</f>
        <v>F2</v>
      </c>
      <c r="AJ11" s="11" t="e">
        <f t="shared" si="10"/>
        <v>#DIV/0!</v>
      </c>
      <c r="AK11" s="11">
        <f t="shared" si="11"/>
        <v>0</v>
      </c>
      <c r="AL11" s="82"/>
      <c r="AM11" s="11" t="str">
        <f>'aligning data'!U19</f>
        <v>D2</v>
      </c>
      <c r="AN11" s="11" t="str">
        <f>'aligning data'!U20</f>
        <v>E2</v>
      </c>
      <c r="AO11" s="11" t="str">
        <f>'aligning data'!U21</f>
        <v>F2</v>
      </c>
      <c r="AP11" s="11" t="e">
        <f t="shared" si="12"/>
        <v>#DIV/0!</v>
      </c>
      <c r="AQ11" s="11">
        <f t="shared" si="13"/>
        <v>0</v>
      </c>
      <c r="AR11" s="82"/>
      <c r="AS11" s="11" t="str">
        <f>'aligning data'!X19</f>
        <v>D2</v>
      </c>
      <c r="AT11" s="11" t="str">
        <f>'aligning data'!X20</f>
        <v>E2</v>
      </c>
      <c r="AU11" s="11" t="str">
        <f>'aligning data'!X21</f>
        <v>F2</v>
      </c>
      <c r="AV11" s="11" t="e">
        <f t="shared" si="14"/>
        <v>#DIV/0!</v>
      </c>
      <c r="AW11" s="11">
        <f t="shared" si="15"/>
        <v>0</v>
      </c>
      <c r="AX11" s="82"/>
      <c r="AY11" s="11" t="str">
        <f>'aligning data'!AA19</f>
        <v>D2</v>
      </c>
      <c r="AZ11" s="11" t="str">
        <f>'aligning data'!AA20</f>
        <v>E2</v>
      </c>
      <c r="BA11" s="11" t="str">
        <f>'aligning data'!AA21</f>
        <v>F2</v>
      </c>
      <c r="BB11" s="11" t="e">
        <f t="shared" si="16"/>
        <v>#DIV/0!</v>
      </c>
      <c r="BC11" s="11">
        <f t="shared" si="17"/>
        <v>0</v>
      </c>
      <c r="BD11" s="11"/>
      <c r="BE11" s="82" t="str">
        <f>'aligning data'!AD19</f>
        <v>D2</v>
      </c>
      <c r="BF11" s="11" t="str">
        <f>'aligning data'!AD20</f>
        <v>E2</v>
      </c>
      <c r="BG11" s="11" t="str">
        <f>'aligning data'!AD21</f>
        <v>F2</v>
      </c>
      <c r="BH11" s="11" t="e">
        <f t="shared" si="18"/>
        <v>#DIV/0!</v>
      </c>
      <c r="BI11" s="11">
        <f t="shared" si="19"/>
        <v>0</v>
      </c>
      <c r="BJ11" s="82"/>
      <c r="BK11" s="11" t="str">
        <f>'aligning data'!AG19</f>
        <v>D2</v>
      </c>
      <c r="BL11" s="82" t="str">
        <f>'aligning data'!AG20</f>
        <v>E2</v>
      </c>
      <c r="BM11" s="11" t="str">
        <f>'aligning data'!AG21</f>
        <v>F2</v>
      </c>
      <c r="BN11" s="11" t="e">
        <f t="shared" si="20"/>
        <v>#DIV/0!</v>
      </c>
      <c r="BO11" s="11">
        <f t="shared" si="21"/>
        <v>0</v>
      </c>
      <c r="BP11" s="82"/>
      <c r="BQ11" s="11" t="str">
        <f>'aligning data'!AJ19</f>
        <v>D2</v>
      </c>
      <c r="BR11" s="11" t="str">
        <f>'aligning data'!AJ20</f>
        <v>E2</v>
      </c>
      <c r="BS11" s="82" t="str">
        <f>'aligning data'!AJ21</f>
        <v>F2</v>
      </c>
      <c r="BT11" s="11" t="e">
        <f t="shared" si="22"/>
        <v>#DIV/0!</v>
      </c>
      <c r="BU11" s="11">
        <f t="shared" si="23"/>
        <v>0</v>
      </c>
      <c r="BV11" s="82"/>
      <c r="BW11" s="11" t="str">
        <f>'aligning data'!AM19</f>
        <v>D2</v>
      </c>
      <c r="BX11" s="11" t="str">
        <f>'aligning data'!AM20</f>
        <v>E2</v>
      </c>
      <c r="BY11" s="11" t="str">
        <f>'aligning data'!AM21</f>
        <v>F2</v>
      </c>
      <c r="BZ11" s="11" t="e">
        <f t="shared" si="24"/>
        <v>#DIV/0!</v>
      </c>
      <c r="CA11" s="11">
        <f t="shared" si="25"/>
        <v>0</v>
      </c>
      <c r="CB11" s="11"/>
      <c r="CC11" s="11" t="str">
        <f>'aligning data'!AP19</f>
        <v>D2</v>
      </c>
      <c r="CD11" s="11" t="str">
        <f>'aligning data'!AP20</f>
        <v>E2</v>
      </c>
      <c r="CE11" s="11" t="str">
        <f>'aligning data'!AP21</f>
        <v>F2</v>
      </c>
      <c r="CF11" s="11" t="e">
        <f t="shared" si="26"/>
        <v>#DIV/0!</v>
      </c>
      <c r="CG11" s="11">
        <f t="shared" si="27"/>
        <v>0</v>
      </c>
      <c r="CH11" s="82"/>
      <c r="CI11" s="11" t="str">
        <f>'aligning data'!AS19</f>
        <v>D2</v>
      </c>
      <c r="CJ11" s="11" t="str">
        <f>'aligning data'!AS20</f>
        <v>E2</v>
      </c>
      <c r="CK11" s="11" t="str">
        <f>'aligning data'!AS21</f>
        <v>F2</v>
      </c>
      <c r="CL11" s="11" t="e">
        <f t="shared" si="28"/>
        <v>#DIV/0!</v>
      </c>
      <c r="CM11" s="11">
        <f t="shared" si="29"/>
        <v>0</v>
      </c>
      <c r="CN11" s="82"/>
      <c r="CO11" s="11" t="str">
        <f>'aligning data'!AV19</f>
        <v>D2</v>
      </c>
      <c r="CP11" s="11" t="str">
        <f>'aligning data'!AV20</f>
        <v>E2</v>
      </c>
      <c r="CQ11" s="11" t="str">
        <f>'aligning data'!AV21</f>
        <v>F2</v>
      </c>
      <c r="CR11" s="11" t="e">
        <f t="shared" si="30"/>
        <v>#DIV/0!</v>
      </c>
      <c r="CS11" s="11">
        <f t="shared" si="31"/>
        <v>0</v>
      </c>
      <c r="CT11" s="11"/>
      <c r="CU11" s="82"/>
      <c r="CV11" s="11"/>
      <c r="CW11" s="11"/>
      <c r="CX11" s="11"/>
      <c r="CY11" s="11"/>
      <c r="CZ11" s="11"/>
      <c r="DA11" s="11"/>
      <c r="DB11" s="82"/>
      <c r="DC11" s="11"/>
      <c r="DD11" s="11"/>
      <c r="DE11" s="11"/>
      <c r="DF11" s="11"/>
      <c r="DG11" s="11"/>
      <c r="DH11" s="11"/>
      <c r="DI11" s="82"/>
      <c r="DJ11" s="11"/>
      <c r="DK11" s="11"/>
      <c r="DL11" s="11"/>
      <c r="DM11" s="11"/>
      <c r="DN11" s="11"/>
      <c r="DO11" s="11"/>
      <c r="DP11" s="11"/>
      <c r="DQ11" s="11"/>
      <c r="DR11" s="11"/>
      <c r="DS11" s="11"/>
      <c r="DT11" s="11"/>
      <c r="DU11" s="11"/>
      <c r="DV11" s="11"/>
      <c r="DW11" s="11"/>
      <c r="DX11" s="11"/>
      <c r="DY11" s="11"/>
      <c r="DZ11" s="11"/>
      <c r="EA11" s="11"/>
      <c r="EB11" s="11"/>
      <c r="EC11" s="11"/>
      <c r="ED11" s="11"/>
      <c r="EE11" s="11"/>
      <c r="EF11" s="11"/>
      <c r="EG11" s="11"/>
      <c r="EH11" s="11"/>
      <c r="EI11" s="11"/>
      <c r="EJ11" s="11"/>
      <c r="EK11" s="11"/>
      <c r="EL11" s="11"/>
      <c r="EM11" s="11"/>
      <c r="EN11" s="11"/>
      <c r="EO11" s="11"/>
      <c r="EP11" s="11"/>
      <c r="EQ11" s="11"/>
      <c r="ER11" s="11"/>
      <c r="ES11" s="11"/>
      <c r="ET11" s="11"/>
      <c r="EU11" s="11"/>
      <c r="EV11" s="11"/>
      <c r="EW11" s="11"/>
      <c r="EX11" s="11"/>
      <c r="EY11" s="11"/>
      <c r="EZ11" s="11"/>
      <c r="FA11" s="11"/>
      <c r="FB11" s="11"/>
      <c r="FC11" s="11"/>
      <c r="FD11" s="11"/>
      <c r="FE11" s="11"/>
      <c r="FF11" s="11"/>
      <c r="FG11" s="11"/>
      <c r="FH11" s="11"/>
      <c r="FI11" s="11"/>
      <c r="FJ11" s="11"/>
      <c r="FK11" s="11"/>
      <c r="FL11" s="11"/>
      <c r="FM11" s="11"/>
      <c r="FN11" s="11"/>
      <c r="FO11" s="11"/>
      <c r="FP11" s="11"/>
      <c r="FQ11" s="11"/>
      <c r="FR11" s="11"/>
      <c r="FS11" s="11"/>
      <c r="FT11" s="11"/>
      <c r="FU11" s="11"/>
      <c r="FV11" s="11"/>
      <c r="FW11" s="11"/>
      <c r="FX11" s="11"/>
      <c r="FY11" s="11"/>
      <c r="FZ11" s="11"/>
      <c r="GA11" s="11"/>
      <c r="GB11" s="11"/>
      <c r="GC11" s="11"/>
      <c r="GD11" s="11"/>
      <c r="GE11" s="11"/>
      <c r="GF11" s="11"/>
      <c r="GG11" s="11"/>
      <c r="GH11" s="11"/>
      <c r="GI11" s="11"/>
      <c r="GJ11" s="11"/>
      <c r="GK11" s="11"/>
      <c r="GL11" s="11"/>
      <c r="GM11" s="11"/>
      <c r="GN11" s="11"/>
      <c r="GO11" s="11"/>
      <c r="GP11" s="11"/>
      <c r="GQ11" s="11"/>
      <c r="GR11" s="11"/>
      <c r="GS11" s="11"/>
      <c r="GT11" s="11"/>
      <c r="GU11" s="11"/>
      <c r="GV11" s="11"/>
      <c r="GW11" s="11"/>
      <c r="GX11" s="11"/>
      <c r="GY11" s="11"/>
    </row>
    <row r="12" spans="1:207" s="6" customFormat="1" ht="16.899999999999999" customHeight="1">
      <c r="A12" s="102" t="s">
        <v>133</v>
      </c>
      <c r="B12" s="61"/>
      <c r="C12" s="11" t="str">
        <f>'aligning data'!C22</f>
        <v>G2</v>
      </c>
      <c r="D12" s="11" t="str">
        <f>'aligning data'!C23</f>
        <v>H2</v>
      </c>
      <c r="E12" s="11" t="str">
        <f>'aligning data'!C24</f>
        <v>I2</v>
      </c>
      <c r="F12" s="11" t="e">
        <f t="shared" si="0"/>
        <v>#DIV/0!</v>
      </c>
      <c r="G12" s="11">
        <f t="shared" si="1"/>
        <v>0</v>
      </c>
      <c r="H12" s="82"/>
      <c r="I12" s="11" t="str">
        <f>'aligning data'!F22</f>
        <v>G2</v>
      </c>
      <c r="J12" s="11" t="str">
        <f>'aligning data'!F23</f>
        <v>H2</v>
      </c>
      <c r="K12" s="11" t="str">
        <f>'aligning data'!F24</f>
        <v>I2</v>
      </c>
      <c r="L12" s="11" t="e">
        <f t="shared" si="2"/>
        <v>#DIV/0!</v>
      </c>
      <c r="M12" s="11">
        <f t="shared" si="3"/>
        <v>0</v>
      </c>
      <c r="N12" s="11"/>
      <c r="O12" s="82" t="str">
        <f>'aligning data'!I22</f>
        <v>G2</v>
      </c>
      <c r="P12" s="11" t="str">
        <f>'aligning data'!I23</f>
        <v>H2</v>
      </c>
      <c r="Q12" s="11" t="str">
        <f>'aligning data'!I24</f>
        <v>I2</v>
      </c>
      <c r="R12" s="11" t="e">
        <f t="shared" si="4"/>
        <v>#DIV/0!</v>
      </c>
      <c r="S12" s="11">
        <f t="shared" si="5"/>
        <v>0</v>
      </c>
      <c r="T12" s="11"/>
      <c r="U12" s="11" t="str">
        <f>'aligning data'!L22</f>
        <v>G2</v>
      </c>
      <c r="V12" s="82" t="str">
        <f>'aligning data'!L23</f>
        <v>H2</v>
      </c>
      <c r="W12" s="11" t="str">
        <f>'aligning data'!L24</f>
        <v>I2</v>
      </c>
      <c r="X12" s="11" t="e">
        <f t="shared" si="6"/>
        <v>#DIV/0!</v>
      </c>
      <c r="Y12" s="11">
        <f t="shared" si="7"/>
        <v>0</v>
      </c>
      <c r="Z12" s="11"/>
      <c r="AA12" s="11" t="str">
        <f>'aligning data'!O22</f>
        <v>G2</v>
      </c>
      <c r="AB12" s="11" t="str">
        <f>'aligning data'!O23</f>
        <v>H2</v>
      </c>
      <c r="AC12" s="82" t="str">
        <f>'aligning data'!O24</f>
        <v>I2</v>
      </c>
      <c r="AD12" s="11" t="e">
        <f t="shared" si="8"/>
        <v>#DIV/0!</v>
      </c>
      <c r="AE12" s="11">
        <f t="shared" si="9"/>
        <v>0</v>
      </c>
      <c r="AF12" s="82"/>
      <c r="AG12" s="11" t="str">
        <f>'aligning data'!R22</f>
        <v>G2</v>
      </c>
      <c r="AH12" s="11" t="str">
        <f>'aligning data'!R23</f>
        <v>H2</v>
      </c>
      <c r="AI12" s="11" t="str">
        <f>'aligning data'!R24</f>
        <v>I2</v>
      </c>
      <c r="AJ12" s="11" t="e">
        <f t="shared" si="10"/>
        <v>#DIV/0!</v>
      </c>
      <c r="AK12" s="11">
        <f t="shared" si="11"/>
        <v>0</v>
      </c>
      <c r="AL12" s="82"/>
      <c r="AM12" s="11" t="str">
        <f>'aligning data'!U22</f>
        <v>G2</v>
      </c>
      <c r="AN12" s="11" t="str">
        <f>'aligning data'!U23</f>
        <v>H2</v>
      </c>
      <c r="AO12" s="11" t="str">
        <f>'aligning data'!U24</f>
        <v>I2</v>
      </c>
      <c r="AP12" s="11" t="e">
        <f t="shared" si="12"/>
        <v>#DIV/0!</v>
      </c>
      <c r="AQ12" s="11">
        <f t="shared" si="13"/>
        <v>0</v>
      </c>
      <c r="AR12" s="82"/>
      <c r="AS12" s="11" t="str">
        <f>'aligning data'!X22</f>
        <v>G2</v>
      </c>
      <c r="AT12" s="11" t="str">
        <f>'aligning data'!X23</f>
        <v>H2</v>
      </c>
      <c r="AU12" s="11" t="str">
        <f>'aligning data'!X24</f>
        <v>I2</v>
      </c>
      <c r="AV12" s="11" t="e">
        <f t="shared" si="14"/>
        <v>#DIV/0!</v>
      </c>
      <c r="AW12" s="11">
        <f t="shared" si="15"/>
        <v>0</v>
      </c>
      <c r="AX12" s="82"/>
      <c r="AY12" s="11" t="str">
        <f>'aligning data'!AA22</f>
        <v>G2</v>
      </c>
      <c r="AZ12" s="11" t="str">
        <f>'aligning data'!AA23</f>
        <v>H2</v>
      </c>
      <c r="BA12" s="11" t="str">
        <f>'aligning data'!AA24</f>
        <v>I2</v>
      </c>
      <c r="BB12" s="11" t="e">
        <f t="shared" si="16"/>
        <v>#DIV/0!</v>
      </c>
      <c r="BC12" s="11">
        <f t="shared" si="17"/>
        <v>0</v>
      </c>
      <c r="BD12" s="11"/>
      <c r="BE12" s="82" t="str">
        <f>'aligning data'!AD22</f>
        <v>G2</v>
      </c>
      <c r="BF12" s="11" t="str">
        <f>'aligning data'!AD23</f>
        <v>H2</v>
      </c>
      <c r="BG12" s="11" t="str">
        <f>'aligning data'!AD24</f>
        <v>I2</v>
      </c>
      <c r="BH12" s="11" t="e">
        <f t="shared" si="18"/>
        <v>#DIV/0!</v>
      </c>
      <c r="BI12" s="11">
        <f t="shared" si="19"/>
        <v>0</v>
      </c>
      <c r="BJ12" s="82"/>
      <c r="BK12" s="11" t="str">
        <f>'aligning data'!AG22</f>
        <v>G2</v>
      </c>
      <c r="BL12" s="82" t="str">
        <f>'aligning data'!AG23</f>
        <v>H2</v>
      </c>
      <c r="BM12" s="11" t="str">
        <f>'aligning data'!AG24</f>
        <v>I2</v>
      </c>
      <c r="BN12" s="11" t="e">
        <f t="shared" si="20"/>
        <v>#DIV/0!</v>
      </c>
      <c r="BO12" s="11">
        <f t="shared" si="21"/>
        <v>0</v>
      </c>
      <c r="BP12" s="82"/>
      <c r="BQ12" s="11" t="str">
        <f>'aligning data'!AJ22</f>
        <v>G2</v>
      </c>
      <c r="BR12" s="11" t="str">
        <f>'aligning data'!AJ23</f>
        <v>H2</v>
      </c>
      <c r="BS12" s="82" t="str">
        <f>'aligning data'!AJ24</f>
        <v>I2</v>
      </c>
      <c r="BT12" s="11" t="e">
        <f t="shared" si="22"/>
        <v>#DIV/0!</v>
      </c>
      <c r="BU12" s="11">
        <f t="shared" si="23"/>
        <v>0</v>
      </c>
      <c r="BV12" s="82"/>
      <c r="BW12" s="11" t="str">
        <f>'aligning data'!AM22</f>
        <v>G2</v>
      </c>
      <c r="BX12" s="11" t="str">
        <f>'aligning data'!AM23</f>
        <v>H2</v>
      </c>
      <c r="BY12" s="11" t="str">
        <f>'aligning data'!AM24</f>
        <v>I2</v>
      </c>
      <c r="BZ12" s="11" t="e">
        <f t="shared" si="24"/>
        <v>#DIV/0!</v>
      </c>
      <c r="CA12" s="11">
        <f t="shared" si="25"/>
        <v>0</v>
      </c>
      <c r="CB12" s="11"/>
      <c r="CC12" s="11" t="str">
        <f>'aligning data'!AP22</f>
        <v>G2</v>
      </c>
      <c r="CD12" s="11" t="str">
        <f>'aligning data'!AP23</f>
        <v>H2</v>
      </c>
      <c r="CE12" s="11" t="str">
        <f>'aligning data'!AP24</f>
        <v>I2</v>
      </c>
      <c r="CF12" s="11" t="e">
        <f t="shared" si="26"/>
        <v>#DIV/0!</v>
      </c>
      <c r="CG12" s="11">
        <f t="shared" si="27"/>
        <v>0</v>
      </c>
      <c r="CH12" s="82"/>
      <c r="CI12" s="11" t="str">
        <f>'aligning data'!AS22</f>
        <v>G2</v>
      </c>
      <c r="CJ12" s="11" t="str">
        <f>'aligning data'!AS23</f>
        <v>H2</v>
      </c>
      <c r="CK12" s="11" t="str">
        <f>'aligning data'!AS24</f>
        <v>I2</v>
      </c>
      <c r="CL12" s="11" t="e">
        <f t="shared" si="28"/>
        <v>#DIV/0!</v>
      </c>
      <c r="CM12" s="11">
        <f t="shared" si="29"/>
        <v>0</v>
      </c>
      <c r="CN12" s="82"/>
      <c r="CO12" s="11" t="str">
        <f>'aligning data'!AV22</f>
        <v>G2</v>
      </c>
      <c r="CP12" s="11" t="str">
        <f>'aligning data'!AV23</f>
        <v>H2</v>
      </c>
      <c r="CQ12" s="11" t="str">
        <f>'aligning data'!AV24</f>
        <v>I2</v>
      </c>
      <c r="CR12" s="11" t="e">
        <f t="shared" si="30"/>
        <v>#DIV/0!</v>
      </c>
      <c r="CS12" s="11">
        <f t="shared" si="31"/>
        <v>0</v>
      </c>
      <c r="CT12" s="11"/>
      <c r="CU12" s="82"/>
      <c r="CV12" s="11"/>
      <c r="CW12" s="11"/>
      <c r="CX12" s="11"/>
      <c r="CY12" s="11"/>
      <c r="CZ12" s="11"/>
      <c r="DA12" s="11"/>
      <c r="DB12" s="82"/>
      <c r="DC12" s="11"/>
      <c r="DD12" s="11"/>
      <c r="DE12" s="11"/>
      <c r="DF12" s="11"/>
      <c r="DG12" s="11"/>
      <c r="DH12" s="11"/>
      <c r="DI12" s="82"/>
      <c r="DJ12" s="11"/>
      <c r="DK12" s="11"/>
      <c r="DL12" s="11"/>
      <c r="DM12" s="11"/>
      <c r="DN12" s="11"/>
      <c r="DO12" s="11"/>
      <c r="DP12" s="11"/>
      <c r="DQ12" s="11"/>
      <c r="DR12" s="11"/>
      <c r="DS12" s="11"/>
      <c r="DT12" s="11"/>
      <c r="DU12" s="11"/>
      <c r="DV12" s="11"/>
      <c r="DW12" s="11"/>
      <c r="DX12" s="11"/>
      <c r="DY12" s="11"/>
      <c r="DZ12" s="11"/>
      <c r="EA12" s="11"/>
      <c r="EB12" s="11"/>
      <c r="EC12" s="11"/>
      <c r="ED12" s="11"/>
      <c r="EE12" s="11"/>
      <c r="EF12" s="11"/>
      <c r="EG12" s="11"/>
      <c r="EH12" s="11"/>
      <c r="EI12" s="11"/>
      <c r="EJ12" s="11"/>
      <c r="EK12" s="11"/>
      <c r="EL12" s="11"/>
      <c r="EM12" s="11"/>
      <c r="EN12" s="11"/>
      <c r="EO12" s="11"/>
      <c r="EP12" s="11"/>
      <c r="EQ12" s="11"/>
      <c r="ER12" s="11"/>
      <c r="ES12" s="11"/>
      <c r="ET12" s="11"/>
      <c r="EU12" s="11"/>
      <c r="EV12" s="11"/>
      <c r="EW12" s="11"/>
      <c r="EX12" s="11"/>
      <c r="EY12" s="11"/>
      <c r="EZ12" s="11"/>
      <c r="FA12" s="11"/>
      <c r="FB12" s="11"/>
      <c r="FC12" s="11"/>
      <c r="FD12" s="11"/>
      <c r="FE12" s="11"/>
      <c r="FF12" s="11"/>
      <c r="FG12" s="11"/>
      <c r="FH12" s="11"/>
      <c r="FI12" s="11"/>
      <c r="FJ12" s="11"/>
      <c r="FK12" s="11"/>
      <c r="FL12" s="11"/>
      <c r="FM12" s="11"/>
      <c r="FN12" s="11"/>
      <c r="FO12" s="11"/>
      <c r="FP12" s="11"/>
      <c r="FQ12" s="11"/>
      <c r="FR12" s="11"/>
      <c r="FS12" s="11"/>
      <c r="FT12" s="11"/>
      <c r="FU12" s="11"/>
      <c r="FV12" s="11"/>
      <c r="FW12" s="11"/>
      <c r="FX12" s="11"/>
      <c r="FY12" s="11"/>
      <c r="FZ12" s="11"/>
      <c r="GA12" s="11"/>
      <c r="GB12" s="11"/>
      <c r="GC12" s="11"/>
      <c r="GD12" s="11"/>
      <c r="GE12" s="11"/>
      <c r="GF12" s="11"/>
      <c r="GG12" s="11"/>
      <c r="GH12" s="11"/>
      <c r="GI12" s="11"/>
      <c r="GJ12" s="11"/>
      <c r="GK12" s="11"/>
      <c r="GL12" s="11"/>
      <c r="GM12" s="11"/>
      <c r="GN12" s="11"/>
      <c r="GO12" s="11"/>
      <c r="GP12" s="11"/>
      <c r="GQ12" s="11"/>
      <c r="GR12" s="11"/>
      <c r="GS12" s="11"/>
      <c r="GT12" s="11"/>
      <c r="GU12" s="11"/>
      <c r="GV12" s="11"/>
      <c r="GW12" s="11"/>
      <c r="GX12" s="11"/>
      <c r="GY12" s="11"/>
    </row>
    <row r="13" spans="1:207" s="6" customFormat="1" ht="16.899999999999999" customHeight="1">
      <c r="A13" s="102" t="s">
        <v>134</v>
      </c>
      <c r="B13" s="61"/>
      <c r="C13" s="11" t="str">
        <f>'aligning data'!C25</f>
        <v>J2</v>
      </c>
      <c r="D13" s="11" t="str">
        <f>'aligning data'!C26</f>
        <v>K2</v>
      </c>
      <c r="E13" s="11" t="str">
        <f>'aligning data'!C27</f>
        <v>L2</v>
      </c>
      <c r="F13" s="11" t="e">
        <f t="shared" si="0"/>
        <v>#DIV/0!</v>
      </c>
      <c r="G13" s="11">
        <f t="shared" si="1"/>
        <v>0</v>
      </c>
      <c r="H13" s="82"/>
      <c r="I13" s="11" t="str">
        <f>'aligning data'!F25</f>
        <v>J2</v>
      </c>
      <c r="J13" s="11" t="str">
        <f>'aligning data'!F26</f>
        <v>K2</v>
      </c>
      <c r="K13" s="11" t="str">
        <f>'aligning data'!F27</f>
        <v>L2</v>
      </c>
      <c r="L13" s="11" t="e">
        <f t="shared" si="2"/>
        <v>#DIV/0!</v>
      </c>
      <c r="M13" s="11">
        <f t="shared" si="3"/>
        <v>0</v>
      </c>
      <c r="N13" s="11"/>
      <c r="O13" s="82" t="str">
        <f>'aligning data'!I25</f>
        <v>J2</v>
      </c>
      <c r="P13" s="11" t="str">
        <f>'aligning data'!I26</f>
        <v>K2</v>
      </c>
      <c r="Q13" s="11" t="str">
        <f>'aligning data'!I27</f>
        <v>L2</v>
      </c>
      <c r="R13" s="11" t="e">
        <f t="shared" si="4"/>
        <v>#DIV/0!</v>
      </c>
      <c r="S13" s="11">
        <f t="shared" si="5"/>
        <v>0</v>
      </c>
      <c r="T13" s="11"/>
      <c r="U13" s="11" t="str">
        <f>'aligning data'!L25</f>
        <v>J2</v>
      </c>
      <c r="V13" s="82" t="str">
        <f>'aligning data'!L26</f>
        <v>K2</v>
      </c>
      <c r="W13" s="11" t="str">
        <f>'aligning data'!L27</f>
        <v>L2</v>
      </c>
      <c r="X13" s="11" t="e">
        <f t="shared" si="6"/>
        <v>#DIV/0!</v>
      </c>
      <c r="Y13" s="11">
        <f t="shared" si="7"/>
        <v>0</v>
      </c>
      <c r="Z13" s="11"/>
      <c r="AA13" s="11" t="str">
        <f>'aligning data'!O25</f>
        <v>J2</v>
      </c>
      <c r="AB13" s="11" t="str">
        <f>'aligning data'!O26</f>
        <v>K2</v>
      </c>
      <c r="AC13" s="82" t="str">
        <f>'aligning data'!O27</f>
        <v>L2</v>
      </c>
      <c r="AD13" s="11" t="e">
        <f t="shared" si="8"/>
        <v>#DIV/0!</v>
      </c>
      <c r="AE13" s="11">
        <f t="shared" si="9"/>
        <v>0</v>
      </c>
      <c r="AF13" s="82"/>
      <c r="AG13" s="11" t="str">
        <f>'aligning data'!R25</f>
        <v>J2</v>
      </c>
      <c r="AH13" s="11" t="str">
        <f>'aligning data'!R26</f>
        <v>K2</v>
      </c>
      <c r="AI13" s="11" t="str">
        <f>'aligning data'!R27</f>
        <v>L2</v>
      </c>
      <c r="AJ13" s="11" t="e">
        <f t="shared" si="10"/>
        <v>#DIV/0!</v>
      </c>
      <c r="AK13" s="11">
        <f t="shared" si="11"/>
        <v>0</v>
      </c>
      <c r="AL13" s="82"/>
      <c r="AM13" s="11" t="str">
        <f>'aligning data'!U25</f>
        <v>J2</v>
      </c>
      <c r="AN13" s="11" t="str">
        <f>'aligning data'!U26</f>
        <v>K2</v>
      </c>
      <c r="AO13" s="11" t="str">
        <f>'aligning data'!U27</f>
        <v>L2</v>
      </c>
      <c r="AP13" s="11" t="e">
        <f t="shared" si="12"/>
        <v>#DIV/0!</v>
      </c>
      <c r="AQ13" s="11">
        <f t="shared" si="13"/>
        <v>0</v>
      </c>
      <c r="AR13" s="82"/>
      <c r="AS13" s="11" t="str">
        <f>'aligning data'!X25</f>
        <v>J2</v>
      </c>
      <c r="AT13" s="11" t="str">
        <f>'aligning data'!X26</f>
        <v>K2</v>
      </c>
      <c r="AU13" s="11" t="str">
        <f>'aligning data'!X27</f>
        <v>L2</v>
      </c>
      <c r="AV13" s="11" t="e">
        <f t="shared" si="14"/>
        <v>#DIV/0!</v>
      </c>
      <c r="AW13" s="11">
        <f t="shared" si="15"/>
        <v>0</v>
      </c>
      <c r="AX13" s="82"/>
      <c r="AY13" s="11" t="str">
        <f>'aligning data'!AA25</f>
        <v>J2</v>
      </c>
      <c r="AZ13" s="11" t="str">
        <f>'aligning data'!AA26</f>
        <v>K2</v>
      </c>
      <c r="BA13" s="11" t="str">
        <f>'aligning data'!AA27</f>
        <v>L2</v>
      </c>
      <c r="BB13" s="11" t="e">
        <f t="shared" si="16"/>
        <v>#DIV/0!</v>
      </c>
      <c r="BC13" s="11">
        <f t="shared" si="17"/>
        <v>0</v>
      </c>
      <c r="BD13" s="11"/>
      <c r="BE13" s="82" t="str">
        <f>'aligning data'!AD25</f>
        <v>J2</v>
      </c>
      <c r="BF13" s="11" t="str">
        <f>'aligning data'!AD26</f>
        <v>K2</v>
      </c>
      <c r="BG13" s="11" t="str">
        <f>'aligning data'!AD27</f>
        <v>L2</v>
      </c>
      <c r="BH13" s="11" t="e">
        <f t="shared" si="18"/>
        <v>#DIV/0!</v>
      </c>
      <c r="BI13" s="11">
        <f t="shared" si="19"/>
        <v>0</v>
      </c>
      <c r="BJ13" s="82"/>
      <c r="BK13" s="11" t="str">
        <f>'aligning data'!AG25</f>
        <v>J2</v>
      </c>
      <c r="BL13" s="82" t="str">
        <f>'aligning data'!AG26</f>
        <v>K2</v>
      </c>
      <c r="BM13" s="11" t="str">
        <f>'aligning data'!AG27</f>
        <v>L2</v>
      </c>
      <c r="BN13" s="11" t="e">
        <f t="shared" si="20"/>
        <v>#DIV/0!</v>
      </c>
      <c r="BO13" s="11">
        <f t="shared" si="21"/>
        <v>0</v>
      </c>
      <c r="BP13" s="82"/>
      <c r="BQ13" s="11" t="str">
        <f>'aligning data'!AJ25</f>
        <v>J2</v>
      </c>
      <c r="BR13" s="11" t="str">
        <f>'aligning data'!AJ26</f>
        <v>K2</v>
      </c>
      <c r="BS13" s="82" t="str">
        <f>'aligning data'!AJ27</f>
        <v>L2</v>
      </c>
      <c r="BT13" s="11" t="e">
        <f t="shared" si="22"/>
        <v>#DIV/0!</v>
      </c>
      <c r="BU13" s="11">
        <f t="shared" si="23"/>
        <v>0</v>
      </c>
      <c r="BV13" s="82"/>
      <c r="BW13" s="11" t="str">
        <f>'aligning data'!AM25</f>
        <v>J2</v>
      </c>
      <c r="BX13" s="11" t="str">
        <f>'aligning data'!AM26</f>
        <v>K2</v>
      </c>
      <c r="BY13" s="11" t="str">
        <f>'aligning data'!AM27</f>
        <v>L2</v>
      </c>
      <c r="BZ13" s="11" t="e">
        <f t="shared" si="24"/>
        <v>#DIV/0!</v>
      </c>
      <c r="CA13" s="11">
        <f t="shared" si="25"/>
        <v>0</v>
      </c>
      <c r="CB13" s="11"/>
      <c r="CC13" s="11" t="str">
        <f>'aligning data'!AP25</f>
        <v>J2</v>
      </c>
      <c r="CD13" s="11" t="str">
        <f>'aligning data'!AP26</f>
        <v>K2</v>
      </c>
      <c r="CE13" s="11" t="str">
        <f>'aligning data'!AP27</f>
        <v>L2</v>
      </c>
      <c r="CF13" s="11" t="e">
        <f t="shared" si="26"/>
        <v>#DIV/0!</v>
      </c>
      <c r="CG13" s="11">
        <f t="shared" si="27"/>
        <v>0</v>
      </c>
      <c r="CH13" s="82"/>
      <c r="CI13" s="11" t="str">
        <f>'aligning data'!AS25</f>
        <v>J2</v>
      </c>
      <c r="CJ13" s="11" t="str">
        <f>'aligning data'!AS26</f>
        <v>K2</v>
      </c>
      <c r="CK13" s="11" t="str">
        <f>'aligning data'!AS27</f>
        <v>L2</v>
      </c>
      <c r="CL13" s="11" t="e">
        <f t="shared" si="28"/>
        <v>#DIV/0!</v>
      </c>
      <c r="CM13" s="11">
        <f t="shared" si="29"/>
        <v>0</v>
      </c>
      <c r="CN13" s="82"/>
      <c r="CO13" s="11" t="str">
        <f>'aligning data'!AV25</f>
        <v>J2</v>
      </c>
      <c r="CP13" s="11" t="str">
        <f>'aligning data'!AV26</f>
        <v>K2</v>
      </c>
      <c r="CQ13" s="11" t="str">
        <f>'aligning data'!AV27</f>
        <v>L2</v>
      </c>
      <c r="CR13" s="11" t="e">
        <f t="shared" si="30"/>
        <v>#DIV/0!</v>
      </c>
      <c r="CS13" s="11">
        <f t="shared" si="31"/>
        <v>0</v>
      </c>
      <c r="CT13" s="11"/>
      <c r="CU13" s="82"/>
      <c r="CV13" s="11"/>
      <c r="CW13" s="11"/>
      <c r="CX13" s="11"/>
      <c r="CY13" s="11"/>
      <c r="CZ13" s="11"/>
      <c r="DA13" s="11"/>
      <c r="DB13" s="82"/>
      <c r="DC13" s="11"/>
      <c r="DD13" s="11"/>
      <c r="DE13" s="11"/>
      <c r="DF13" s="11"/>
      <c r="DG13" s="11"/>
      <c r="DH13" s="11"/>
      <c r="DI13" s="82"/>
      <c r="DJ13" s="11"/>
      <c r="DK13" s="11"/>
      <c r="DL13" s="11"/>
      <c r="DM13" s="11"/>
      <c r="DN13" s="11"/>
      <c r="DO13" s="11"/>
      <c r="DP13" s="11"/>
      <c r="DQ13" s="11"/>
      <c r="DR13" s="11"/>
      <c r="DS13" s="11"/>
      <c r="DT13" s="11"/>
      <c r="DU13" s="11"/>
      <c r="DV13" s="11"/>
      <c r="DW13" s="11"/>
      <c r="DX13" s="11"/>
      <c r="DY13" s="11"/>
      <c r="DZ13" s="11"/>
      <c r="EA13" s="11"/>
      <c r="EB13" s="11"/>
      <c r="EC13" s="11"/>
      <c r="ED13" s="11"/>
      <c r="EE13" s="11"/>
      <c r="EF13" s="11"/>
      <c r="EG13" s="11"/>
      <c r="EH13" s="11"/>
      <c r="EI13" s="11"/>
      <c r="EJ13" s="11"/>
      <c r="EK13" s="11"/>
      <c r="EL13" s="11"/>
      <c r="EM13" s="11"/>
      <c r="EN13" s="11"/>
      <c r="EO13" s="11"/>
      <c r="EP13" s="11"/>
      <c r="EQ13" s="11"/>
      <c r="ER13" s="11"/>
      <c r="ES13" s="11"/>
      <c r="ET13" s="11"/>
      <c r="EU13" s="11"/>
      <c r="EV13" s="11"/>
      <c r="EW13" s="11"/>
      <c r="EX13" s="11"/>
      <c r="EY13" s="11"/>
      <c r="EZ13" s="11"/>
      <c r="FA13" s="11"/>
      <c r="FB13" s="11"/>
      <c r="FC13" s="11"/>
      <c r="FD13" s="11"/>
      <c r="FE13" s="11"/>
      <c r="FF13" s="11"/>
      <c r="FG13" s="11"/>
      <c r="FH13" s="11"/>
      <c r="FI13" s="11"/>
      <c r="FJ13" s="11"/>
      <c r="FK13" s="11"/>
      <c r="FL13" s="11"/>
      <c r="FM13" s="11"/>
      <c r="FN13" s="11"/>
      <c r="FO13" s="11"/>
      <c r="FP13" s="11"/>
      <c r="FQ13" s="11"/>
      <c r="FR13" s="11"/>
      <c r="FS13" s="11"/>
      <c r="FT13" s="11"/>
      <c r="FU13" s="11"/>
      <c r="FV13" s="11"/>
      <c r="FW13" s="11"/>
      <c r="FX13" s="11"/>
      <c r="FY13" s="11"/>
      <c r="FZ13" s="11"/>
      <c r="GA13" s="11"/>
      <c r="GB13" s="11"/>
      <c r="GC13" s="11"/>
      <c r="GD13" s="11"/>
      <c r="GE13" s="11"/>
      <c r="GF13" s="11"/>
      <c r="GG13" s="11"/>
      <c r="GH13" s="11"/>
      <c r="GI13" s="11"/>
      <c r="GJ13" s="11"/>
      <c r="GK13" s="11"/>
      <c r="GL13" s="11"/>
      <c r="GM13" s="11"/>
      <c r="GN13" s="11"/>
      <c r="GO13" s="11"/>
      <c r="GP13" s="11"/>
      <c r="GQ13" s="11"/>
      <c r="GR13" s="11"/>
      <c r="GS13" s="11"/>
      <c r="GT13" s="11"/>
      <c r="GU13" s="11"/>
      <c r="GV13" s="11"/>
      <c r="GW13" s="11"/>
      <c r="GX13" s="11"/>
      <c r="GY13" s="11"/>
    </row>
    <row r="14" spans="1:207" s="6" customFormat="1" ht="16.899999999999999" customHeight="1">
      <c r="A14" s="102" t="s">
        <v>135</v>
      </c>
      <c r="B14" s="61"/>
      <c r="C14" s="11" t="str">
        <f>'aligning data'!C28</f>
        <v>A3</v>
      </c>
      <c r="D14" s="11" t="str">
        <f>'aligning data'!C29</f>
        <v>B3</v>
      </c>
      <c r="E14" s="11" t="str">
        <f>'aligning data'!C30</f>
        <v>C3</v>
      </c>
      <c r="F14" s="11" t="e">
        <f t="shared" si="0"/>
        <v>#DIV/0!</v>
      </c>
      <c r="G14" s="11">
        <f t="shared" si="1"/>
        <v>0</v>
      </c>
      <c r="H14" s="82"/>
      <c r="I14" s="11" t="str">
        <f>'aligning data'!F28</f>
        <v>A3</v>
      </c>
      <c r="J14" s="11" t="str">
        <f>'aligning data'!F29</f>
        <v>B3</v>
      </c>
      <c r="K14" s="11" t="str">
        <f>'aligning data'!F30</f>
        <v>C3</v>
      </c>
      <c r="L14" s="11" t="e">
        <f t="shared" si="2"/>
        <v>#DIV/0!</v>
      </c>
      <c r="M14" s="11">
        <f t="shared" si="3"/>
        <v>0</v>
      </c>
      <c r="N14" s="11"/>
      <c r="O14" s="82" t="str">
        <f>'aligning data'!I28</f>
        <v>A3</v>
      </c>
      <c r="P14" s="11" t="str">
        <f>'aligning data'!I29</f>
        <v>B3</v>
      </c>
      <c r="Q14" s="11" t="str">
        <f>'aligning data'!I30</f>
        <v>C3</v>
      </c>
      <c r="R14" s="11" t="e">
        <f t="shared" si="4"/>
        <v>#DIV/0!</v>
      </c>
      <c r="S14" s="11">
        <f t="shared" si="5"/>
        <v>0</v>
      </c>
      <c r="T14" s="11"/>
      <c r="U14" s="11" t="str">
        <f>'aligning data'!L28</f>
        <v>A3</v>
      </c>
      <c r="V14" s="82" t="str">
        <f>'aligning data'!L29</f>
        <v>B3</v>
      </c>
      <c r="W14" s="11" t="str">
        <f>'aligning data'!L30</f>
        <v>C3</v>
      </c>
      <c r="X14" s="11" t="e">
        <f t="shared" si="6"/>
        <v>#DIV/0!</v>
      </c>
      <c r="Y14" s="11">
        <f t="shared" si="7"/>
        <v>0</v>
      </c>
      <c r="Z14" s="11"/>
      <c r="AA14" s="11" t="str">
        <f>'aligning data'!O28</f>
        <v>A3</v>
      </c>
      <c r="AB14" s="11" t="str">
        <f>'aligning data'!O29</f>
        <v>B3</v>
      </c>
      <c r="AC14" s="82" t="str">
        <f>'aligning data'!O30</f>
        <v>C3</v>
      </c>
      <c r="AD14" s="11" t="e">
        <f t="shared" si="8"/>
        <v>#DIV/0!</v>
      </c>
      <c r="AE14" s="11">
        <f t="shared" si="9"/>
        <v>0</v>
      </c>
      <c r="AF14" s="82"/>
      <c r="AG14" s="11" t="str">
        <f>'aligning data'!R28</f>
        <v>A3</v>
      </c>
      <c r="AH14" s="11" t="str">
        <f>'aligning data'!R29</f>
        <v>B3</v>
      </c>
      <c r="AI14" s="11" t="str">
        <f>'aligning data'!R30</f>
        <v>C3</v>
      </c>
      <c r="AJ14" s="11" t="e">
        <f t="shared" si="10"/>
        <v>#DIV/0!</v>
      </c>
      <c r="AK14" s="11">
        <f t="shared" si="11"/>
        <v>0</v>
      </c>
      <c r="AL14" s="82"/>
      <c r="AM14" s="11" t="str">
        <f>'aligning data'!U28</f>
        <v>A3</v>
      </c>
      <c r="AN14" s="11" t="str">
        <f>'aligning data'!U29</f>
        <v>B3</v>
      </c>
      <c r="AO14" s="11" t="str">
        <f>'aligning data'!U30</f>
        <v>C3</v>
      </c>
      <c r="AP14" s="11" t="e">
        <f t="shared" si="12"/>
        <v>#DIV/0!</v>
      </c>
      <c r="AQ14" s="11">
        <f t="shared" si="13"/>
        <v>0</v>
      </c>
      <c r="AR14" s="82"/>
      <c r="AS14" s="11" t="str">
        <f>'aligning data'!X28</f>
        <v>A3</v>
      </c>
      <c r="AT14" s="11" t="str">
        <f>'aligning data'!X29</f>
        <v>B3</v>
      </c>
      <c r="AU14" s="11" t="str">
        <f>'aligning data'!X30</f>
        <v>C3</v>
      </c>
      <c r="AV14" s="11" t="e">
        <f t="shared" si="14"/>
        <v>#DIV/0!</v>
      </c>
      <c r="AW14" s="11">
        <f t="shared" si="15"/>
        <v>0</v>
      </c>
      <c r="AX14" s="82"/>
      <c r="AY14" s="11" t="str">
        <f>'aligning data'!AA28</f>
        <v>A3</v>
      </c>
      <c r="AZ14" s="11" t="str">
        <f>'aligning data'!AA29</f>
        <v>B3</v>
      </c>
      <c r="BA14" s="11" t="str">
        <f>'aligning data'!AA30</f>
        <v>C3</v>
      </c>
      <c r="BB14" s="11" t="e">
        <f t="shared" si="16"/>
        <v>#DIV/0!</v>
      </c>
      <c r="BC14" s="11">
        <f t="shared" si="17"/>
        <v>0</v>
      </c>
      <c r="BD14" s="11"/>
      <c r="BE14" s="82" t="str">
        <f>'aligning data'!AD28</f>
        <v>A3</v>
      </c>
      <c r="BF14" s="11" t="str">
        <f>'aligning data'!AD29</f>
        <v>B3</v>
      </c>
      <c r="BG14" s="11" t="str">
        <f>'aligning data'!AD30</f>
        <v>C3</v>
      </c>
      <c r="BH14" s="11" t="e">
        <f t="shared" si="18"/>
        <v>#DIV/0!</v>
      </c>
      <c r="BI14" s="11">
        <f t="shared" si="19"/>
        <v>0</v>
      </c>
      <c r="BJ14" s="82"/>
      <c r="BK14" s="11" t="str">
        <f>'aligning data'!AG28</f>
        <v>A3</v>
      </c>
      <c r="BL14" s="82" t="str">
        <f>'aligning data'!AG29</f>
        <v>B3</v>
      </c>
      <c r="BM14" s="11" t="str">
        <f>'aligning data'!AG30</f>
        <v>C3</v>
      </c>
      <c r="BN14" s="11" t="e">
        <f t="shared" si="20"/>
        <v>#DIV/0!</v>
      </c>
      <c r="BO14" s="11">
        <f t="shared" si="21"/>
        <v>0</v>
      </c>
      <c r="BP14" s="82"/>
      <c r="BQ14" s="11" t="str">
        <f>'aligning data'!AJ28</f>
        <v>A3</v>
      </c>
      <c r="BR14" s="11" t="str">
        <f>'aligning data'!AJ29</f>
        <v>B3</v>
      </c>
      <c r="BS14" s="82" t="str">
        <f>'aligning data'!AJ30</f>
        <v>C3</v>
      </c>
      <c r="BT14" s="11" t="e">
        <f t="shared" si="22"/>
        <v>#DIV/0!</v>
      </c>
      <c r="BU14" s="11">
        <f t="shared" si="23"/>
        <v>0</v>
      </c>
      <c r="BV14" s="82"/>
      <c r="BW14" s="11" t="str">
        <f>'aligning data'!AM28</f>
        <v>A3</v>
      </c>
      <c r="BX14" s="11" t="str">
        <f>'aligning data'!AM29</f>
        <v>B3</v>
      </c>
      <c r="BY14" s="11" t="str">
        <f>'aligning data'!AM30</f>
        <v>C3</v>
      </c>
      <c r="BZ14" s="11" t="e">
        <f t="shared" si="24"/>
        <v>#DIV/0!</v>
      </c>
      <c r="CA14" s="11">
        <f t="shared" si="25"/>
        <v>0</v>
      </c>
      <c r="CB14" s="11"/>
      <c r="CC14" s="11" t="str">
        <f>'aligning data'!AP28</f>
        <v>A3</v>
      </c>
      <c r="CD14" s="11" t="str">
        <f>'aligning data'!AP29</f>
        <v>B3</v>
      </c>
      <c r="CE14" s="11" t="str">
        <f>'aligning data'!AP30</f>
        <v>C3</v>
      </c>
      <c r="CF14" s="11" t="e">
        <f t="shared" si="26"/>
        <v>#DIV/0!</v>
      </c>
      <c r="CG14" s="11">
        <f t="shared" si="27"/>
        <v>0</v>
      </c>
      <c r="CH14" s="82"/>
      <c r="CI14" s="11" t="str">
        <f>'aligning data'!AS28</f>
        <v>A3</v>
      </c>
      <c r="CJ14" s="11" t="str">
        <f>'aligning data'!AS29</f>
        <v>B3</v>
      </c>
      <c r="CK14" s="11" t="str">
        <f>'aligning data'!AS30</f>
        <v>C3</v>
      </c>
      <c r="CL14" s="11" t="e">
        <f t="shared" si="28"/>
        <v>#DIV/0!</v>
      </c>
      <c r="CM14" s="11">
        <f t="shared" si="29"/>
        <v>0</v>
      </c>
      <c r="CN14" s="82"/>
      <c r="CO14" s="11" t="str">
        <f>'aligning data'!AV28</f>
        <v>A3</v>
      </c>
      <c r="CP14" s="11" t="str">
        <f>'aligning data'!AV29</f>
        <v>B3</v>
      </c>
      <c r="CQ14" s="11" t="str">
        <f>'aligning data'!AV30</f>
        <v>C3</v>
      </c>
      <c r="CR14" s="11" t="e">
        <f t="shared" si="30"/>
        <v>#DIV/0!</v>
      </c>
      <c r="CS14" s="11">
        <f t="shared" si="31"/>
        <v>0</v>
      </c>
      <c r="CT14" s="11"/>
      <c r="CU14" s="82"/>
      <c r="CV14" s="11"/>
      <c r="CW14" s="11"/>
      <c r="CX14" s="11"/>
      <c r="CY14" s="11"/>
      <c r="CZ14" s="11"/>
      <c r="DA14" s="11"/>
      <c r="DB14" s="82"/>
      <c r="DC14" s="11"/>
      <c r="DD14" s="11"/>
      <c r="DE14" s="11"/>
      <c r="DF14" s="11"/>
      <c r="DG14" s="11"/>
      <c r="DH14" s="11"/>
      <c r="DI14" s="82"/>
      <c r="DJ14" s="11"/>
      <c r="DK14" s="11"/>
      <c r="DL14" s="11"/>
      <c r="DM14" s="11"/>
      <c r="DN14" s="11"/>
      <c r="DO14" s="11"/>
      <c r="DP14" s="11"/>
      <c r="DQ14" s="11"/>
      <c r="DR14" s="11"/>
      <c r="DS14" s="11"/>
      <c r="DT14" s="11"/>
      <c r="DU14" s="11"/>
      <c r="DV14" s="11"/>
      <c r="DW14" s="11"/>
      <c r="DX14" s="11"/>
      <c r="DY14" s="11"/>
      <c r="DZ14" s="11"/>
      <c r="EA14" s="11"/>
      <c r="EB14" s="11"/>
      <c r="EC14" s="11"/>
      <c r="ED14" s="11"/>
      <c r="EE14" s="11"/>
      <c r="EF14" s="11"/>
      <c r="EG14" s="11"/>
      <c r="EH14" s="11"/>
      <c r="EI14" s="11"/>
      <c r="EJ14" s="11"/>
      <c r="EK14" s="11"/>
      <c r="EL14" s="11"/>
      <c r="EM14" s="11"/>
      <c r="EN14" s="11"/>
      <c r="EO14" s="11"/>
      <c r="EP14" s="11"/>
      <c r="EQ14" s="11"/>
      <c r="ER14" s="11"/>
      <c r="ES14" s="11"/>
      <c r="ET14" s="11"/>
      <c r="EU14" s="11"/>
      <c r="EV14" s="11"/>
      <c r="EW14" s="11"/>
      <c r="EX14" s="11"/>
      <c r="EY14" s="11"/>
      <c r="EZ14" s="11"/>
      <c r="FA14" s="11"/>
      <c r="FB14" s="11"/>
      <c r="FC14" s="11"/>
      <c r="FD14" s="11"/>
      <c r="FE14" s="11"/>
      <c r="FF14" s="11"/>
      <c r="FG14" s="11"/>
      <c r="FH14" s="11"/>
      <c r="FI14" s="11"/>
      <c r="FJ14" s="11"/>
      <c r="FK14" s="11"/>
      <c r="FL14" s="11"/>
      <c r="FM14" s="11"/>
      <c r="FN14" s="11"/>
      <c r="FO14" s="11"/>
      <c r="FP14" s="11"/>
      <c r="FQ14" s="11"/>
      <c r="FR14" s="11"/>
      <c r="FS14" s="11"/>
      <c r="FT14" s="11"/>
      <c r="FU14" s="11"/>
      <c r="FV14" s="11"/>
      <c r="FW14" s="11"/>
      <c r="FX14" s="11"/>
      <c r="FY14" s="11"/>
      <c r="FZ14" s="11"/>
      <c r="GA14" s="11"/>
      <c r="GB14" s="11"/>
      <c r="GC14" s="11"/>
      <c r="GD14" s="11"/>
      <c r="GE14" s="11"/>
      <c r="GF14" s="11"/>
      <c r="GG14" s="11"/>
      <c r="GH14" s="11"/>
      <c r="GI14" s="11"/>
      <c r="GJ14" s="11"/>
      <c r="GK14" s="11"/>
      <c r="GL14" s="11"/>
      <c r="GM14" s="11"/>
      <c r="GN14" s="11"/>
      <c r="GO14" s="11"/>
      <c r="GP14" s="11"/>
      <c r="GQ14" s="11"/>
      <c r="GR14" s="11"/>
      <c r="GS14" s="11"/>
      <c r="GT14" s="11"/>
      <c r="GU14" s="11"/>
      <c r="GV14" s="11"/>
      <c r="GW14" s="11"/>
      <c r="GX14" s="11"/>
      <c r="GY14" s="11"/>
    </row>
    <row r="15" spans="1:207" s="6" customFormat="1" ht="16.899999999999999" customHeight="1">
      <c r="A15" s="102" t="s">
        <v>136</v>
      </c>
      <c r="B15" s="61"/>
      <c r="C15" s="11" t="str">
        <f>'aligning data'!C31</f>
        <v>D3</v>
      </c>
      <c r="D15" s="11" t="str">
        <f>'aligning data'!C32</f>
        <v>E3</v>
      </c>
      <c r="E15" s="11" t="str">
        <f>'aligning data'!C33</f>
        <v>F3</v>
      </c>
      <c r="F15" s="11" t="e">
        <f t="shared" si="0"/>
        <v>#DIV/0!</v>
      </c>
      <c r="G15" s="11">
        <f t="shared" si="1"/>
        <v>0</v>
      </c>
      <c r="H15" s="82"/>
      <c r="I15" s="11" t="str">
        <f>'aligning data'!F31</f>
        <v>D3</v>
      </c>
      <c r="J15" s="11" t="str">
        <f>'aligning data'!F32</f>
        <v>E3</v>
      </c>
      <c r="K15" s="11" t="str">
        <f>'aligning data'!F33</f>
        <v>F3</v>
      </c>
      <c r="L15" s="11" t="e">
        <f t="shared" si="2"/>
        <v>#DIV/0!</v>
      </c>
      <c r="M15" s="11">
        <f t="shared" si="3"/>
        <v>0</v>
      </c>
      <c r="N15" s="11"/>
      <c r="O15" s="82" t="str">
        <f>'aligning data'!I31</f>
        <v>D3</v>
      </c>
      <c r="P15" s="11" t="str">
        <f>'aligning data'!I32</f>
        <v>E3</v>
      </c>
      <c r="Q15" s="11" t="str">
        <f>'aligning data'!I33</f>
        <v>F3</v>
      </c>
      <c r="R15" s="11" t="e">
        <f t="shared" si="4"/>
        <v>#DIV/0!</v>
      </c>
      <c r="S15" s="11">
        <f t="shared" si="5"/>
        <v>0</v>
      </c>
      <c r="T15" s="11"/>
      <c r="U15" s="11" t="str">
        <f>'aligning data'!L31</f>
        <v>D3</v>
      </c>
      <c r="V15" s="82" t="str">
        <f>'aligning data'!L32</f>
        <v>E3</v>
      </c>
      <c r="W15" s="11" t="str">
        <f>'aligning data'!L33</f>
        <v>F3</v>
      </c>
      <c r="X15" s="11" t="e">
        <f t="shared" si="6"/>
        <v>#DIV/0!</v>
      </c>
      <c r="Y15" s="11">
        <f t="shared" si="7"/>
        <v>0</v>
      </c>
      <c r="Z15" s="11"/>
      <c r="AA15" s="11" t="str">
        <f>'aligning data'!O31</f>
        <v>D3</v>
      </c>
      <c r="AB15" s="11" t="str">
        <f>'aligning data'!O32</f>
        <v>E3</v>
      </c>
      <c r="AC15" s="82" t="str">
        <f>'aligning data'!O33</f>
        <v>F3</v>
      </c>
      <c r="AD15" s="11" t="e">
        <f t="shared" si="8"/>
        <v>#DIV/0!</v>
      </c>
      <c r="AE15" s="11">
        <f t="shared" si="9"/>
        <v>0</v>
      </c>
      <c r="AF15" s="82"/>
      <c r="AG15" s="11" t="str">
        <f>'aligning data'!R31</f>
        <v>D3</v>
      </c>
      <c r="AH15" s="11" t="str">
        <f>'aligning data'!R32</f>
        <v>E3</v>
      </c>
      <c r="AI15" s="11" t="str">
        <f>'aligning data'!R33</f>
        <v>F3</v>
      </c>
      <c r="AJ15" s="11" t="e">
        <f t="shared" si="10"/>
        <v>#DIV/0!</v>
      </c>
      <c r="AK15" s="11">
        <f t="shared" si="11"/>
        <v>0</v>
      </c>
      <c r="AL15" s="82"/>
      <c r="AM15" s="11" t="str">
        <f>'aligning data'!U31</f>
        <v>D3</v>
      </c>
      <c r="AN15" s="11" t="str">
        <f>'aligning data'!U32</f>
        <v>E3</v>
      </c>
      <c r="AO15" s="11" t="str">
        <f>'aligning data'!U33</f>
        <v>F3</v>
      </c>
      <c r="AP15" s="11" t="e">
        <f t="shared" si="12"/>
        <v>#DIV/0!</v>
      </c>
      <c r="AQ15" s="11">
        <f t="shared" si="13"/>
        <v>0</v>
      </c>
      <c r="AR15" s="82"/>
      <c r="AS15" s="11" t="str">
        <f>'aligning data'!X31</f>
        <v>D3</v>
      </c>
      <c r="AT15" s="11" t="str">
        <f>'aligning data'!X32</f>
        <v>E3</v>
      </c>
      <c r="AU15" s="11" t="str">
        <f>'aligning data'!X33</f>
        <v>F3</v>
      </c>
      <c r="AV15" s="11" t="e">
        <f t="shared" si="14"/>
        <v>#DIV/0!</v>
      </c>
      <c r="AW15" s="11">
        <f t="shared" si="15"/>
        <v>0</v>
      </c>
      <c r="AX15" s="82"/>
      <c r="AY15" s="11" t="str">
        <f>'aligning data'!AA31</f>
        <v>D3</v>
      </c>
      <c r="AZ15" s="11" t="str">
        <f>'aligning data'!AA32</f>
        <v>E3</v>
      </c>
      <c r="BA15" s="11" t="str">
        <f>'aligning data'!AA33</f>
        <v>F3</v>
      </c>
      <c r="BB15" s="11" t="e">
        <f t="shared" si="16"/>
        <v>#DIV/0!</v>
      </c>
      <c r="BC15" s="11">
        <f t="shared" si="17"/>
        <v>0</v>
      </c>
      <c r="BD15" s="11"/>
      <c r="BE15" s="82" t="str">
        <f>'aligning data'!AD31</f>
        <v>D3</v>
      </c>
      <c r="BF15" s="11" t="str">
        <f>'aligning data'!AD32</f>
        <v>E3</v>
      </c>
      <c r="BG15" s="11" t="str">
        <f>'aligning data'!AD33</f>
        <v>F3</v>
      </c>
      <c r="BH15" s="11" t="e">
        <f t="shared" si="18"/>
        <v>#DIV/0!</v>
      </c>
      <c r="BI15" s="11">
        <f t="shared" si="19"/>
        <v>0</v>
      </c>
      <c r="BJ15" s="82"/>
      <c r="BK15" s="11" t="str">
        <f>'aligning data'!AG31</f>
        <v>D3</v>
      </c>
      <c r="BL15" s="82" t="str">
        <f>'aligning data'!AG32</f>
        <v>E3</v>
      </c>
      <c r="BM15" s="11" t="str">
        <f>'aligning data'!AG33</f>
        <v>F3</v>
      </c>
      <c r="BN15" s="11" t="e">
        <f t="shared" si="20"/>
        <v>#DIV/0!</v>
      </c>
      <c r="BO15" s="11">
        <f t="shared" si="21"/>
        <v>0</v>
      </c>
      <c r="BP15" s="82"/>
      <c r="BQ15" s="11" t="str">
        <f>'aligning data'!AJ31</f>
        <v>D3</v>
      </c>
      <c r="BR15" s="11" t="str">
        <f>'aligning data'!AJ32</f>
        <v>E3</v>
      </c>
      <c r="BS15" s="82" t="str">
        <f>'aligning data'!AJ33</f>
        <v>F3</v>
      </c>
      <c r="BT15" s="11" t="e">
        <f t="shared" si="22"/>
        <v>#DIV/0!</v>
      </c>
      <c r="BU15" s="11">
        <f t="shared" si="23"/>
        <v>0</v>
      </c>
      <c r="BV15" s="82"/>
      <c r="BW15" s="11" t="str">
        <f>'aligning data'!AM31</f>
        <v>D3</v>
      </c>
      <c r="BX15" s="11" t="str">
        <f>'aligning data'!AM32</f>
        <v>E3</v>
      </c>
      <c r="BY15" s="11" t="str">
        <f>'aligning data'!AM33</f>
        <v>F3</v>
      </c>
      <c r="BZ15" s="11" t="e">
        <f t="shared" si="24"/>
        <v>#DIV/0!</v>
      </c>
      <c r="CA15" s="11">
        <f t="shared" si="25"/>
        <v>0</v>
      </c>
      <c r="CB15" s="11"/>
      <c r="CC15" s="11" t="str">
        <f>'aligning data'!AP31</f>
        <v>D3</v>
      </c>
      <c r="CD15" s="11" t="str">
        <f>'aligning data'!AP32</f>
        <v>E3</v>
      </c>
      <c r="CE15" s="11" t="str">
        <f>'aligning data'!AP33</f>
        <v>F3</v>
      </c>
      <c r="CF15" s="11" t="e">
        <f t="shared" si="26"/>
        <v>#DIV/0!</v>
      </c>
      <c r="CG15" s="11">
        <f t="shared" si="27"/>
        <v>0</v>
      </c>
      <c r="CH15" s="82"/>
      <c r="CI15" s="11" t="str">
        <f>'aligning data'!AS31</f>
        <v>D3</v>
      </c>
      <c r="CJ15" s="11" t="str">
        <f>'aligning data'!AS32</f>
        <v>E3</v>
      </c>
      <c r="CK15" s="11" t="str">
        <f>'aligning data'!AS33</f>
        <v>F3</v>
      </c>
      <c r="CL15" s="11" t="e">
        <f t="shared" si="28"/>
        <v>#DIV/0!</v>
      </c>
      <c r="CM15" s="11">
        <f t="shared" si="29"/>
        <v>0</v>
      </c>
      <c r="CN15" s="82"/>
      <c r="CO15" s="11" t="str">
        <f>'aligning data'!AV31</f>
        <v>D3</v>
      </c>
      <c r="CP15" s="11" t="str">
        <f>'aligning data'!AV32</f>
        <v>E3</v>
      </c>
      <c r="CQ15" s="11" t="str">
        <f>'aligning data'!AV33</f>
        <v>F3</v>
      </c>
      <c r="CR15" s="11" t="e">
        <f t="shared" si="30"/>
        <v>#DIV/0!</v>
      </c>
      <c r="CS15" s="11">
        <f t="shared" si="31"/>
        <v>0</v>
      </c>
      <c r="CT15" s="11"/>
      <c r="CU15" s="82"/>
      <c r="CV15" s="11"/>
      <c r="CW15" s="11"/>
      <c r="CX15" s="11"/>
      <c r="CY15" s="11"/>
      <c r="CZ15" s="11"/>
      <c r="DA15" s="11"/>
      <c r="DB15" s="82"/>
      <c r="DC15" s="11"/>
      <c r="DD15" s="11"/>
      <c r="DE15" s="11"/>
      <c r="DF15" s="11"/>
      <c r="DG15" s="11"/>
      <c r="DH15" s="11"/>
      <c r="DI15" s="82"/>
      <c r="DJ15" s="11"/>
      <c r="DK15" s="11"/>
      <c r="DL15" s="11"/>
      <c r="DM15" s="11"/>
      <c r="DN15" s="11"/>
      <c r="DO15" s="11"/>
      <c r="DP15" s="11"/>
      <c r="DQ15" s="11"/>
      <c r="DR15" s="11"/>
      <c r="DS15" s="11"/>
      <c r="DT15" s="11"/>
      <c r="DU15" s="11"/>
      <c r="DV15" s="11"/>
      <c r="DW15" s="11"/>
      <c r="DX15" s="11"/>
      <c r="DY15" s="11"/>
      <c r="DZ15" s="11"/>
      <c r="EA15" s="11"/>
      <c r="EB15" s="11"/>
      <c r="EC15" s="11"/>
      <c r="ED15" s="11"/>
      <c r="EE15" s="11"/>
      <c r="EF15" s="11"/>
      <c r="EG15" s="11"/>
      <c r="EH15" s="11"/>
      <c r="EI15" s="11"/>
      <c r="EJ15" s="11"/>
      <c r="EK15" s="11"/>
      <c r="EL15" s="11"/>
      <c r="EM15" s="11"/>
      <c r="EN15" s="11"/>
      <c r="EO15" s="11"/>
      <c r="EP15" s="11"/>
      <c r="EQ15" s="11"/>
      <c r="ER15" s="11"/>
      <c r="ES15" s="11"/>
      <c r="ET15" s="11"/>
      <c r="EU15" s="11"/>
      <c r="EV15" s="11"/>
      <c r="EW15" s="11"/>
      <c r="EX15" s="11"/>
      <c r="EY15" s="11"/>
      <c r="EZ15" s="11"/>
      <c r="FA15" s="11"/>
      <c r="FB15" s="11"/>
      <c r="FC15" s="11"/>
      <c r="FD15" s="11"/>
      <c r="FE15" s="11"/>
      <c r="FF15" s="11"/>
      <c r="FG15" s="11"/>
      <c r="FH15" s="11"/>
      <c r="FI15" s="11"/>
      <c r="FJ15" s="11"/>
      <c r="FK15" s="11"/>
      <c r="FL15" s="11"/>
      <c r="FM15" s="11"/>
      <c r="FN15" s="11"/>
      <c r="FO15" s="11"/>
      <c r="FP15" s="11"/>
      <c r="FQ15" s="11"/>
      <c r="FR15" s="11"/>
      <c r="FS15" s="11"/>
      <c r="FT15" s="11"/>
      <c r="FU15" s="11"/>
      <c r="FV15" s="11"/>
      <c r="FW15" s="11"/>
      <c r="FX15" s="11"/>
      <c r="FY15" s="11"/>
      <c r="FZ15" s="11"/>
      <c r="GA15" s="11"/>
      <c r="GB15" s="11"/>
      <c r="GC15" s="11"/>
      <c r="GD15" s="11"/>
      <c r="GE15" s="11"/>
      <c r="GF15" s="11"/>
      <c r="GG15" s="11"/>
      <c r="GH15" s="11"/>
      <c r="GI15" s="11"/>
      <c r="GJ15" s="11"/>
      <c r="GK15" s="11"/>
      <c r="GL15" s="11"/>
      <c r="GM15" s="11"/>
      <c r="GN15" s="11"/>
      <c r="GO15" s="11"/>
      <c r="GP15" s="11"/>
      <c r="GQ15" s="11"/>
      <c r="GR15" s="11"/>
      <c r="GS15" s="11"/>
      <c r="GT15" s="11"/>
      <c r="GU15" s="11"/>
      <c r="GV15" s="11"/>
      <c r="GW15" s="11"/>
      <c r="GX15" s="11"/>
      <c r="GY15" s="11"/>
    </row>
    <row r="16" spans="1:207" s="6" customFormat="1" ht="16.899999999999999" customHeight="1">
      <c r="A16" s="102" t="s">
        <v>137</v>
      </c>
      <c r="B16" s="61"/>
      <c r="C16" s="11" t="str">
        <f>'aligning data'!C34</f>
        <v>G3</v>
      </c>
      <c r="D16" s="11" t="str">
        <f>'aligning data'!C35</f>
        <v>H3</v>
      </c>
      <c r="E16" s="11" t="str">
        <f>'aligning data'!C36</f>
        <v>I3</v>
      </c>
      <c r="F16" s="11" t="e">
        <f t="shared" si="0"/>
        <v>#DIV/0!</v>
      </c>
      <c r="G16" s="11">
        <f t="shared" si="1"/>
        <v>0</v>
      </c>
      <c r="H16" s="82"/>
      <c r="I16" s="11" t="str">
        <f>'aligning data'!F34</f>
        <v>G3</v>
      </c>
      <c r="J16" s="11" t="str">
        <f>'aligning data'!F35</f>
        <v>H3</v>
      </c>
      <c r="K16" s="11" t="str">
        <f>'aligning data'!F36</f>
        <v>I3</v>
      </c>
      <c r="L16" s="11" t="e">
        <f t="shared" si="2"/>
        <v>#DIV/0!</v>
      </c>
      <c r="M16" s="11">
        <f t="shared" si="3"/>
        <v>0</v>
      </c>
      <c r="N16" s="11"/>
      <c r="O16" s="82" t="str">
        <f>'aligning data'!I34</f>
        <v>G3</v>
      </c>
      <c r="P16" s="11" t="str">
        <f>'aligning data'!I35</f>
        <v>H3</v>
      </c>
      <c r="Q16" s="11" t="str">
        <f>'aligning data'!I36</f>
        <v>I3</v>
      </c>
      <c r="R16" s="11" t="e">
        <f t="shared" si="4"/>
        <v>#DIV/0!</v>
      </c>
      <c r="S16" s="11">
        <f t="shared" si="5"/>
        <v>0</v>
      </c>
      <c r="T16" s="11"/>
      <c r="U16" s="11" t="str">
        <f>'aligning data'!L34</f>
        <v>G3</v>
      </c>
      <c r="V16" s="82" t="str">
        <f>'aligning data'!L35</f>
        <v>H3</v>
      </c>
      <c r="W16" s="11" t="str">
        <f>'aligning data'!L36</f>
        <v>I3</v>
      </c>
      <c r="X16" s="11" t="e">
        <f t="shared" si="6"/>
        <v>#DIV/0!</v>
      </c>
      <c r="Y16" s="11">
        <f t="shared" si="7"/>
        <v>0</v>
      </c>
      <c r="Z16" s="11"/>
      <c r="AA16" s="11" t="str">
        <f>'aligning data'!O34</f>
        <v>G3</v>
      </c>
      <c r="AB16" s="11" t="str">
        <f>'aligning data'!O35</f>
        <v>H3</v>
      </c>
      <c r="AC16" s="82" t="str">
        <f>'aligning data'!O36</f>
        <v>I3</v>
      </c>
      <c r="AD16" s="11" t="e">
        <f t="shared" si="8"/>
        <v>#DIV/0!</v>
      </c>
      <c r="AE16" s="11">
        <f t="shared" si="9"/>
        <v>0</v>
      </c>
      <c r="AF16" s="82"/>
      <c r="AG16" s="11" t="str">
        <f>'aligning data'!R34</f>
        <v>G3</v>
      </c>
      <c r="AH16" s="11" t="str">
        <f>'aligning data'!R35</f>
        <v>H3</v>
      </c>
      <c r="AI16" s="11" t="str">
        <f>'aligning data'!R36</f>
        <v>I3</v>
      </c>
      <c r="AJ16" s="11" t="e">
        <f t="shared" si="10"/>
        <v>#DIV/0!</v>
      </c>
      <c r="AK16" s="11">
        <f t="shared" si="11"/>
        <v>0</v>
      </c>
      <c r="AL16" s="82"/>
      <c r="AM16" s="11" t="str">
        <f>'aligning data'!U34</f>
        <v>G3</v>
      </c>
      <c r="AN16" s="11" t="str">
        <f>'aligning data'!U35</f>
        <v>H3</v>
      </c>
      <c r="AO16" s="11" t="str">
        <f>'aligning data'!U36</f>
        <v>I3</v>
      </c>
      <c r="AP16" s="11" t="e">
        <f t="shared" si="12"/>
        <v>#DIV/0!</v>
      </c>
      <c r="AQ16" s="11">
        <f t="shared" si="13"/>
        <v>0</v>
      </c>
      <c r="AR16" s="82"/>
      <c r="AS16" s="11" t="str">
        <f>'aligning data'!X34</f>
        <v>G3</v>
      </c>
      <c r="AT16" s="11" t="str">
        <f>'aligning data'!X35</f>
        <v>H3</v>
      </c>
      <c r="AU16" s="11" t="str">
        <f>'aligning data'!X36</f>
        <v>I3</v>
      </c>
      <c r="AV16" s="11" t="e">
        <f t="shared" si="14"/>
        <v>#DIV/0!</v>
      </c>
      <c r="AW16" s="11">
        <f t="shared" si="15"/>
        <v>0</v>
      </c>
      <c r="AX16" s="82"/>
      <c r="AY16" s="11" t="str">
        <f>'aligning data'!AA34</f>
        <v>G3</v>
      </c>
      <c r="AZ16" s="11" t="str">
        <f>'aligning data'!AA35</f>
        <v>H3</v>
      </c>
      <c r="BA16" s="11" t="str">
        <f>'aligning data'!AA36</f>
        <v>I3</v>
      </c>
      <c r="BB16" s="11" t="e">
        <f t="shared" si="16"/>
        <v>#DIV/0!</v>
      </c>
      <c r="BC16" s="11">
        <f t="shared" si="17"/>
        <v>0</v>
      </c>
      <c r="BD16" s="11"/>
      <c r="BE16" s="82" t="str">
        <f>'aligning data'!AD34</f>
        <v>G3</v>
      </c>
      <c r="BF16" s="11" t="str">
        <f>'aligning data'!AD35</f>
        <v>H3</v>
      </c>
      <c r="BG16" s="11" t="str">
        <f>'aligning data'!AD36</f>
        <v>I3</v>
      </c>
      <c r="BH16" s="11" t="e">
        <f t="shared" si="18"/>
        <v>#DIV/0!</v>
      </c>
      <c r="BI16" s="11">
        <f t="shared" si="19"/>
        <v>0</v>
      </c>
      <c r="BJ16" s="82"/>
      <c r="BK16" s="11" t="str">
        <f>'aligning data'!AG34</f>
        <v>G3</v>
      </c>
      <c r="BL16" s="82" t="str">
        <f>'aligning data'!AG35</f>
        <v>H3</v>
      </c>
      <c r="BM16" s="11" t="str">
        <f>'aligning data'!AG36</f>
        <v>I3</v>
      </c>
      <c r="BN16" s="11" t="e">
        <f t="shared" si="20"/>
        <v>#DIV/0!</v>
      </c>
      <c r="BO16" s="11">
        <f t="shared" si="21"/>
        <v>0</v>
      </c>
      <c r="BP16" s="82"/>
      <c r="BQ16" s="11" t="str">
        <f>'aligning data'!AJ34</f>
        <v>G3</v>
      </c>
      <c r="BR16" s="11" t="str">
        <f>'aligning data'!AJ35</f>
        <v>H3</v>
      </c>
      <c r="BS16" s="82" t="str">
        <f>'aligning data'!AJ36</f>
        <v>I3</v>
      </c>
      <c r="BT16" s="11" t="e">
        <f t="shared" si="22"/>
        <v>#DIV/0!</v>
      </c>
      <c r="BU16" s="11">
        <f t="shared" si="23"/>
        <v>0</v>
      </c>
      <c r="BV16" s="82"/>
      <c r="BW16" s="11" t="str">
        <f>'aligning data'!AM34</f>
        <v>G3</v>
      </c>
      <c r="BX16" s="11" t="str">
        <f>'aligning data'!AM35</f>
        <v>H3</v>
      </c>
      <c r="BY16" s="11" t="str">
        <f>'aligning data'!AM36</f>
        <v>I3</v>
      </c>
      <c r="BZ16" s="11" t="e">
        <f t="shared" si="24"/>
        <v>#DIV/0!</v>
      </c>
      <c r="CA16" s="11">
        <f t="shared" si="25"/>
        <v>0</v>
      </c>
      <c r="CB16" s="11"/>
      <c r="CC16" s="11" t="str">
        <f>'aligning data'!AP34</f>
        <v>G3</v>
      </c>
      <c r="CD16" s="11" t="str">
        <f>'aligning data'!AP35</f>
        <v>H3</v>
      </c>
      <c r="CE16" s="11" t="str">
        <f>'aligning data'!AP36</f>
        <v>I3</v>
      </c>
      <c r="CF16" s="11" t="e">
        <f t="shared" si="26"/>
        <v>#DIV/0!</v>
      </c>
      <c r="CG16" s="11">
        <f t="shared" si="27"/>
        <v>0</v>
      </c>
      <c r="CH16" s="82"/>
      <c r="CI16" s="11" t="str">
        <f>'aligning data'!AS34</f>
        <v>G3</v>
      </c>
      <c r="CJ16" s="11" t="str">
        <f>'aligning data'!AS35</f>
        <v>H3</v>
      </c>
      <c r="CK16" s="11" t="str">
        <f>'aligning data'!AS36</f>
        <v>I3</v>
      </c>
      <c r="CL16" s="11" t="e">
        <f t="shared" si="28"/>
        <v>#DIV/0!</v>
      </c>
      <c r="CM16" s="11">
        <f t="shared" si="29"/>
        <v>0</v>
      </c>
      <c r="CN16" s="82"/>
      <c r="CO16" s="11" t="str">
        <f>'aligning data'!AV34</f>
        <v>G3</v>
      </c>
      <c r="CP16" s="11" t="str">
        <f>'aligning data'!AV35</f>
        <v>H3</v>
      </c>
      <c r="CQ16" s="11" t="str">
        <f>'aligning data'!AV36</f>
        <v>I3</v>
      </c>
      <c r="CR16" s="11" t="e">
        <f t="shared" si="30"/>
        <v>#DIV/0!</v>
      </c>
      <c r="CS16" s="11">
        <f t="shared" si="31"/>
        <v>0</v>
      </c>
      <c r="CT16" s="11"/>
      <c r="CU16" s="82"/>
      <c r="CV16" s="11"/>
      <c r="CW16" s="11"/>
      <c r="CX16" s="11"/>
      <c r="CY16" s="11"/>
      <c r="CZ16" s="11"/>
      <c r="DA16" s="11"/>
      <c r="DB16" s="82"/>
      <c r="DC16" s="11"/>
      <c r="DD16" s="11"/>
      <c r="DE16" s="11"/>
      <c r="DF16" s="11"/>
      <c r="DG16" s="11"/>
      <c r="DH16" s="11"/>
      <c r="DI16" s="82"/>
      <c r="DJ16" s="11"/>
      <c r="DK16" s="11"/>
      <c r="DL16" s="11"/>
      <c r="DM16" s="11"/>
      <c r="DN16" s="11"/>
      <c r="DO16" s="11"/>
      <c r="DP16" s="11"/>
      <c r="DQ16" s="11"/>
      <c r="DR16" s="11"/>
      <c r="DS16" s="11"/>
      <c r="DT16" s="11"/>
      <c r="DU16" s="11"/>
      <c r="DV16" s="11"/>
      <c r="DW16" s="11"/>
      <c r="DX16" s="11"/>
      <c r="DY16" s="11"/>
      <c r="DZ16" s="11"/>
      <c r="EA16" s="11"/>
      <c r="EB16" s="11"/>
      <c r="EC16" s="11"/>
      <c r="ED16" s="11"/>
      <c r="EE16" s="11"/>
      <c r="EF16" s="11"/>
      <c r="EG16" s="11"/>
      <c r="EH16" s="11"/>
      <c r="EI16" s="11"/>
      <c r="EJ16" s="11"/>
      <c r="EK16" s="11"/>
      <c r="EL16" s="11"/>
      <c r="EM16" s="11"/>
      <c r="EN16" s="11"/>
      <c r="EO16" s="11"/>
      <c r="EP16" s="11"/>
      <c r="EQ16" s="11"/>
      <c r="ER16" s="11"/>
      <c r="ES16" s="11"/>
      <c r="ET16" s="11"/>
      <c r="EU16" s="11"/>
      <c r="EV16" s="11"/>
      <c r="EW16" s="11"/>
      <c r="EX16" s="11"/>
      <c r="EY16" s="11"/>
      <c r="EZ16" s="11"/>
      <c r="FA16" s="11"/>
      <c r="FB16" s="11"/>
      <c r="FC16" s="11"/>
      <c r="FD16" s="11"/>
      <c r="FE16" s="11"/>
      <c r="FF16" s="11"/>
      <c r="FG16" s="11"/>
      <c r="FH16" s="11"/>
      <c r="FI16" s="11"/>
      <c r="FJ16" s="11"/>
      <c r="FK16" s="11"/>
      <c r="FL16" s="11"/>
      <c r="FM16" s="11"/>
      <c r="FN16" s="11"/>
      <c r="FO16" s="11"/>
      <c r="FP16" s="11"/>
      <c r="FQ16" s="11"/>
      <c r="FR16" s="11"/>
      <c r="FS16" s="11"/>
      <c r="FT16" s="11"/>
      <c r="FU16" s="11"/>
      <c r="FV16" s="11"/>
      <c r="FW16" s="11"/>
      <c r="FX16" s="11"/>
      <c r="FY16" s="11"/>
      <c r="FZ16" s="11"/>
      <c r="GA16" s="11"/>
      <c r="GB16" s="11"/>
      <c r="GC16" s="11"/>
      <c r="GD16" s="11"/>
      <c r="GE16" s="11"/>
      <c r="GF16" s="11"/>
      <c r="GG16" s="11"/>
      <c r="GH16" s="11"/>
      <c r="GI16" s="11"/>
      <c r="GJ16" s="11"/>
      <c r="GK16" s="11"/>
      <c r="GL16" s="11"/>
      <c r="GM16" s="11"/>
      <c r="GN16" s="11"/>
      <c r="GO16" s="11"/>
      <c r="GP16" s="11"/>
      <c r="GQ16" s="11"/>
      <c r="GR16" s="11"/>
      <c r="GS16" s="11"/>
      <c r="GT16" s="11"/>
      <c r="GU16" s="11"/>
      <c r="GV16" s="11"/>
      <c r="GW16" s="11"/>
      <c r="GX16" s="11"/>
      <c r="GY16" s="11"/>
    </row>
    <row r="17" spans="1:207" s="6" customFormat="1" ht="16.899999999999999" customHeight="1">
      <c r="A17" s="102" t="s">
        <v>138</v>
      </c>
      <c r="B17" s="61"/>
      <c r="C17" s="11" t="str">
        <f>'aligning data'!C37</f>
        <v>J3</v>
      </c>
      <c r="D17" s="11" t="str">
        <f>'aligning data'!C38</f>
        <v>K3</v>
      </c>
      <c r="E17" s="11" t="str">
        <f>'aligning data'!C39</f>
        <v>L3</v>
      </c>
      <c r="F17" s="11" t="e">
        <f t="shared" si="0"/>
        <v>#DIV/0!</v>
      </c>
      <c r="G17" s="11">
        <f t="shared" si="1"/>
        <v>0</v>
      </c>
      <c r="H17" s="82"/>
      <c r="I17" s="11" t="str">
        <f>'aligning data'!F37</f>
        <v>J3</v>
      </c>
      <c r="J17" s="11" t="str">
        <f>'aligning data'!F38</f>
        <v>K3</v>
      </c>
      <c r="K17" s="11" t="str">
        <f>'aligning data'!F39</f>
        <v>L3</v>
      </c>
      <c r="L17" s="11" t="e">
        <f t="shared" si="2"/>
        <v>#DIV/0!</v>
      </c>
      <c r="M17" s="11">
        <f t="shared" si="3"/>
        <v>0</v>
      </c>
      <c r="N17" s="11"/>
      <c r="O17" s="82" t="str">
        <f>'aligning data'!I37</f>
        <v>J3</v>
      </c>
      <c r="P17" s="11" t="str">
        <f>'aligning data'!I38</f>
        <v>K3</v>
      </c>
      <c r="Q17" s="11" t="str">
        <f>'aligning data'!I39</f>
        <v>L3</v>
      </c>
      <c r="R17" s="11" t="e">
        <f t="shared" si="4"/>
        <v>#DIV/0!</v>
      </c>
      <c r="S17" s="11">
        <f t="shared" si="5"/>
        <v>0</v>
      </c>
      <c r="T17" s="11"/>
      <c r="U17" s="11" t="str">
        <f>'aligning data'!L37</f>
        <v>J3</v>
      </c>
      <c r="V17" s="82" t="str">
        <f>'aligning data'!L38</f>
        <v>K3</v>
      </c>
      <c r="W17" s="11" t="str">
        <f>'aligning data'!L39</f>
        <v>L3</v>
      </c>
      <c r="X17" s="11" t="e">
        <f t="shared" si="6"/>
        <v>#DIV/0!</v>
      </c>
      <c r="Y17" s="11">
        <f t="shared" si="7"/>
        <v>0</v>
      </c>
      <c r="Z17" s="11"/>
      <c r="AA17" s="11" t="str">
        <f>'aligning data'!O37</f>
        <v>J3</v>
      </c>
      <c r="AB17" s="11" t="str">
        <f>'aligning data'!O38</f>
        <v>K3</v>
      </c>
      <c r="AC17" s="82" t="str">
        <f>'aligning data'!O39</f>
        <v>L3</v>
      </c>
      <c r="AD17" s="11" t="e">
        <f t="shared" si="8"/>
        <v>#DIV/0!</v>
      </c>
      <c r="AE17" s="11">
        <f t="shared" si="9"/>
        <v>0</v>
      </c>
      <c r="AF17" s="82"/>
      <c r="AG17" s="11" t="str">
        <f>'aligning data'!R37</f>
        <v>J3</v>
      </c>
      <c r="AH17" s="11" t="str">
        <f>'aligning data'!R38</f>
        <v>K3</v>
      </c>
      <c r="AI17" s="11" t="str">
        <f>'aligning data'!R39</f>
        <v>L3</v>
      </c>
      <c r="AJ17" s="11" t="e">
        <f t="shared" si="10"/>
        <v>#DIV/0!</v>
      </c>
      <c r="AK17" s="11">
        <f t="shared" si="11"/>
        <v>0</v>
      </c>
      <c r="AL17" s="82"/>
      <c r="AM17" s="11" t="str">
        <f>'aligning data'!U37</f>
        <v>J3</v>
      </c>
      <c r="AN17" s="11" t="str">
        <f>'aligning data'!U38</f>
        <v>K3</v>
      </c>
      <c r="AO17" s="11" t="str">
        <f>'aligning data'!U39</f>
        <v>L3</v>
      </c>
      <c r="AP17" s="11" t="e">
        <f t="shared" si="12"/>
        <v>#DIV/0!</v>
      </c>
      <c r="AQ17" s="11">
        <f t="shared" si="13"/>
        <v>0</v>
      </c>
      <c r="AR17" s="82"/>
      <c r="AS17" s="11" t="str">
        <f>'aligning data'!X37</f>
        <v>J3</v>
      </c>
      <c r="AT17" s="11" t="str">
        <f>'aligning data'!X38</f>
        <v>K3</v>
      </c>
      <c r="AU17" s="11" t="str">
        <f>'aligning data'!X39</f>
        <v>L3</v>
      </c>
      <c r="AV17" s="11" t="e">
        <f t="shared" si="14"/>
        <v>#DIV/0!</v>
      </c>
      <c r="AW17" s="11">
        <f t="shared" si="15"/>
        <v>0</v>
      </c>
      <c r="AX17" s="82"/>
      <c r="AY17" s="11" t="str">
        <f>'aligning data'!AA37</f>
        <v>J3</v>
      </c>
      <c r="AZ17" s="11" t="str">
        <f>'aligning data'!AA38</f>
        <v>K3</v>
      </c>
      <c r="BA17" s="11" t="str">
        <f>'aligning data'!AA39</f>
        <v>L3</v>
      </c>
      <c r="BB17" s="11" t="e">
        <f t="shared" si="16"/>
        <v>#DIV/0!</v>
      </c>
      <c r="BC17" s="11">
        <f t="shared" si="17"/>
        <v>0</v>
      </c>
      <c r="BD17" s="11"/>
      <c r="BE17" s="82" t="str">
        <f>'aligning data'!AD37</f>
        <v>J3</v>
      </c>
      <c r="BF17" s="11" t="str">
        <f>'aligning data'!AD38</f>
        <v>K3</v>
      </c>
      <c r="BG17" s="11" t="str">
        <f>'aligning data'!AD39</f>
        <v>L3</v>
      </c>
      <c r="BH17" s="11" t="e">
        <f t="shared" si="18"/>
        <v>#DIV/0!</v>
      </c>
      <c r="BI17" s="11">
        <f t="shared" si="19"/>
        <v>0</v>
      </c>
      <c r="BJ17" s="82"/>
      <c r="BK17" s="11" t="str">
        <f>'aligning data'!AG37</f>
        <v>J3</v>
      </c>
      <c r="BL17" s="82" t="str">
        <f>'aligning data'!AG38</f>
        <v>K3</v>
      </c>
      <c r="BM17" s="11" t="str">
        <f>'aligning data'!AG39</f>
        <v>L3</v>
      </c>
      <c r="BN17" s="11" t="e">
        <f t="shared" si="20"/>
        <v>#DIV/0!</v>
      </c>
      <c r="BO17" s="11">
        <f t="shared" si="21"/>
        <v>0</v>
      </c>
      <c r="BP17" s="82"/>
      <c r="BQ17" s="11" t="str">
        <f>'aligning data'!AJ37</f>
        <v>J3</v>
      </c>
      <c r="BR17" s="11" t="str">
        <f>'aligning data'!AJ38</f>
        <v>K3</v>
      </c>
      <c r="BS17" s="82" t="str">
        <f>'aligning data'!AJ39</f>
        <v>L3</v>
      </c>
      <c r="BT17" s="11" t="e">
        <f t="shared" si="22"/>
        <v>#DIV/0!</v>
      </c>
      <c r="BU17" s="11">
        <f t="shared" si="23"/>
        <v>0</v>
      </c>
      <c r="BV17" s="82"/>
      <c r="BW17" s="11" t="str">
        <f>'aligning data'!AM37</f>
        <v>J3</v>
      </c>
      <c r="BX17" s="11" t="str">
        <f>'aligning data'!AM38</f>
        <v>K3</v>
      </c>
      <c r="BY17" s="11" t="str">
        <f>'aligning data'!AM39</f>
        <v>L3</v>
      </c>
      <c r="BZ17" s="11" t="e">
        <f t="shared" si="24"/>
        <v>#DIV/0!</v>
      </c>
      <c r="CA17" s="11">
        <f t="shared" si="25"/>
        <v>0</v>
      </c>
      <c r="CB17" s="11"/>
      <c r="CC17" s="11" t="str">
        <f>'aligning data'!AP37</f>
        <v>J3</v>
      </c>
      <c r="CD17" s="11" t="str">
        <f>'aligning data'!AP38</f>
        <v>K3</v>
      </c>
      <c r="CE17" s="11" t="str">
        <f>'aligning data'!AP39</f>
        <v>L3</v>
      </c>
      <c r="CF17" s="11" t="e">
        <f t="shared" si="26"/>
        <v>#DIV/0!</v>
      </c>
      <c r="CG17" s="11">
        <f t="shared" si="27"/>
        <v>0</v>
      </c>
      <c r="CH17" s="82"/>
      <c r="CI17" s="11" t="str">
        <f>'aligning data'!AS37</f>
        <v>J3</v>
      </c>
      <c r="CJ17" s="11" t="str">
        <f>'aligning data'!AS38</f>
        <v>K3</v>
      </c>
      <c r="CK17" s="11" t="str">
        <f>'aligning data'!AS39</f>
        <v>L3</v>
      </c>
      <c r="CL17" s="11" t="e">
        <f t="shared" si="28"/>
        <v>#DIV/0!</v>
      </c>
      <c r="CM17" s="11">
        <f t="shared" si="29"/>
        <v>0</v>
      </c>
      <c r="CN17" s="82"/>
      <c r="CO17" s="11" t="str">
        <f>'aligning data'!AV37</f>
        <v>J3</v>
      </c>
      <c r="CP17" s="11" t="str">
        <f>'aligning data'!AV38</f>
        <v>K3</v>
      </c>
      <c r="CQ17" s="11" t="str">
        <f>'aligning data'!AV39</f>
        <v>L3</v>
      </c>
      <c r="CR17" s="11" t="e">
        <f t="shared" si="30"/>
        <v>#DIV/0!</v>
      </c>
      <c r="CS17" s="11">
        <f t="shared" si="31"/>
        <v>0</v>
      </c>
      <c r="CT17" s="11"/>
      <c r="CU17" s="82"/>
      <c r="CV17" s="11"/>
      <c r="CW17" s="11"/>
      <c r="CX17" s="11"/>
      <c r="CY17" s="11"/>
      <c r="CZ17" s="11"/>
      <c r="DA17" s="11"/>
      <c r="DB17" s="82"/>
      <c r="DC17" s="11"/>
      <c r="DD17" s="11"/>
      <c r="DE17" s="11"/>
      <c r="DF17" s="11"/>
      <c r="DG17" s="11"/>
      <c r="DH17" s="11"/>
      <c r="DI17" s="82"/>
      <c r="DJ17" s="11"/>
      <c r="DK17" s="11"/>
      <c r="DL17" s="11"/>
      <c r="DM17" s="11"/>
      <c r="DN17" s="11"/>
      <c r="DO17" s="11"/>
      <c r="DP17" s="11"/>
      <c r="DQ17" s="11"/>
      <c r="DR17" s="11"/>
      <c r="DS17" s="11"/>
      <c r="DT17" s="11"/>
      <c r="DU17" s="11"/>
      <c r="DV17" s="11"/>
      <c r="DW17" s="11"/>
      <c r="DX17" s="11"/>
      <c r="DY17" s="11"/>
      <c r="DZ17" s="11"/>
      <c r="EA17" s="11"/>
      <c r="EB17" s="11"/>
      <c r="EC17" s="11"/>
      <c r="ED17" s="11"/>
      <c r="EE17" s="11"/>
      <c r="EF17" s="11"/>
      <c r="EG17" s="11"/>
      <c r="EH17" s="11"/>
      <c r="EI17" s="11"/>
      <c r="EJ17" s="11"/>
      <c r="EK17" s="11"/>
      <c r="EL17" s="11"/>
      <c r="EM17" s="11"/>
      <c r="EN17" s="11"/>
      <c r="EO17" s="11"/>
      <c r="EP17" s="11"/>
      <c r="EQ17" s="11"/>
      <c r="ER17" s="11"/>
      <c r="ES17" s="11"/>
      <c r="ET17" s="11"/>
      <c r="EU17" s="11"/>
      <c r="EV17" s="11"/>
      <c r="EW17" s="11"/>
      <c r="EX17" s="11"/>
      <c r="EY17" s="11"/>
      <c r="EZ17" s="11"/>
      <c r="FA17" s="11"/>
      <c r="FB17" s="11"/>
      <c r="FC17" s="11"/>
      <c r="FD17" s="11"/>
      <c r="FE17" s="11"/>
      <c r="FF17" s="11"/>
      <c r="FG17" s="11"/>
      <c r="FH17" s="11"/>
      <c r="FI17" s="11"/>
      <c r="FJ17" s="11"/>
      <c r="FK17" s="11"/>
      <c r="FL17" s="11"/>
      <c r="FM17" s="11"/>
      <c r="FN17" s="11"/>
      <c r="FO17" s="11"/>
      <c r="FP17" s="11"/>
      <c r="FQ17" s="11"/>
      <c r="FR17" s="11"/>
      <c r="FS17" s="11"/>
      <c r="FT17" s="11"/>
      <c r="FU17" s="11"/>
      <c r="FV17" s="11"/>
      <c r="FW17" s="11"/>
      <c r="FX17" s="11"/>
      <c r="FY17" s="11"/>
      <c r="FZ17" s="11"/>
      <c r="GA17" s="11"/>
      <c r="GB17" s="11"/>
      <c r="GC17" s="11"/>
      <c r="GD17" s="11"/>
      <c r="GE17" s="11"/>
      <c r="GF17" s="11"/>
      <c r="GG17" s="11"/>
      <c r="GH17" s="11"/>
      <c r="GI17" s="11"/>
      <c r="GJ17" s="11"/>
      <c r="GK17" s="11"/>
      <c r="GL17" s="11"/>
      <c r="GM17" s="11"/>
      <c r="GN17" s="11"/>
      <c r="GO17" s="11"/>
      <c r="GP17" s="11"/>
      <c r="GQ17" s="11"/>
      <c r="GR17" s="11"/>
      <c r="GS17" s="11"/>
      <c r="GT17" s="11"/>
      <c r="GU17" s="11"/>
      <c r="GV17" s="11"/>
      <c r="GW17" s="11"/>
      <c r="GX17" s="11"/>
      <c r="GY17" s="11"/>
    </row>
    <row r="18" spans="1:207" s="6" customFormat="1" ht="16.899999999999999" customHeight="1">
      <c r="A18" s="102" t="s">
        <v>139</v>
      </c>
      <c r="B18" s="61"/>
      <c r="C18" s="11" t="str">
        <f>'aligning data'!C40</f>
        <v>A4</v>
      </c>
      <c r="D18" s="11" t="str">
        <f>'aligning data'!C41</f>
        <v>B4</v>
      </c>
      <c r="E18" s="11" t="str">
        <f>'aligning data'!C42</f>
        <v>C4</v>
      </c>
      <c r="F18" s="11" t="e">
        <f t="shared" si="0"/>
        <v>#DIV/0!</v>
      </c>
      <c r="G18" s="11">
        <f t="shared" si="1"/>
        <v>0</v>
      </c>
      <c r="H18" s="82"/>
      <c r="I18" s="11" t="str">
        <f>'aligning data'!F40</f>
        <v>A4</v>
      </c>
      <c r="J18" s="11" t="str">
        <f>'aligning data'!F41</f>
        <v>B4</v>
      </c>
      <c r="K18" s="11" t="str">
        <f>'aligning data'!F42</f>
        <v>C4</v>
      </c>
      <c r="L18" s="11" t="e">
        <f t="shared" si="2"/>
        <v>#DIV/0!</v>
      </c>
      <c r="M18" s="11">
        <f t="shared" si="3"/>
        <v>0</v>
      </c>
      <c r="N18" s="11"/>
      <c r="O18" s="82" t="str">
        <f>'aligning data'!I40</f>
        <v>A4</v>
      </c>
      <c r="P18" s="11" t="str">
        <f>'aligning data'!I41</f>
        <v>B4</v>
      </c>
      <c r="Q18" s="11" t="str">
        <f>'aligning data'!I42</f>
        <v>C4</v>
      </c>
      <c r="R18" s="11" t="e">
        <f t="shared" si="4"/>
        <v>#DIV/0!</v>
      </c>
      <c r="S18" s="11">
        <f t="shared" si="5"/>
        <v>0</v>
      </c>
      <c r="T18" s="11"/>
      <c r="U18" s="11" t="str">
        <f>'aligning data'!L40</f>
        <v>A4</v>
      </c>
      <c r="V18" s="82" t="str">
        <f>'aligning data'!L41</f>
        <v>B4</v>
      </c>
      <c r="W18" s="11" t="str">
        <f>'aligning data'!L42</f>
        <v>C4</v>
      </c>
      <c r="X18" s="11" t="e">
        <f t="shared" si="6"/>
        <v>#DIV/0!</v>
      </c>
      <c r="Y18" s="11">
        <f t="shared" si="7"/>
        <v>0</v>
      </c>
      <c r="Z18" s="11"/>
      <c r="AA18" s="11" t="str">
        <f>'aligning data'!O40</f>
        <v>A4</v>
      </c>
      <c r="AB18" s="11" t="str">
        <f>'aligning data'!O41</f>
        <v>B4</v>
      </c>
      <c r="AC18" s="82" t="str">
        <f>'aligning data'!O42</f>
        <v>C4</v>
      </c>
      <c r="AD18" s="11" t="e">
        <f t="shared" si="8"/>
        <v>#DIV/0!</v>
      </c>
      <c r="AE18" s="11">
        <f t="shared" si="9"/>
        <v>0</v>
      </c>
      <c r="AF18" s="82"/>
      <c r="AG18" s="11" t="str">
        <f>'aligning data'!R40</f>
        <v>A4</v>
      </c>
      <c r="AH18" s="11" t="str">
        <f>'aligning data'!R41</f>
        <v>B4</v>
      </c>
      <c r="AI18" s="11" t="str">
        <f>'aligning data'!R42</f>
        <v>C4</v>
      </c>
      <c r="AJ18" s="11" t="e">
        <f t="shared" si="10"/>
        <v>#DIV/0!</v>
      </c>
      <c r="AK18" s="11">
        <f t="shared" si="11"/>
        <v>0</v>
      </c>
      <c r="AL18" s="82"/>
      <c r="AM18" s="11" t="str">
        <f>'aligning data'!U40</f>
        <v>A4</v>
      </c>
      <c r="AN18" s="11" t="str">
        <f>'aligning data'!U41</f>
        <v>B4</v>
      </c>
      <c r="AO18" s="11" t="str">
        <f>'aligning data'!U42</f>
        <v>C4</v>
      </c>
      <c r="AP18" s="11" t="e">
        <f t="shared" si="12"/>
        <v>#DIV/0!</v>
      </c>
      <c r="AQ18" s="11">
        <f t="shared" si="13"/>
        <v>0</v>
      </c>
      <c r="AR18" s="82"/>
      <c r="AS18" s="11" t="str">
        <f>'aligning data'!X40</f>
        <v>A4</v>
      </c>
      <c r="AT18" s="11" t="str">
        <f>'aligning data'!X41</f>
        <v>B4</v>
      </c>
      <c r="AU18" s="11" t="str">
        <f>'aligning data'!X42</f>
        <v>C4</v>
      </c>
      <c r="AV18" s="11" t="e">
        <f t="shared" si="14"/>
        <v>#DIV/0!</v>
      </c>
      <c r="AW18" s="11">
        <f t="shared" si="15"/>
        <v>0</v>
      </c>
      <c r="AX18" s="82"/>
      <c r="AY18" s="11" t="str">
        <f>'aligning data'!AA40</f>
        <v>A4</v>
      </c>
      <c r="AZ18" s="11" t="str">
        <f>'aligning data'!AA41</f>
        <v>B4</v>
      </c>
      <c r="BA18" s="11" t="str">
        <f>'aligning data'!AA42</f>
        <v>C4</v>
      </c>
      <c r="BB18" s="11" t="e">
        <f t="shared" si="16"/>
        <v>#DIV/0!</v>
      </c>
      <c r="BC18" s="11">
        <f t="shared" si="17"/>
        <v>0</v>
      </c>
      <c r="BD18" s="11"/>
      <c r="BE18" s="82" t="str">
        <f>'aligning data'!AD40</f>
        <v>A4</v>
      </c>
      <c r="BF18" s="11" t="str">
        <f>'aligning data'!AD41</f>
        <v>B4</v>
      </c>
      <c r="BG18" s="11" t="str">
        <f>'aligning data'!AD42</f>
        <v>C4</v>
      </c>
      <c r="BH18" s="11" t="e">
        <f t="shared" si="18"/>
        <v>#DIV/0!</v>
      </c>
      <c r="BI18" s="11">
        <f t="shared" si="19"/>
        <v>0</v>
      </c>
      <c r="BJ18" s="82"/>
      <c r="BK18" s="11" t="str">
        <f>'aligning data'!AG40</f>
        <v>A4</v>
      </c>
      <c r="BL18" s="82" t="str">
        <f>'aligning data'!AG41</f>
        <v>B4</v>
      </c>
      <c r="BM18" s="11" t="str">
        <f>'aligning data'!AG42</f>
        <v>C4</v>
      </c>
      <c r="BN18" s="11" t="e">
        <f t="shared" si="20"/>
        <v>#DIV/0!</v>
      </c>
      <c r="BO18" s="11">
        <f t="shared" si="21"/>
        <v>0</v>
      </c>
      <c r="BP18" s="82"/>
      <c r="BQ18" s="11" t="str">
        <f>'aligning data'!AJ40</f>
        <v>A4</v>
      </c>
      <c r="BR18" s="11" t="str">
        <f>'aligning data'!AJ41</f>
        <v>B4</v>
      </c>
      <c r="BS18" s="82" t="str">
        <f>'aligning data'!AJ42</f>
        <v>C4</v>
      </c>
      <c r="BT18" s="11" t="e">
        <f t="shared" si="22"/>
        <v>#DIV/0!</v>
      </c>
      <c r="BU18" s="11">
        <f t="shared" si="23"/>
        <v>0</v>
      </c>
      <c r="BV18" s="82"/>
      <c r="BW18" s="11" t="str">
        <f>'aligning data'!AM40</f>
        <v>A4</v>
      </c>
      <c r="BX18" s="11" t="str">
        <f>'aligning data'!AM41</f>
        <v>B4</v>
      </c>
      <c r="BY18" s="11" t="str">
        <f>'aligning data'!AM42</f>
        <v>C4</v>
      </c>
      <c r="BZ18" s="11" t="e">
        <f t="shared" si="24"/>
        <v>#DIV/0!</v>
      </c>
      <c r="CA18" s="11">
        <f t="shared" si="25"/>
        <v>0</v>
      </c>
      <c r="CB18" s="11"/>
      <c r="CC18" s="11" t="str">
        <f>'aligning data'!AP40</f>
        <v>A4</v>
      </c>
      <c r="CD18" s="11" t="str">
        <f>'aligning data'!AP41</f>
        <v>B4</v>
      </c>
      <c r="CE18" s="11" t="str">
        <f>'aligning data'!AP42</f>
        <v>C4</v>
      </c>
      <c r="CF18" s="11" t="e">
        <f t="shared" si="26"/>
        <v>#DIV/0!</v>
      </c>
      <c r="CG18" s="11">
        <f t="shared" si="27"/>
        <v>0</v>
      </c>
      <c r="CH18" s="82"/>
      <c r="CI18" s="11" t="str">
        <f>'aligning data'!AS40</f>
        <v>A4</v>
      </c>
      <c r="CJ18" s="11" t="str">
        <f>'aligning data'!AS41</f>
        <v>B4</v>
      </c>
      <c r="CK18" s="11" t="str">
        <f>'aligning data'!AS42</f>
        <v>C4</v>
      </c>
      <c r="CL18" s="11" t="e">
        <f t="shared" si="28"/>
        <v>#DIV/0!</v>
      </c>
      <c r="CM18" s="11">
        <f t="shared" si="29"/>
        <v>0</v>
      </c>
      <c r="CN18" s="82"/>
      <c r="CO18" s="11" t="str">
        <f>'aligning data'!AV40</f>
        <v>A4</v>
      </c>
      <c r="CP18" s="11" t="str">
        <f>'aligning data'!AV41</f>
        <v>B4</v>
      </c>
      <c r="CQ18" s="11" t="str">
        <f>'aligning data'!AV42</f>
        <v>C4</v>
      </c>
      <c r="CR18" s="11" t="e">
        <f t="shared" si="30"/>
        <v>#DIV/0!</v>
      </c>
      <c r="CS18" s="11">
        <f t="shared" si="31"/>
        <v>0</v>
      </c>
      <c r="CT18" s="11"/>
      <c r="CU18" s="82"/>
      <c r="CV18" s="11"/>
      <c r="CW18" s="11"/>
      <c r="CX18" s="11"/>
      <c r="CY18" s="11"/>
      <c r="CZ18" s="11"/>
      <c r="DA18" s="11"/>
      <c r="DB18" s="82"/>
      <c r="DC18" s="11"/>
      <c r="DD18" s="11"/>
      <c r="DE18" s="11"/>
      <c r="DF18" s="11"/>
      <c r="DG18" s="11"/>
      <c r="DH18" s="11"/>
      <c r="DI18" s="82"/>
      <c r="DJ18" s="11"/>
      <c r="DK18" s="11"/>
      <c r="DL18" s="11"/>
      <c r="DM18" s="11"/>
      <c r="DN18" s="11"/>
      <c r="DO18" s="11"/>
      <c r="DP18" s="11"/>
      <c r="DQ18" s="11"/>
      <c r="DR18" s="11"/>
      <c r="DS18" s="11"/>
      <c r="DT18" s="11"/>
      <c r="DU18" s="11"/>
      <c r="DV18" s="11"/>
      <c r="DW18" s="11"/>
      <c r="DX18" s="11"/>
      <c r="DY18" s="11"/>
      <c r="DZ18" s="11"/>
      <c r="EA18" s="11"/>
      <c r="EB18" s="11"/>
      <c r="EC18" s="11"/>
      <c r="ED18" s="11"/>
      <c r="EE18" s="11"/>
      <c r="EF18" s="11"/>
      <c r="EG18" s="11"/>
      <c r="EH18" s="11"/>
      <c r="EI18" s="11"/>
      <c r="EJ18" s="11"/>
      <c r="EK18" s="11"/>
      <c r="EL18" s="11"/>
      <c r="EM18" s="11"/>
      <c r="EN18" s="11"/>
      <c r="EO18" s="11"/>
      <c r="EP18" s="11"/>
      <c r="EQ18" s="11"/>
      <c r="ER18" s="11"/>
      <c r="ES18" s="11"/>
      <c r="ET18" s="11"/>
      <c r="EU18" s="11"/>
      <c r="EV18" s="11"/>
      <c r="EW18" s="11"/>
      <c r="EX18" s="11"/>
      <c r="EY18" s="11"/>
      <c r="EZ18" s="11"/>
      <c r="FA18" s="11"/>
      <c r="FB18" s="11"/>
      <c r="FC18" s="11"/>
      <c r="FD18" s="11"/>
      <c r="FE18" s="11"/>
      <c r="FF18" s="11"/>
      <c r="FG18" s="11"/>
      <c r="FH18" s="11"/>
      <c r="FI18" s="11"/>
      <c r="FJ18" s="11"/>
      <c r="FK18" s="11"/>
      <c r="FL18" s="11"/>
      <c r="FM18" s="11"/>
      <c r="FN18" s="11"/>
      <c r="FO18" s="11"/>
      <c r="FP18" s="11"/>
      <c r="FQ18" s="11"/>
      <c r="FR18" s="11"/>
      <c r="FS18" s="11"/>
      <c r="FT18" s="11"/>
      <c r="FU18" s="11"/>
      <c r="FV18" s="11"/>
      <c r="FW18" s="11"/>
      <c r="FX18" s="11"/>
      <c r="FY18" s="11"/>
      <c r="FZ18" s="11"/>
      <c r="GA18" s="11"/>
      <c r="GB18" s="11"/>
      <c r="GC18" s="11"/>
      <c r="GD18" s="11"/>
      <c r="GE18" s="11"/>
      <c r="GF18" s="11"/>
      <c r="GG18" s="11"/>
      <c r="GH18" s="11"/>
      <c r="GI18" s="11"/>
      <c r="GJ18" s="11"/>
      <c r="GK18" s="11"/>
      <c r="GL18" s="11"/>
      <c r="GM18" s="11"/>
      <c r="GN18" s="11"/>
      <c r="GO18" s="11"/>
      <c r="GP18" s="11"/>
      <c r="GQ18" s="11"/>
      <c r="GR18" s="11"/>
      <c r="GS18" s="11"/>
      <c r="GT18" s="11"/>
      <c r="GU18" s="11"/>
      <c r="GV18" s="11"/>
      <c r="GW18" s="11"/>
      <c r="GX18" s="11"/>
      <c r="GY18" s="11"/>
    </row>
    <row r="19" spans="1:207" s="6" customFormat="1" ht="16.899999999999999" customHeight="1">
      <c r="A19" s="102" t="s">
        <v>140</v>
      </c>
      <c r="B19" s="61"/>
      <c r="C19" s="11" t="str">
        <f>'aligning data'!C43</f>
        <v>D4</v>
      </c>
      <c r="D19" s="11" t="str">
        <f>'aligning data'!C44</f>
        <v>E4</v>
      </c>
      <c r="E19" s="11" t="str">
        <f>'aligning data'!C45</f>
        <v>F4</v>
      </c>
      <c r="F19" s="11" t="e">
        <f t="shared" si="0"/>
        <v>#DIV/0!</v>
      </c>
      <c r="G19" s="11">
        <f t="shared" si="1"/>
        <v>0</v>
      </c>
      <c r="H19" s="82"/>
      <c r="I19" s="11" t="str">
        <f>'aligning data'!F43</f>
        <v>D4</v>
      </c>
      <c r="J19" s="11" t="str">
        <f>'aligning data'!F44</f>
        <v>E4</v>
      </c>
      <c r="K19" s="11" t="str">
        <f>'aligning data'!F45</f>
        <v>F4</v>
      </c>
      <c r="L19" s="11" t="e">
        <f t="shared" si="2"/>
        <v>#DIV/0!</v>
      </c>
      <c r="M19" s="11">
        <f t="shared" si="3"/>
        <v>0</v>
      </c>
      <c r="N19" s="11"/>
      <c r="O19" s="11" t="str">
        <f>'aligning data'!I43</f>
        <v>D4</v>
      </c>
      <c r="P19" s="11" t="str">
        <f>'aligning data'!I44</f>
        <v>E4</v>
      </c>
      <c r="Q19" s="11" t="str">
        <f>'aligning data'!I45</f>
        <v>F4</v>
      </c>
      <c r="R19" s="11" t="e">
        <f t="shared" si="4"/>
        <v>#DIV/0!</v>
      </c>
      <c r="S19" s="11">
        <f t="shared" si="5"/>
        <v>0</v>
      </c>
      <c r="T19" s="11"/>
      <c r="U19" s="11" t="str">
        <f>'aligning data'!L43</f>
        <v>D4</v>
      </c>
      <c r="V19" s="82" t="str">
        <f>'aligning data'!L44</f>
        <v>E4</v>
      </c>
      <c r="W19" s="11" t="str">
        <f>'aligning data'!L45</f>
        <v>F4</v>
      </c>
      <c r="X19" s="11" t="e">
        <f t="shared" si="6"/>
        <v>#DIV/0!</v>
      </c>
      <c r="Y19" s="11">
        <f t="shared" si="7"/>
        <v>0</v>
      </c>
      <c r="Z19" s="11"/>
      <c r="AA19" s="11" t="str">
        <f>'aligning data'!O43</f>
        <v>D4</v>
      </c>
      <c r="AB19" s="11" t="str">
        <f>'aligning data'!O44</f>
        <v>E4</v>
      </c>
      <c r="AC19" s="82" t="str">
        <f>'aligning data'!O45</f>
        <v>F4</v>
      </c>
      <c r="AD19" s="11" t="e">
        <f t="shared" si="8"/>
        <v>#DIV/0!</v>
      </c>
      <c r="AE19" s="11">
        <f t="shared" si="9"/>
        <v>0</v>
      </c>
      <c r="AF19" s="82"/>
      <c r="AG19" s="11" t="str">
        <f>'aligning data'!R43</f>
        <v>D4</v>
      </c>
      <c r="AH19" s="11" t="str">
        <f>'aligning data'!R44</f>
        <v>E4</v>
      </c>
      <c r="AI19" s="11" t="str">
        <f>'aligning data'!R45</f>
        <v>F4</v>
      </c>
      <c r="AJ19" s="11" t="e">
        <f t="shared" si="10"/>
        <v>#DIV/0!</v>
      </c>
      <c r="AK19" s="11">
        <f t="shared" si="11"/>
        <v>0</v>
      </c>
      <c r="AL19" s="82"/>
      <c r="AM19" s="11" t="str">
        <f>'aligning data'!U43</f>
        <v>D4</v>
      </c>
      <c r="AN19" s="11" t="str">
        <f>'aligning data'!U44</f>
        <v>E4</v>
      </c>
      <c r="AO19" s="11" t="str">
        <f>'aligning data'!U45</f>
        <v>F4</v>
      </c>
      <c r="AP19" s="11" t="e">
        <f t="shared" si="12"/>
        <v>#DIV/0!</v>
      </c>
      <c r="AQ19" s="11">
        <f t="shared" si="13"/>
        <v>0</v>
      </c>
      <c r="AR19" s="82"/>
      <c r="AS19" s="11" t="str">
        <f>'aligning data'!X43</f>
        <v>D4</v>
      </c>
      <c r="AT19" s="11" t="str">
        <f>'aligning data'!X44</f>
        <v>E4</v>
      </c>
      <c r="AU19" s="11" t="str">
        <f>'aligning data'!X45</f>
        <v>F4</v>
      </c>
      <c r="AV19" s="11" t="e">
        <f t="shared" si="14"/>
        <v>#DIV/0!</v>
      </c>
      <c r="AW19" s="11">
        <f t="shared" si="15"/>
        <v>0</v>
      </c>
      <c r="AX19" s="11"/>
      <c r="AY19" s="11" t="str">
        <f>'aligning data'!AA43</f>
        <v>D4</v>
      </c>
      <c r="AZ19" s="11" t="str">
        <f>'aligning data'!AA44</f>
        <v>E4</v>
      </c>
      <c r="BA19" s="11" t="str">
        <f>'aligning data'!AA45</f>
        <v>F4</v>
      </c>
      <c r="BB19" s="11" t="e">
        <f t="shared" si="16"/>
        <v>#DIV/0!</v>
      </c>
      <c r="BC19" s="11">
        <f t="shared" si="17"/>
        <v>0</v>
      </c>
      <c r="BD19" s="11"/>
      <c r="BE19" s="82" t="str">
        <f>'aligning data'!AD43</f>
        <v>D4</v>
      </c>
      <c r="BF19" s="11" t="str">
        <f>'aligning data'!AD44</f>
        <v>E4</v>
      </c>
      <c r="BG19" s="11" t="str">
        <f>'aligning data'!AD45</f>
        <v>F4</v>
      </c>
      <c r="BH19" s="11" t="e">
        <f t="shared" si="18"/>
        <v>#DIV/0!</v>
      </c>
      <c r="BI19" s="11">
        <f t="shared" si="19"/>
        <v>0</v>
      </c>
      <c r="BJ19" s="82"/>
      <c r="BK19" s="11" t="str">
        <f>'aligning data'!AG43</f>
        <v>D4</v>
      </c>
      <c r="BL19" s="82" t="str">
        <f>'aligning data'!AG44</f>
        <v>E4</v>
      </c>
      <c r="BM19" s="11" t="str">
        <f>'aligning data'!AG45</f>
        <v>F4</v>
      </c>
      <c r="BN19" s="11" t="e">
        <f t="shared" si="20"/>
        <v>#DIV/0!</v>
      </c>
      <c r="BO19" s="11">
        <f t="shared" si="21"/>
        <v>0</v>
      </c>
      <c r="BP19" s="82"/>
      <c r="BQ19" s="11" t="str">
        <f>'aligning data'!AJ43</f>
        <v>D4</v>
      </c>
      <c r="BR19" s="11" t="str">
        <f>'aligning data'!AJ44</f>
        <v>E4</v>
      </c>
      <c r="BS19" s="11" t="str">
        <f>'aligning data'!AJ45</f>
        <v>F4</v>
      </c>
      <c r="BT19" s="11" t="e">
        <f t="shared" si="22"/>
        <v>#DIV/0!</v>
      </c>
      <c r="BU19" s="11">
        <f t="shared" si="23"/>
        <v>0</v>
      </c>
      <c r="BV19" s="82"/>
      <c r="BW19" s="11" t="str">
        <f>'aligning data'!AM43</f>
        <v>D4</v>
      </c>
      <c r="BX19" s="11" t="str">
        <f>'aligning data'!AM44</f>
        <v>E4</v>
      </c>
      <c r="BY19" s="11" t="str">
        <f>'aligning data'!AM45</f>
        <v>F4</v>
      </c>
      <c r="BZ19" s="11" t="e">
        <f t="shared" si="24"/>
        <v>#DIV/0!</v>
      </c>
      <c r="CA19" s="11">
        <f t="shared" si="25"/>
        <v>0</v>
      </c>
      <c r="CB19" s="11"/>
      <c r="CC19" s="11" t="str">
        <f>'aligning data'!AP43</f>
        <v>D4</v>
      </c>
      <c r="CD19" s="11" t="str">
        <f>'aligning data'!AP44</f>
        <v>E4</v>
      </c>
      <c r="CE19" s="11" t="str">
        <f>'aligning data'!AP45</f>
        <v>F4</v>
      </c>
      <c r="CF19" s="11" t="e">
        <f t="shared" si="26"/>
        <v>#DIV/0!</v>
      </c>
      <c r="CG19" s="11">
        <f t="shared" si="27"/>
        <v>0</v>
      </c>
      <c r="CH19" s="82"/>
      <c r="CI19" s="11" t="str">
        <f>'aligning data'!AS43</f>
        <v>D4</v>
      </c>
      <c r="CJ19" s="11" t="str">
        <f>'aligning data'!AS44</f>
        <v>E4</v>
      </c>
      <c r="CK19" s="11" t="str">
        <f>'aligning data'!AS45</f>
        <v>F4</v>
      </c>
      <c r="CL19" s="11" t="e">
        <f t="shared" si="28"/>
        <v>#DIV/0!</v>
      </c>
      <c r="CM19" s="11">
        <f t="shared" si="29"/>
        <v>0</v>
      </c>
      <c r="CN19" s="82"/>
      <c r="CO19" s="11" t="str">
        <f>'aligning data'!AV43</f>
        <v>D4</v>
      </c>
      <c r="CP19" s="11" t="str">
        <f>'aligning data'!AV44</f>
        <v>E4</v>
      </c>
      <c r="CQ19" s="11" t="str">
        <f>'aligning data'!AV45</f>
        <v>F4</v>
      </c>
      <c r="CR19" s="11" t="e">
        <f t="shared" si="30"/>
        <v>#DIV/0!</v>
      </c>
      <c r="CS19" s="11">
        <f t="shared" si="31"/>
        <v>0</v>
      </c>
      <c r="CT19" s="11"/>
      <c r="CU19" s="82"/>
      <c r="CV19" s="11"/>
      <c r="CW19" s="11"/>
      <c r="CX19" s="11"/>
      <c r="CY19" s="11"/>
      <c r="CZ19" s="11"/>
      <c r="DA19" s="11"/>
      <c r="DB19" s="82"/>
      <c r="DC19" s="11"/>
      <c r="DD19" s="11"/>
      <c r="DE19" s="11"/>
      <c r="DF19" s="11"/>
      <c r="DG19" s="11"/>
      <c r="DH19" s="11"/>
      <c r="DI19" s="82"/>
      <c r="DJ19" s="11"/>
      <c r="DK19" s="11"/>
      <c r="DL19" s="11"/>
      <c r="DM19" s="11"/>
      <c r="DN19" s="11"/>
      <c r="DO19" s="11"/>
      <c r="DP19" s="11"/>
      <c r="DQ19" s="11"/>
      <c r="DR19" s="11"/>
      <c r="DS19" s="11"/>
      <c r="DT19" s="11"/>
      <c r="DU19" s="11"/>
      <c r="DV19" s="11"/>
      <c r="DW19" s="11"/>
      <c r="DX19" s="11"/>
      <c r="DY19" s="11"/>
      <c r="DZ19" s="11"/>
      <c r="EA19" s="11"/>
      <c r="EB19" s="11"/>
      <c r="EC19" s="11"/>
      <c r="ED19" s="11"/>
      <c r="EE19" s="11"/>
      <c r="EF19" s="11"/>
      <c r="EG19" s="11"/>
      <c r="EH19" s="11"/>
      <c r="EI19" s="11"/>
      <c r="EJ19" s="11"/>
      <c r="EK19" s="11"/>
      <c r="EL19" s="11"/>
      <c r="EM19" s="11"/>
      <c r="EN19" s="11"/>
      <c r="EO19" s="11"/>
      <c r="EP19" s="11"/>
      <c r="EQ19" s="11"/>
      <c r="ER19" s="11"/>
      <c r="ES19" s="11"/>
      <c r="ET19" s="11"/>
      <c r="EU19" s="11"/>
      <c r="EV19" s="11"/>
      <c r="EW19" s="11"/>
      <c r="EX19" s="11"/>
      <c r="EY19" s="11"/>
      <c r="EZ19" s="11"/>
      <c r="FA19" s="11"/>
      <c r="FB19" s="11"/>
      <c r="FC19" s="11"/>
      <c r="FD19" s="11"/>
      <c r="FE19" s="11"/>
      <c r="FF19" s="11"/>
      <c r="FG19" s="11"/>
      <c r="FH19" s="11"/>
      <c r="FI19" s="11"/>
      <c r="FJ19" s="11"/>
      <c r="FK19" s="11"/>
      <c r="FL19" s="11"/>
      <c r="FM19" s="11"/>
      <c r="FN19" s="11"/>
      <c r="FO19" s="11"/>
      <c r="FP19" s="11"/>
      <c r="FQ19" s="11"/>
      <c r="FR19" s="11"/>
      <c r="FS19" s="11"/>
      <c r="FT19" s="11"/>
      <c r="FU19" s="11"/>
      <c r="FV19" s="11"/>
      <c r="FW19" s="11"/>
      <c r="FX19" s="11"/>
      <c r="FY19" s="11"/>
      <c r="FZ19" s="11"/>
      <c r="GA19" s="11"/>
      <c r="GB19" s="11"/>
      <c r="GC19" s="11"/>
      <c r="GD19" s="11"/>
      <c r="GE19" s="11"/>
      <c r="GF19" s="11"/>
      <c r="GG19" s="11"/>
      <c r="GH19" s="11"/>
      <c r="GI19" s="11"/>
      <c r="GJ19" s="11"/>
      <c r="GK19" s="11"/>
      <c r="GL19" s="11"/>
      <c r="GM19" s="11"/>
      <c r="GN19" s="11"/>
      <c r="GO19" s="11"/>
      <c r="GP19" s="11"/>
      <c r="GQ19" s="11"/>
      <c r="GR19" s="11"/>
      <c r="GS19" s="11"/>
      <c r="GT19" s="11"/>
      <c r="GU19" s="11"/>
      <c r="GV19" s="11"/>
      <c r="GW19" s="11"/>
      <c r="GX19" s="11"/>
      <c r="GY19" s="11"/>
    </row>
    <row r="20" spans="1:207" s="6" customFormat="1" ht="16.899999999999999" customHeight="1">
      <c r="A20" s="102" t="s">
        <v>141</v>
      </c>
      <c r="B20" s="61"/>
      <c r="C20" s="11" t="str">
        <f>'aligning data'!C46</f>
        <v>G4</v>
      </c>
      <c r="D20" s="11" t="str">
        <f>'aligning data'!C47</f>
        <v>H4</v>
      </c>
      <c r="E20" s="11" t="str">
        <f>'aligning data'!C48</f>
        <v>I4</v>
      </c>
      <c r="F20" s="11" t="e">
        <f t="shared" si="0"/>
        <v>#DIV/0!</v>
      </c>
      <c r="G20" s="11">
        <f t="shared" si="1"/>
        <v>0</v>
      </c>
      <c r="H20" s="82"/>
      <c r="I20" s="11" t="str">
        <f>'aligning data'!F46</f>
        <v>G4</v>
      </c>
      <c r="J20" s="11" t="str">
        <f>'aligning data'!F47</f>
        <v>H4</v>
      </c>
      <c r="K20" s="11" t="str">
        <f>'aligning data'!F48</f>
        <v>I4</v>
      </c>
      <c r="L20" s="11" t="e">
        <f t="shared" si="2"/>
        <v>#DIV/0!</v>
      </c>
      <c r="M20" s="11">
        <f t="shared" si="3"/>
        <v>0</v>
      </c>
      <c r="N20" s="11"/>
      <c r="O20" s="11" t="str">
        <f>'aligning data'!I46</f>
        <v>G4</v>
      </c>
      <c r="P20" s="11" t="str">
        <f>'aligning data'!I47</f>
        <v>H4</v>
      </c>
      <c r="Q20" s="11" t="str">
        <f>'aligning data'!I48</f>
        <v>I4</v>
      </c>
      <c r="R20" s="11" t="e">
        <f t="shared" si="4"/>
        <v>#DIV/0!</v>
      </c>
      <c r="S20" s="11">
        <f t="shared" si="5"/>
        <v>0</v>
      </c>
      <c r="T20" s="11"/>
      <c r="U20" s="11" t="str">
        <f>'aligning data'!L46</f>
        <v>G4</v>
      </c>
      <c r="V20" s="82" t="str">
        <f>'aligning data'!L47</f>
        <v>H4</v>
      </c>
      <c r="W20" s="11" t="str">
        <f>'aligning data'!L48</f>
        <v>I4</v>
      </c>
      <c r="X20" s="11" t="e">
        <f t="shared" si="6"/>
        <v>#DIV/0!</v>
      </c>
      <c r="Y20" s="11">
        <f t="shared" si="7"/>
        <v>0</v>
      </c>
      <c r="Z20" s="11"/>
      <c r="AA20" s="11" t="str">
        <f>'aligning data'!O46</f>
        <v>G4</v>
      </c>
      <c r="AB20" s="11" t="str">
        <f>'aligning data'!O47</f>
        <v>H4</v>
      </c>
      <c r="AC20" s="82" t="str">
        <f>'aligning data'!O48</f>
        <v>I4</v>
      </c>
      <c r="AD20" s="11" t="e">
        <f t="shared" si="8"/>
        <v>#DIV/0!</v>
      </c>
      <c r="AE20" s="11">
        <f t="shared" si="9"/>
        <v>0</v>
      </c>
      <c r="AF20" s="82"/>
      <c r="AG20" s="11" t="str">
        <f>'aligning data'!R46</f>
        <v>G4</v>
      </c>
      <c r="AH20" s="11" t="str">
        <f>'aligning data'!R47</f>
        <v>H4</v>
      </c>
      <c r="AI20" s="11" t="str">
        <f>'aligning data'!R48</f>
        <v>I4</v>
      </c>
      <c r="AJ20" s="11" t="e">
        <f t="shared" si="10"/>
        <v>#DIV/0!</v>
      </c>
      <c r="AK20" s="11">
        <f t="shared" si="11"/>
        <v>0</v>
      </c>
      <c r="AL20" s="82"/>
      <c r="AM20" s="11" t="str">
        <f>'aligning data'!U46</f>
        <v>G4</v>
      </c>
      <c r="AN20" s="11" t="str">
        <f>'aligning data'!U47</f>
        <v>H4</v>
      </c>
      <c r="AO20" s="11" t="str">
        <f>'aligning data'!U48</f>
        <v>I4</v>
      </c>
      <c r="AP20" s="11" t="e">
        <f t="shared" si="12"/>
        <v>#DIV/0!</v>
      </c>
      <c r="AQ20" s="11">
        <f t="shared" si="13"/>
        <v>0</v>
      </c>
      <c r="AR20" s="82"/>
      <c r="AS20" s="11" t="str">
        <f>'aligning data'!X46</f>
        <v>G4</v>
      </c>
      <c r="AT20" s="11" t="str">
        <f>'aligning data'!X47</f>
        <v>H4</v>
      </c>
      <c r="AU20" s="11" t="str">
        <f>'aligning data'!X48</f>
        <v>I4</v>
      </c>
      <c r="AV20" s="11" t="e">
        <f t="shared" si="14"/>
        <v>#DIV/0!</v>
      </c>
      <c r="AW20" s="11">
        <f t="shared" si="15"/>
        <v>0</v>
      </c>
      <c r="AX20" s="11"/>
      <c r="AY20" s="11" t="str">
        <f>'aligning data'!AA46</f>
        <v>G4</v>
      </c>
      <c r="AZ20" s="11" t="str">
        <f>'aligning data'!AA47</f>
        <v>H4</v>
      </c>
      <c r="BA20" s="11" t="str">
        <f>'aligning data'!AA48</f>
        <v>I4</v>
      </c>
      <c r="BB20" s="11" t="e">
        <f t="shared" si="16"/>
        <v>#DIV/0!</v>
      </c>
      <c r="BC20" s="11">
        <f t="shared" si="17"/>
        <v>0</v>
      </c>
      <c r="BD20" s="11"/>
      <c r="BE20" s="82" t="str">
        <f>'aligning data'!AD46</f>
        <v>G4</v>
      </c>
      <c r="BF20" s="11" t="str">
        <f>'aligning data'!AD47</f>
        <v>H4</v>
      </c>
      <c r="BG20" s="11" t="str">
        <f>'aligning data'!AD48</f>
        <v>I4</v>
      </c>
      <c r="BH20" s="11" t="e">
        <f t="shared" si="18"/>
        <v>#DIV/0!</v>
      </c>
      <c r="BI20" s="11">
        <f t="shared" si="19"/>
        <v>0</v>
      </c>
      <c r="BJ20" s="82"/>
      <c r="BK20" s="11" t="str">
        <f>'aligning data'!AG46</f>
        <v>G4</v>
      </c>
      <c r="BL20" s="82" t="str">
        <f>'aligning data'!AG47</f>
        <v>H4</v>
      </c>
      <c r="BM20" s="11" t="str">
        <f>'aligning data'!AG48</f>
        <v>I4</v>
      </c>
      <c r="BN20" s="11" t="e">
        <f t="shared" si="20"/>
        <v>#DIV/0!</v>
      </c>
      <c r="BO20" s="11">
        <f t="shared" si="21"/>
        <v>0</v>
      </c>
      <c r="BP20" s="82"/>
      <c r="BQ20" s="11" t="str">
        <f>'aligning data'!AJ46</f>
        <v>G4</v>
      </c>
      <c r="BR20" s="11" t="str">
        <f>'aligning data'!AJ47</f>
        <v>H4</v>
      </c>
      <c r="BS20" s="11" t="str">
        <f>'aligning data'!AJ48</f>
        <v>I4</v>
      </c>
      <c r="BT20" s="11" t="e">
        <f t="shared" si="22"/>
        <v>#DIV/0!</v>
      </c>
      <c r="BU20" s="11">
        <f t="shared" si="23"/>
        <v>0</v>
      </c>
      <c r="BV20" s="82"/>
      <c r="BW20" s="11" t="str">
        <f>'aligning data'!AM46</f>
        <v>G4</v>
      </c>
      <c r="BX20" s="11" t="str">
        <f>'aligning data'!AM47</f>
        <v>H4</v>
      </c>
      <c r="BY20" s="11" t="str">
        <f>'aligning data'!AM48</f>
        <v>I4</v>
      </c>
      <c r="BZ20" s="11" t="e">
        <f t="shared" si="24"/>
        <v>#DIV/0!</v>
      </c>
      <c r="CA20" s="11">
        <f t="shared" si="25"/>
        <v>0</v>
      </c>
      <c r="CB20" s="11"/>
      <c r="CC20" s="11" t="str">
        <f>'aligning data'!AP46</f>
        <v>G4</v>
      </c>
      <c r="CD20" s="11" t="str">
        <f>'aligning data'!AP47</f>
        <v>H4</v>
      </c>
      <c r="CE20" s="11" t="str">
        <f>'aligning data'!AP48</f>
        <v>I4</v>
      </c>
      <c r="CF20" s="11" t="e">
        <f t="shared" si="26"/>
        <v>#DIV/0!</v>
      </c>
      <c r="CG20" s="11">
        <f t="shared" si="27"/>
        <v>0</v>
      </c>
      <c r="CH20" s="82"/>
      <c r="CI20" s="11" t="str">
        <f>'aligning data'!AS46</f>
        <v>G4</v>
      </c>
      <c r="CJ20" s="11" t="str">
        <f>'aligning data'!AS47</f>
        <v>H4</v>
      </c>
      <c r="CK20" s="11" t="str">
        <f>'aligning data'!AS48</f>
        <v>I4</v>
      </c>
      <c r="CL20" s="11" t="e">
        <f t="shared" si="28"/>
        <v>#DIV/0!</v>
      </c>
      <c r="CM20" s="11">
        <f t="shared" si="29"/>
        <v>0</v>
      </c>
      <c r="CN20" s="82"/>
      <c r="CO20" s="11" t="str">
        <f>'aligning data'!AV46</f>
        <v>G4</v>
      </c>
      <c r="CP20" s="11" t="str">
        <f>'aligning data'!AV47</f>
        <v>H4</v>
      </c>
      <c r="CQ20" s="11" t="str">
        <f>'aligning data'!AV48</f>
        <v>I4</v>
      </c>
      <c r="CR20" s="11" t="e">
        <f t="shared" si="30"/>
        <v>#DIV/0!</v>
      </c>
      <c r="CS20" s="11">
        <f t="shared" si="31"/>
        <v>0</v>
      </c>
      <c r="CT20" s="11"/>
      <c r="CU20" s="82"/>
      <c r="CV20" s="11"/>
      <c r="CW20" s="11"/>
      <c r="CX20" s="11"/>
      <c r="CY20" s="11"/>
      <c r="CZ20" s="11"/>
      <c r="DA20" s="11"/>
      <c r="DB20" s="82"/>
      <c r="DC20" s="11"/>
      <c r="DD20" s="11"/>
      <c r="DE20" s="11"/>
      <c r="DF20" s="11"/>
      <c r="DG20" s="11"/>
      <c r="DH20" s="11"/>
      <c r="DI20" s="82"/>
      <c r="DJ20" s="11"/>
      <c r="DK20" s="11"/>
      <c r="DL20" s="11"/>
      <c r="DM20" s="11"/>
      <c r="DN20" s="11"/>
      <c r="DO20" s="11"/>
      <c r="DP20" s="11"/>
      <c r="DQ20" s="11"/>
      <c r="DR20" s="11"/>
      <c r="DS20" s="11"/>
      <c r="DT20" s="11"/>
      <c r="DU20" s="11"/>
      <c r="DV20" s="11"/>
      <c r="DW20" s="11"/>
      <c r="DX20" s="11"/>
      <c r="DY20" s="11"/>
      <c r="DZ20" s="11"/>
      <c r="EA20" s="11"/>
      <c r="EB20" s="11"/>
      <c r="EC20" s="11"/>
      <c r="ED20" s="11"/>
      <c r="EE20" s="11"/>
      <c r="EF20" s="11"/>
      <c r="EG20" s="11"/>
      <c r="EH20" s="11"/>
      <c r="EI20" s="11"/>
      <c r="EJ20" s="11"/>
      <c r="EK20" s="11"/>
      <c r="EL20" s="11"/>
      <c r="EM20" s="11"/>
      <c r="EN20" s="11"/>
      <c r="EO20" s="11"/>
      <c r="EP20" s="11"/>
      <c r="EQ20" s="11"/>
      <c r="ER20" s="11"/>
      <c r="ES20" s="11"/>
      <c r="ET20" s="11"/>
      <c r="EU20" s="11"/>
      <c r="EV20" s="11"/>
      <c r="EW20" s="11"/>
      <c r="EX20" s="11"/>
      <c r="EY20" s="11"/>
      <c r="EZ20" s="11"/>
      <c r="FA20" s="11"/>
      <c r="FB20" s="11"/>
      <c r="FC20" s="11"/>
      <c r="FD20" s="11"/>
      <c r="FE20" s="11"/>
      <c r="FF20" s="11"/>
      <c r="FG20" s="11"/>
      <c r="FH20" s="11"/>
      <c r="FI20" s="11"/>
      <c r="FJ20" s="11"/>
      <c r="FK20" s="11"/>
      <c r="FL20" s="11"/>
      <c r="FM20" s="11"/>
      <c r="FN20" s="11"/>
      <c r="FO20" s="11"/>
      <c r="FP20" s="11"/>
      <c r="FQ20" s="11"/>
      <c r="FR20" s="11"/>
      <c r="FS20" s="11"/>
      <c r="FT20" s="11"/>
      <c r="FU20" s="11"/>
      <c r="FV20" s="11"/>
      <c r="FW20" s="11"/>
      <c r="FX20" s="11"/>
      <c r="FY20" s="11"/>
      <c r="FZ20" s="11"/>
      <c r="GA20" s="11"/>
      <c r="GB20" s="11"/>
      <c r="GC20" s="11"/>
      <c r="GD20" s="11"/>
      <c r="GE20" s="11"/>
      <c r="GF20" s="11"/>
      <c r="GG20" s="11"/>
      <c r="GH20" s="11"/>
      <c r="GI20" s="11"/>
      <c r="GJ20" s="11"/>
      <c r="GK20" s="11"/>
      <c r="GL20" s="11"/>
      <c r="GM20" s="11"/>
      <c r="GN20" s="11"/>
      <c r="GO20" s="11"/>
      <c r="GP20" s="11"/>
      <c r="GQ20" s="11"/>
      <c r="GR20" s="11"/>
      <c r="GS20" s="11"/>
      <c r="GT20" s="11"/>
      <c r="GU20" s="11"/>
      <c r="GV20" s="11"/>
      <c r="GW20" s="11"/>
      <c r="GX20" s="11"/>
      <c r="GY20" s="11"/>
    </row>
    <row r="21" spans="1:207" s="6" customFormat="1" ht="16.899999999999999" customHeight="1">
      <c r="A21" s="102" t="s">
        <v>142</v>
      </c>
      <c r="B21" s="61"/>
      <c r="C21" s="11" t="str">
        <f>'aligning data'!C49</f>
        <v>J4</v>
      </c>
      <c r="D21" s="11" t="str">
        <f>'aligning data'!C50</f>
        <v>K4</v>
      </c>
      <c r="E21" s="11" t="str">
        <f>'aligning data'!C51</f>
        <v>L4</v>
      </c>
      <c r="F21" s="11" t="e">
        <f t="shared" si="0"/>
        <v>#DIV/0!</v>
      </c>
      <c r="G21" s="11">
        <f t="shared" si="1"/>
        <v>0</v>
      </c>
      <c r="H21" s="82"/>
      <c r="I21" s="11" t="str">
        <f>'aligning data'!F49</f>
        <v>J4</v>
      </c>
      <c r="J21" s="11" t="str">
        <f>'aligning data'!F50</f>
        <v>K4</v>
      </c>
      <c r="K21" s="11" t="str">
        <f>'aligning data'!F51</f>
        <v>L4</v>
      </c>
      <c r="L21" s="11" t="e">
        <f t="shared" si="2"/>
        <v>#DIV/0!</v>
      </c>
      <c r="M21" s="11">
        <f t="shared" si="3"/>
        <v>0</v>
      </c>
      <c r="N21" s="11"/>
      <c r="O21" s="11" t="str">
        <f>'aligning data'!I49</f>
        <v>J4</v>
      </c>
      <c r="P21" s="11" t="str">
        <f>'aligning data'!I50</f>
        <v>K4</v>
      </c>
      <c r="Q21" s="11" t="str">
        <f>'aligning data'!I51</f>
        <v>L4</v>
      </c>
      <c r="R21" s="11" t="e">
        <f t="shared" si="4"/>
        <v>#DIV/0!</v>
      </c>
      <c r="S21" s="11">
        <f t="shared" si="5"/>
        <v>0</v>
      </c>
      <c r="T21" s="11"/>
      <c r="U21" s="11" t="str">
        <f>'aligning data'!L49</f>
        <v>J4</v>
      </c>
      <c r="V21" s="82" t="str">
        <f>'aligning data'!L50</f>
        <v>K4</v>
      </c>
      <c r="W21" s="11" t="str">
        <f>'aligning data'!L51</f>
        <v>L4</v>
      </c>
      <c r="X21" s="11" t="e">
        <f t="shared" si="6"/>
        <v>#DIV/0!</v>
      </c>
      <c r="Y21" s="11">
        <f t="shared" si="7"/>
        <v>0</v>
      </c>
      <c r="Z21" s="11"/>
      <c r="AA21" s="11" t="str">
        <f>'aligning data'!O49</f>
        <v>J4</v>
      </c>
      <c r="AB21" s="11" t="str">
        <f>'aligning data'!O50</f>
        <v>K4</v>
      </c>
      <c r="AC21" s="82" t="str">
        <f>'aligning data'!O51</f>
        <v>L4</v>
      </c>
      <c r="AD21" s="11" t="e">
        <f t="shared" si="8"/>
        <v>#DIV/0!</v>
      </c>
      <c r="AE21" s="11">
        <f t="shared" si="9"/>
        <v>0</v>
      </c>
      <c r="AF21" s="82"/>
      <c r="AG21" s="11" t="str">
        <f>'aligning data'!R49</f>
        <v>J4</v>
      </c>
      <c r="AH21" s="11" t="str">
        <f>'aligning data'!R50</f>
        <v>K4</v>
      </c>
      <c r="AI21" s="11" t="str">
        <f>'aligning data'!R51</f>
        <v>L4</v>
      </c>
      <c r="AJ21" s="11" t="e">
        <f t="shared" si="10"/>
        <v>#DIV/0!</v>
      </c>
      <c r="AK21" s="11">
        <f t="shared" si="11"/>
        <v>0</v>
      </c>
      <c r="AL21" s="82"/>
      <c r="AM21" s="11" t="str">
        <f>'aligning data'!U49</f>
        <v>J4</v>
      </c>
      <c r="AN21" s="11" t="str">
        <f>'aligning data'!U50</f>
        <v>K4</v>
      </c>
      <c r="AO21" s="11" t="str">
        <f>'aligning data'!U51</f>
        <v>L4</v>
      </c>
      <c r="AP21" s="11" t="e">
        <f t="shared" si="12"/>
        <v>#DIV/0!</v>
      </c>
      <c r="AQ21" s="11">
        <f t="shared" si="13"/>
        <v>0</v>
      </c>
      <c r="AR21" s="82"/>
      <c r="AS21" s="11" t="str">
        <f>'aligning data'!X49</f>
        <v>J4</v>
      </c>
      <c r="AT21" s="11" t="str">
        <f>'aligning data'!X50</f>
        <v>K4</v>
      </c>
      <c r="AU21" s="11" t="str">
        <f>'aligning data'!X51</f>
        <v>L4</v>
      </c>
      <c r="AV21" s="11" t="e">
        <f t="shared" si="14"/>
        <v>#DIV/0!</v>
      </c>
      <c r="AW21" s="11">
        <f t="shared" si="15"/>
        <v>0</v>
      </c>
      <c r="AX21" s="11"/>
      <c r="AY21" s="11" t="str">
        <f>'aligning data'!AA49</f>
        <v>J4</v>
      </c>
      <c r="AZ21" s="11" t="str">
        <f>'aligning data'!AA50</f>
        <v>K4</v>
      </c>
      <c r="BA21" s="11" t="str">
        <f>'aligning data'!AA51</f>
        <v>L4</v>
      </c>
      <c r="BB21" s="11" t="e">
        <f t="shared" si="16"/>
        <v>#DIV/0!</v>
      </c>
      <c r="BC21" s="11">
        <f t="shared" si="17"/>
        <v>0</v>
      </c>
      <c r="BD21" s="11"/>
      <c r="BE21" s="82" t="str">
        <f>'aligning data'!AD49</f>
        <v>J4</v>
      </c>
      <c r="BF21" s="11" t="str">
        <f>'aligning data'!AD50</f>
        <v>K4</v>
      </c>
      <c r="BG21" s="11" t="str">
        <f>'aligning data'!AD51</f>
        <v>L4</v>
      </c>
      <c r="BH21" s="11" t="e">
        <f t="shared" si="18"/>
        <v>#DIV/0!</v>
      </c>
      <c r="BI21" s="11">
        <f t="shared" si="19"/>
        <v>0</v>
      </c>
      <c r="BJ21" s="82"/>
      <c r="BK21" s="11" t="str">
        <f>'aligning data'!AG49</f>
        <v>J4</v>
      </c>
      <c r="BL21" s="82" t="str">
        <f>'aligning data'!AG50</f>
        <v>K4</v>
      </c>
      <c r="BM21" s="11" t="str">
        <f>'aligning data'!AG51</f>
        <v>L4</v>
      </c>
      <c r="BN21" s="11" t="e">
        <f t="shared" si="20"/>
        <v>#DIV/0!</v>
      </c>
      <c r="BO21" s="11">
        <f t="shared" si="21"/>
        <v>0</v>
      </c>
      <c r="BP21" s="82"/>
      <c r="BQ21" s="11" t="str">
        <f>'aligning data'!AJ49</f>
        <v>J4</v>
      </c>
      <c r="BR21" s="11" t="str">
        <f>'aligning data'!AJ50</f>
        <v>K4</v>
      </c>
      <c r="BS21" s="11" t="str">
        <f>'aligning data'!AJ51</f>
        <v>L4</v>
      </c>
      <c r="BT21" s="11" t="e">
        <f t="shared" si="22"/>
        <v>#DIV/0!</v>
      </c>
      <c r="BU21" s="11">
        <f t="shared" si="23"/>
        <v>0</v>
      </c>
      <c r="BV21" s="82"/>
      <c r="BW21" s="11" t="str">
        <f>'aligning data'!AM49</f>
        <v>J4</v>
      </c>
      <c r="BX21" s="11" t="str">
        <f>'aligning data'!AM50</f>
        <v>K4</v>
      </c>
      <c r="BY21" s="11" t="str">
        <f>'aligning data'!AM51</f>
        <v>L4</v>
      </c>
      <c r="BZ21" s="11" t="e">
        <f t="shared" si="24"/>
        <v>#DIV/0!</v>
      </c>
      <c r="CA21" s="11">
        <f t="shared" si="25"/>
        <v>0</v>
      </c>
      <c r="CB21" s="11"/>
      <c r="CC21" s="11" t="str">
        <f>'aligning data'!AP49</f>
        <v>J4</v>
      </c>
      <c r="CD21" s="11" t="str">
        <f>'aligning data'!AP50</f>
        <v>K4</v>
      </c>
      <c r="CE21" s="11" t="str">
        <f>'aligning data'!AP51</f>
        <v>L4</v>
      </c>
      <c r="CF21" s="11" t="e">
        <f t="shared" si="26"/>
        <v>#DIV/0!</v>
      </c>
      <c r="CG21" s="11">
        <f t="shared" si="27"/>
        <v>0</v>
      </c>
      <c r="CH21" s="82"/>
      <c r="CI21" s="11" t="str">
        <f>'aligning data'!AS49</f>
        <v>J4</v>
      </c>
      <c r="CJ21" s="11" t="str">
        <f>'aligning data'!AS50</f>
        <v>K4</v>
      </c>
      <c r="CK21" s="11" t="str">
        <f>'aligning data'!AS51</f>
        <v>L4</v>
      </c>
      <c r="CL21" s="11" t="e">
        <f t="shared" si="28"/>
        <v>#DIV/0!</v>
      </c>
      <c r="CM21" s="11">
        <f t="shared" si="29"/>
        <v>0</v>
      </c>
      <c r="CN21" s="82"/>
      <c r="CO21" s="11" t="str">
        <f>'aligning data'!AV49</f>
        <v>J4</v>
      </c>
      <c r="CP21" s="11" t="str">
        <f>'aligning data'!AV50</f>
        <v>K4</v>
      </c>
      <c r="CQ21" s="11" t="str">
        <f>'aligning data'!AV51</f>
        <v>L4</v>
      </c>
      <c r="CR21" s="11" t="e">
        <f t="shared" si="30"/>
        <v>#DIV/0!</v>
      </c>
      <c r="CS21" s="11">
        <f t="shared" si="31"/>
        <v>0</v>
      </c>
      <c r="CT21" s="11"/>
      <c r="CU21" s="82"/>
      <c r="CV21" s="11"/>
      <c r="CW21" s="11"/>
      <c r="CX21" s="11"/>
      <c r="CY21" s="11"/>
      <c r="CZ21" s="11"/>
      <c r="DA21" s="11"/>
      <c r="DB21" s="82"/>
      <c r="DC21" s="11"/>
      <c r="DD21" s="11"/>
      <c r="DE21" s="11"/>
      <c r="DF21" s="11"/>
      <c r="DG21" s="11"/>
      <c r="DH21" s="11"/>
      <c r="DI21" s="82"/>
      <c r="DJ21" s="11"/>
      <c r="DK21" s="11"/>
      <c r="DL21" s="11"/>
      <c r="DM21" s="11"/>
      <c r="DN21" s="11"/>
      <c r="DO21" s="11"/>
      <c r="DP21" s="11"/>
      <c r="DQ21" s="11"/>
      <c r="DR21" s="11"/>
      <c r="DS21" s="11"/>
      <c r="DT21" s="11"/>
      <c r="DU21" s="11"/>
      <c r="DV21" s="11"/>
      <c r="DW21" s="11"/>
      <c r="DX21" s="11"/>
      <c r="DY21" s="11"/>
      <c r="DZ21" s="11"/>
      <c r="EA21" s="11"/>
      <c r="EB21" s="11"/>
      <c r="EC21" s="11"/>
      <c r="ED21" s="11"/>
      <c r="EE21" s="11"/>
      <c r="EF21" s="11"/>
      <c r="EG21" s="11"/>
      <c r="EH21" s="11"/>
      <c r="EI21" s="11"/>
      <c r="EJ21" s="11"/>
      <c r="EK21" s="11"/>
      <c r="EL21" s="11"/>
      <c r="EM21" s="11"/>
      <c r="EN21" s="11"/>
      <c r="EO21" s="11"/>
      <c r="EP21" s="11"/>
      <c r="EQ21" s="11"/>
      <c r="ER21" s="11"/>
      <c r="ES21" s="11"/>
      <c r="ET21" s="11"/>
      <c r="EU21" s="11"/>
      <c r="EV21" s="11"/>
      <c r="EW21" s="11"/>
      <c r="EX21" s="11"/>
      <c r="EY21" s="11"/>
      <c r="EZ21" s="11"/>
      <c r="FA21" s="11"/>
      <c r="FB21" s="11"/>
      <c r="FC21" s="11"/>
      <c r="FD21" s="11"/>
      <c r="FE21" s="11"/>
      <c r="FF21" s="11"/>
      <c r="FG21" s="11"/>
      <c r="FH21" s="11"/>
      <c r="FI21" s="11"/>
      <c r="FJ21" s="11"/>
      <c r="FK21" s="11"/>
      <c r="FL21" s="11"/>
      <c r="FM21" s="11"/>
      <c r="FN21" s="11"/>
      <c r="FO21" s="11"/>
      <c r="FP21" s="11"/>
      <c r="FQ21" s="11"/>
      <c r="FR21" s="11"/>
      <c r="FS21" s="11"/>
      <c r="FT21" s="11"/>
      <c r="FU21" s="11"/>
      <c r="FV21" s="11"/>
      <c r="FW21" s="11"/>
      <c r="FX21" s="11"/>
      <c r="FY21" s="11"/>
      <c r="FZ21" s="11"/>
      <c r="GA21" s="11"/>
      <c r="GB21" s="11"/>
      <c r="GC21" s="11"/>
      <c r="GD21" s="11"/>
      <c r="GE21" s="11"/>
      <c r="GF21" s="11"/>
      <c r="GG21" s="11"/>
      <c r="GH21" s="11"/>
      <c r="GI21" s="11"/>
      <c r="GJ21" s="11"/>
      <c r="GK21" s="11"/>
      <c r="GL21" s="11"/>
      <c r="GM21" s="11"/>
      <c r="GN21" s="11"/>
      <c r="GO21" s="11"/>
      <c r="GP21" s="11"/>
      <c r="GQ21" s="11"/>
      <c r="GR21" s="11"/>
      <c r="GS21" s="11"/>
      <c r="GT21" s="11"/>
      <c r="GU21" s="11"/>
      <c r="GV21" s="11"/>
      <c r="GW21" s="11"/>
      <c r="GX21" s="11"/>
      <c r="GY21" s="11"/>
    </row>
    <row r="22" spans="1:207" s="6" customFormat="1" ht="16.899999999999999" customHeight="1">
      <c r="A22" s="102" t="s">
        <v>143</v>
      </c>
      <c r="B22" s="61"/>
      <c r="C22" s="11" t="str">
        <f>'aligning data'!C52</f>
        <v>A5</v>
      </c>
      <c r="D22" s="11" t="str">
        <f>'aligning data'!C53</f>
        <v>B5</v>
      </c>
      <c r="E22" s="11" t="str">
        <f>'aligning data'!C54</f>
        <v>C5</v>
      </c>
      <c r="F22" s="11" t="e">
        <f t="shared" si="0"/>
        <v>#DIV/0!</v>
      </c>
      <c r="G22" s="11">
        <f t="shared" si="1"/>
        <v>0</v>
      </c>
      <c r="H22" s="82"/>
      <c r="I22" s="11" t="str">
        <f>'aligning data'!F52</f>
        <v>A5</v>
      </c>
      <c r="J22" s="11" t="str">
        <f>'aligning data'!F53</f>
        <v>B5</v>
      </c>
      <c r="K22" s="11" t="str">
        <f>'aligning data'!F54</f>
        <v>C5</v>
      </c>
      <c r="L22" s="11" t="e">
        <f t="shared" si="2"/>
        <v>#DIV/0!</v>
      </c>
      <c r="M22" s="11">
        <f t="shared" si="3"/>
        <v>0</v>
      </c>
      <c r="N22" s="11"/>
      <c r="O22" s="11" t="str">
        <f>'aligning data'!I52</f>
        <v>A5</v>
      </c>
      <c r="P22" s="11" t="str">
        <f>'aligning data'!I53</f>
        <v>B5</v>
      </c>
      <c r="Q22" s="11" t="str">
        <f>'aligning data'!I54</f>
        <v>C5</v>
      </c>
      <c r="R22" s="11" t="e">
        <f t="shared" si="4"/>
        <v>#DIV/0!</v>
      </c>
      <c r="S22" s="11">
        <f t="shared" si="5"/>
        <v>0</v>
      </c>
      <c r="T22" s="11"/>
      <c r="U22" s="11" t="str">
        <f>'aligning data'!L52</f>
        <v>A5</v>
      </c>
      <c r="V22" s="82" t="str">
        <f>'aligning data'!L53</f>
        <v>B5</v>
      </c>
      <c r="W22" s="11" t="str">
        <f>'aligning data'!L54</f>
        <v>C5</v>
      </c>
      <c r="X22" s="11" t="e">
        <f t="shared" si="6"/>
        <v>#DIV/0!</v>
      </c>
      <c r="Y22" s="11">
        <f t="shared" si="7"/>
        <v>0</v>
      </c>
      <c r="Z22" s="11"/>
      <c r="AA22" s="11" t="str">
        <f>'aligning data'!O52</f>
        <v>A5</v>
      </c>
      <c r="AB22" s="11" t="str">
        <f>'aligning data'!O53</f>
        <v>B5</v>
      </c>
      <c r="AC22" s="82" t="str">
        <f>'aligning data'!O54</f>
        <v>C5</v>
      </c>
      <c r="AD22" s="11" t="e">
        <f t="shared" si="8"/>
        <v>#DIV/0!</v>
      </c>
      <c r="AE22" s="11">
        <f t="shared" si="9"/>
        <v>0</v>
      </c>
      <c r="AF22" s="82"/>
      <c r="AG22" s="11" t="str">
        <f>'aligning data'!R52</f>
        <v>A5</v>
      </c>
      <c r="AH22" s="11" t="str">
        <f>'aligning data'!R53</f>
        <v>B5</v>
      </c>
      <c r="AI22" s="11" t="str">
        <f>'aligning data'!R54</f>
        <v>C5</v>
      </c>
      <c r="AJ22" s="11" t="e">
        <f t="shared" si="10"/>
        <v>#DIV/0!</v>
      </c>
      <c r="AK22" s="11">
        <f t="shared" si="11"/>
        <v>0</v>
      </c>
      <c r="AL22" s="82"/>
      <c r="AM22" s="11" t="str">
        <f>'aligning data'!U52</f>
        <v>A5</v>
      </c>
      <c r="AN22" s="11" t="str">
        <f>'aligning data'!U53</f>
        <v>B5</v>
      </c>
      <c r="AO22" s="11" t="str">
        <f>'aligning data'!U54</f>
        <v>C5</v>
      </c>
      <c r="AP22" s="11" t="e">
        <f t="shared" si="12"/>
        <v>#DIV/0!</v>
      </c>
      <c r="AQ22" s="11">
        <f t="shared" si="13"/>
        <v>0</v>
      </c>
      <c r="AR22" s="82"/>
      <c r="AS22" s="11" t="str">
        <f>'aligning data'!X52</f>
        <v>A5</v>
      </c>
      <c r="AT22" s="11" t="str">
        <f>'aligning data'!X53</f>
        <v>B5</v>
      </c>
      <c r="AU22" s="11" t="str">
        <f>'aligning data'!X54</f>
        <v>C5</v>
      </c>
      <c r="AV22" s="11" t="e">
        <f t="shared" si="14"/>
        <v>#DIV/0!</v>
      </c>
      <c r="AW22" s="11">
        <f t="shared" si="15"/>
        <v>0</v>
      </c>
      <c r="AX22" s="11"/>
      <c r="AY22" s="11" t="str">
        <f>'aligning data'!AA52</f>
        <v>A5</v>
      </c>
      <c r="AZ22" s="11" t="str">
        <f>'aligning data'!AA53</f>
        <v>B5</v>
      </c>
      <c r="BA22" s="11" t="str">
        <f>'aligning data'!AA54</f>
        <v>C5</v>
      </c>
      <c r="BB22" s="11" t="e">
        <f t="shared" si="16"/>
        <v>#DIV/0!</v>
      </c>
      <c r="BC22" s="11">
        <f t="shared" si="17"/>
        <v>0</v>
      </c>
      <c r="BD22" s="11"/>
      <c r="BE22" s="82" t="str">
        <f>'aligning data'!AD52</f>
        <v>A5</v>
      </c>
      <c r="BF22" s="11" t="str">
        <f>'aligning data'!AD53</f>
        <v>B5</v>
      </c>
      <c r="BG22" s="11" t="str">
        <f>'aligning data'!AD54</f>
        <v>C5</v>
      </c>
      <c r="BH22" s="11" t="e">
        <f t="shared" si="18"/>
        <v>#DIV/0!</v>
      </c>
      <c r="BI22" s="11">
        <f t="shared" si="19"/>
        <v>0</v>
      </c>
      <c r="BJ22" s="82"/>
      <c r="BK22" s="11" t="str">
        <f>'aligning data'!AG52</f>
        <v>A5</v>
      </c>
      <c r="BL22" s="82" t="str">
        <f>'aligning data'!AG53</f>
        <v>B5</v>
      </c>
      <c r="BM22" s="11" t="str">
        <f>'aligning data'!AG54</f>
        <v>C5</v>
      </c>
      <c r="BN22" s="11" t="e">
        <f t="shared" si="20"/>
        <v>#DIV/0!</v>
      </c>
      <c r="BO22" s="11">
        <f t="shared" si="21"/>
        <v>0</v>
      </c>
      <c r="BP22" s="82"/>
      <c r="BQ22" s="11" t="str">
        <f>'aligning data'!AJ52</f>
        <v>A5</v>
      </c>
      <c r="BR22" s="11" t="str">
        <f>'aligning data'!AJ53</f>
        <v>B5</v>
      </c>
      <c r="BS22" s="11" t="str">
        <f>'aligning data'!AJ54</f>
        <v>C5</v>
      </c>
      <c r="BT22" s="11" t="e">
        <f t="shared" si="22"/>
        <v>#DIV/0!</v>
      </c>
      <c r="BU22" s="11">
        <f t="shared" si="23"/>
        <v>0</v>
      </c>
      <c r="BV22" s="82"/>
      <c r="BW22" s="11" t="str">
        <f>'aligning data'!AM52</f>
        <v>A5</v>
      </c>
      <c r="BX22" s="11" t="str">
        <f>'aligning data'!AM53</f>
        <v>B5</v>
      </c>
      <c r="BY22" s="11" t="str">
        <f>'aligning data'!AM54</f>
        <v>C5</v>
      </c>
      <c r="BZ22" s="11" t="e">
        <f t="shared" si="24"/>
        <v>#DIV/0!</v>
      </c>
      <c r="CA22" s="11">
        <f t="shared" si="25"/>
        <v>0</v>
      </c>
      <c r="CB22" s="11"/>
      <c r="CC22" s="11" t="str">
        <f>'aligning data'!AP52</f>
        <v>A5</v>
      </c>
      <c r="CD22" s="11" t="str">
        <f>'aligning data'!AP53</f>
        <v>B5</v>
      </c>
      <c r="CE22" s="11" t="str">
        <f>'aligning data'!AP54</f>
        <v>C5</v>
      </c>
      <c r="CF22" s="11" t="e">
        <f t="shared" si="26"/>
        <v>#DIV/0!</v>
      </c>
      <c r="CG22" s="11">
        <f t="shared" si="27"/>
        <v>0</v>
      </c>
      <c r="CH22" s="82"/>
      <c r="CI22" s="11" t="str">
        <f>'aligning data'!AS52</f>
        <v>A5</v>
      </c>
      <c r="CJ22" s="11" t="str">
        <f>'aligning data'!AS53</f>
        <v>B5</v>
      </c>
      <c r="CK22" s="11" t="str">
        <f>'aligning data'!AS54</f>
        <v>C5</v>
      </c>
      <c r="CL22" s="11" t="e">
        <f t="shared" si="28"/>
        <v>#DIV/0!</v>
      </c>
      <c r="CM22" s="11">
        <f t="shared" si="29"/>
        <v>0</v>
      </c>
      <c r="CN22" s="82"/>
      <c r="CO22" s="11" t="str">
        <f>'aligning data'!AV52</f>
        <v>A5</v>
      </c>
      <c r="CP22" s="11" t="str">
        <f>'aligning data'!AV53</f>
        <v>B5</v>
      </c>
      <c r="CQ22" s="11" t="str">
        <f>'aligning data'!AV54</f>
        <v>C5</v>
      </c>
      <c r="CR22" s="11" t="e">
        <f t="shared" si="30"/>
        <v>#DIV/0!</v>
      </c>
      <c r="CS22" s="11">
        <f t="shared" si="31"/>
        <v>0</v>
      </c>
      <c r="CT22" s="11"/>
      <c r="CU22" s="82"/>
      <c r="CV22" s="11"/>
      <c r="CW22" s="11"/>
      <c r="CX22" s="11"/>
      <c r="CY22" s="11"/>
      <c r="CZ22" s="11"/>
      <c r="DA22" s="11"/>
      <c r="DB22" s="82"/>
      <c r="DC22" s="11"/>
      <c r="DD22" s="11"/>
      <c r="DE22" s="11"/>
      <c r="DF22" s="11"/>
      <c r="DG22" s="11"/>
      <c r="DH22" s="11"/>
      <c r="DI22" s="82"/>
      <c r="DJ22" s="11"/>
      <c r="DK22" s="11"/>
      <c r="DL22" s="11"/>
      <c r="DM22" s="11"/>
      <c r="DN22" s="11"/>
      <c r="DO22" s="11"/>
      <c r="DP22" s="11"/>
      <c r="DQ22" s="11"/>
      <c r="DR22" s="11"/>
      <c r="DS22" s="11"/>
      <c r="DT22" s="11"/>
      <c r="DU22" s="11"/>
      <c r="DV22" s="11"/>
      <c r="DW22" s="11"/>
      <c r="DX22" s="11"/>
      <c r="DY22" s="11"/>
      <c r="DZ22" s="11"/>
      <c r="EA22" s="11"/>
      <c r="EB22" s="11"/>
      <c r="EC22" s="11"/>
      <c r="ED22" s="11"/>
      <c r="EE22" s="11"/>
      <c r="EF22" s="11"/>
      <c r="EG22" s="11"/>
      <c r="EH22" s="11"/>
      <c r="EI22" s="11"/>
      <c r="EJ22" s="11"/>
      <c r="EK22" s="11"/>
      <c r="EL22" s="11"/>
      <c r="EM22" s="11"/>
      <c r="EN22" s="11"/>
      <c r="EO22" s="11"/>
      <c r="EP22" s="11"/>
      <c r="EQ22" s="11"/>
      <c r="ER22" s="11"/>
      <c r="ES22" s="11"/>
      <c r="ET22" s="11"/>
      <c r="EU22" s="11"/>
      <c r="EV22" s="11"/>
      <c r="EW22" s="11"/>
      <c r="EX22" s="11"/>
      <c r="EY22" s="11"/>
      <c r="EZ22" s="11"/>
      <c r="FA22" s="11"/>
      <c r="FB22" s="11"/>
      <c r="FC22" s="11"/>
      <c r="FD22" s="11"/>
      <c r="FE22" s="11"/>
      <c r="FF22" s="11"/>
      <c r="FG22" s="11"/>
      <c r="FH22" s="11"/>
      <c r="FI22" s="11"/>
      <c r="FJ22" s="11"/>
      <c r="FK22" s="11"/>
      <c r="FL22" s="11"/>
      <c r="FM22" s="11"/>
      <c r="FN22" s="11"/>
      <c r="FO22" s="11"/>
      <c r="FP22" s="11"/>
      <c r="FQ22" s="11"/>
      <c r="FR22" s="11"/>
      <c r="FS22" s="11"/>
      <c r="FT22" s="11"/>
      <c r="FU22" s="11"/>
      <c r="FV22" s="11"/>
      <c r="FW22" s="11"/>
      <c r="FX22" s="11"/>
      <c r="FY22" s="11"/>
      <c r="FZ22" s="11"/>
      <c r="GA22" s="11"/>
      <c r="GB22" s="11"/>
      <c r="GC22" s="11"/>
      <c r="GD22" s="11"/>
      <c r="GE22" s="11"/>
      <c r="GF22" s="11"/>
      <c r="GG22" s="11"/>
      <c r="GH22" s="11"/>
      <c r="GI22" s="11"/>
      <c r="GJ22" s="11"/>
      <c r="GK22" s="11"/>
      <c r="GL22" s="11"/>
      <c r="GM22" s="11"/>
      <c r="GN22" s="11"/>
      <c r="GO22" s="11"/>
      <c r="GP22" s="11"/>
      <c r="GQ22" s="11"/>
      <c r="GR22" s="11"/>
      <c r="GS22" s="11"/>
      <c r="GT22" s="11"/>
      <c r="GU22" s="11"/>
      <c r="GV22" s="11"/>
      <c r="GW22" s="11"/>
      <c r="GX22" s="11"/>
      <c r="GY22" s="11"/>
    </row>
    <row r="23" spans="1:207" s="6" customFormat="1" ht="16.899999999999999" customHeight="1">
      <c r="A23" s="102" t="s">
        <v>144</v>
      </c>
      <c r="B23" s="61"/>
      <c r="C23" s="11" t="str">
        <f>'aligning data'!C55</f>
        <v>D5</v>
      </c>
      <c r="D23" s="11" t="str">
        <f>'aligning data'!C56</f>
        <v>E5</v>
      </c>
      <c r="E23" s="11" t="str">
        <f>'aligning data'!C57</f>
        <v>F5</v>
      </c>
      <c r="F23" s="11" t="e">
        <f t="shared" si="0"/>
        <v>#DIV/0!</v>
      </c>
      <c r="G23" s="11">
        <f t="shared" si="1"/>
        <v>0</v>
      </c>
      <c r="H23" s="82"/>
      <c r="I23" s="11" t="str">
        <f>'aligning data'!F55</f>
        <v>D5</v>
      </c>
      <c r="J23" s="11" t="str">
        <f>'aligning data'!F56</f>
        <v>E5</v>
      </c>
      <c r="K23" s="11" t="str">
        <f>'aligning data'!F57</f>
        <v>F5</v>
      </c>
      <c r="L23" s="11" t="e">
        <f t="shared" si="2"/>
        <v>#DIV/0!</v>
      </c>
      <c r="M23" s="11">
        <f t="shared" si="3"/>
        <v>0</v>
      </c>
      <c r="N23" s="11"/>
      <c r="O23" s="11" t="str">
        <f>'aligning data'!I55</f>
        <v>D5</v>
      </c>
      <c r="P23" s="11" t="str">
        <f>'aligning data'!I56</f>
        <v>E5</v>
      </c>
      <c r="Q23" s="11" t="str">
        <f>'aligning data'!I57</f>
        <v>F5</v>
      </c>
      <c r="R23" s="11" t="e">
        <f t="shared" si="4"/>
        <v>#DIV/0!</v>
      </c>
      <c r="S23" s="11">
        <f t="shared" si="5"/>
        <v>0</v>
      </c>
      <c r="T23" s="11"/>
      <c r="U23" s="11" t="str">
        <f>'aligning data'!L55</f>
        <v>D5</v>
      </c>
      <c r="V23" s="82" t="str">
        <f>'aligning data'!L56</f>
        <v>E5</v>
      </c>
      <c r="W23" s="11" t="str">
        <f>'aligning data'!L57</f>
        <v>F5</v>
      </c>
      <c r="X23" s="11" t="e">
        <f t="shared" si="6"/>
        <v>#DIV/0!</v>
      </c>
      <c r="Y23" s="11">
        <f t="shared" si="7"/>
        <v>0</v>
      </c>
      <c r="Z23" s="11"/>
      <c r="AA23" s="11" t="str">
        <f>'aligning data'!O55</f>
        <v>D5</v>
      </c>
      <c r="AB23" s="11" t="str">
        <f>'aligning data'!O56</f>
        <v>E5</v>
      </c>
      <c r="AC23" s="82" t="str">
        <f>'aligning data'!O57</f>
        <v>F5</v>
      </c>
      <c r="AD23" s="11" t="e">
        <f t="shared" si="8"/>
        <v>#DIV/0!</v>
      </c>
      <c r="AE23" s="11">
        <f t="shared" si="9"/>
        <v>0</v>
      </c>
      <c r="AF23" s="82"/>
      <c r="AG23" s="11" t="str">
        <f>'aligning data'!R55</f>
        <v>D5</v>
      </c>
      <c r="AH23" s="11" t="str">
        <f>'aligning data'!R56</f>
        <v>E5</v>
      </c>
      <c r="AI23" s="11" t="str">
        <f>'aligning data'!R57</f>
        <v>F5</v>
      </c>
      <c r="AJ23" s="11" t="e">
        <f t="shared" si="10"/>
        <v>#DIV/0!</v>
      </c>
      <c r="AK23" s="11">
        <f t="shared" si="11"/>
        <v>0</v>
      </c>
      <c r="AL23" s="82"/>
      <c r="AM23" s="11" t="str">
        <f>'aligning data'!U55</f>
        <v>D5</v>
      </c>
      <c r="AN23" s="11" t="str">
        <f>'aligning data'!U56</f>
        <v>E5</v>
      </c>
      <c r="AO23" s="11" t="str">
        <f>'aligning data'!U57</f>
        <v>F5</v>
      </c>
      <c r="AP23" s="11" t="e">
        <f t="shared" si="12"/>
        <v>#DIV/0!</v>
      </c>
      <c r="AQ23" s="11">
        <f t="shared" si="13"/>
        <v>0</v>
      </c>
      <c r="AR23" s="82"/>
      <c r="AS23" s="11" t="str">
        <f>'aligning data'!X55</f>
        <v>D5</v>
      </c>
      <c r="AT23" s="11" t="str">
        <f>'aligning data'!X56</f>
        <v>E5</v>
      </c>
      <c r="AU23" s="11" t="str">
        <f>'aligning data'!X57</f>
        <v>F5</v>
      </c>
      <c r="AV23" s="11" t="e">
        <f t="shared" si="14"/>
        <v>#DIV/0!</v>
      </c>
      <c r="AW23" s="11">
        <f t="shared" si="15"/>
        <v>0</v>
      </c>
      <c r="AX23" s="11"/>
      <c r="AY23" s="11" t="str">
        <f>'aligning data'!AA55</f>
        <v>D5</v>
      </c>
      <c r="AZ23" s="11" t="str">
        <f>'aligning data'!AA56</f>
        <v>E5</v>
      </c>
      <c r="BA23" s="11" t="str">
        <f>'aligning data'!AA57</f>
        <v>F5</v>
      </c>
      <c r="BB23" s="11" t="e">
        <f t="shared" si="16"/>
        <v>#DIV/0!</v>
      </c>
      <c r="BC23" s="11">
        <f t="shared" si="17"/>
        <v>0</v>
      </c>
      <c r="BD23" s="11"/>
      <c r="BE23" s="82" t="str">
        <f>'aligning data'!AD55</f>
        <v>D5</v>
      </c>
      <c r="BF23" s="11" t="str">
        <f>'aligning data'!AD56</f>
        <v>E5</v>
      </c>
      <c r="BG23" s="11" t="str">
        <f>'aligning data'!AD57</f>
        <v>F5</v>
      </c>
      <c r="BH23" s="11" t="e">
        <f t="shared" si="18"/>
        <v>#DIV/0!</v>
      </c>
      <c r="BI23" s="11">
        <f t="shared" si="19"/>
        <v>0</v>
      </c>
      <c r="BJ23" s="82"/>
      <c r="BK23" s="11" t="str">
        <f>'aligning data'!AG55</f>
        <v>D5</v>
      </c>
      <c r="BL23" s="82" t="str">
        <f>'aligning data'!AG56</f>
        <v>E5</v>
      </c>
      <c r="BM23" s="11" t="str">
        <f>'aligning data'!AG57</f>
        <v>F5</v>
      </c>
      <c r="BN23" s="11" t="e">
        <f t="shared" si="20"/>
        <v>#DIV/0!</v>
      </c>
      <c r="BO23" s="11">
        <f t="shared" si="21"/>
        <v>0</v>
      </c>
      <c r="BP23" s="82"/>
      <c r="BQ23" s="11" t="str">
        <f>'aligning data'!AJ55</f>
        <v>D5</v>
      </c>
      <c r="BR23" s="11" t="str">
        <f>'aligning data'!AJ56</f>
        <v>E5</v>
      </c>
      <c r="BS23" s="11" t="str">
        <f>'aligning data'!AJ57</f>
        <v>F5</v>
      </c>
      <c r="BT23" s="11" t="e">
        <f t="shared" si="22"/>
        <v>#DIV/0!</v>
      </c>
      <c r="BU23" s="11">
        <f t="shared" si="23"/>
        <v>0</v>
      </c>
      <c r="BV23" s="82"/>
      <c r="BW23" s="11" t="str">
        <f>'aligning data'!AM55</f>
        <v>D5</v>
      </c>
      <c r="BX23" s="11" t="str">
        <f>'aligning data'!AM56</f>
        <v>E5</v>
      </c>
      <c r="BY23" s="11" t="str">
        <f>'aligning data'!AM57</f>
        <v>F5</v>
      </c>
      <c r="BZ23" s="11" t="e">
        <f t="shared" si="24"/>
        <v>#DIV/0!</v>
      </c>
      <c r="CA23" s="11">
        <f t="shared" si="25"/>
        <v>0</v>
      </c>
      <c r="CB23" s="11"/>
      <c r="CC23" s="11" t="str">
        <f>'aligning data'!AP55</f>
        <v>D5</v>
      </c>
      <c r="CD23" s="11" t="str">
        <f>'aligning data'!AP56</f>
        <v>E5</v>
      </c>
      <c r="CE23" s="11" t="str">
        <f>'aligning data'!AP57</f>
        <v>F5</v>
      </c>
      <c r="CF23" s="11" t="e">
        <f t="shared" si="26"/>
        <v>#DIV/0!</v>
      </c>
      <c r="CG23" s="11">
        <f t="shared" si="27"/>
        <v>0</v>
      </c>
      <c r="CH23" s="82"/>
      <c r="CI23" s="11" t="str">
        <f>'aligning data'!AS55</f>
        <v>D5</v>
      </c>
      <c r="CJ23" s="11" t="str">
        <f>'aligning data'!AS56</f>
        <v>E5</v>
      </c>
      <c r="CK23" s="11" t="str">
        <f>'aligning data'!AS57</f>
        <v>F5</v>
      </c>
      <c r="CL23" s="11" t="e">
        <f t="shared" si="28"/>
        <v>#DIV/0!</v>
      </c>
      <c r="CM23" s="11">
        <f t="shared" si="29"/>
        <v>0</v>
      </c>
      <c r="CN23" s="82"/>
      <c r="CO23" s="11" t="str">
        <f>'aligning data'!AV55</f>
        <v>D5</v>
      </c>
      <c r="CP23" s="11" t="str">
        <f>'aligning data'!AV56</f>
        <v>E5</v>
      </c>
      <c r="CQ23" s="11" t="str">
        <f>'aligning data'!AV57</f>
        <v>F5</v>
      </c>
      <c r="CR23" s="11" t="e">
        <f t="shared" si="30"/>
        <v>#DIV/0!</v>
      </c>
      <c r="CS23" s="11">
        <f t="shared" si="31"/>
        <v>0</v>
      </c>
      <c r="CT23" s="11"/>
      <c r="CU23" s="82"/>
      <c r="CV23" s="11"/>
      <c r="CW23" s="11"/>
      <c r="CX23" s="11"/>
      <c r="CY23" s="11"/>
      <c r="CZ23" s="11"/>
      <c r="DA23" s="11"/>
      <c r="DB23" s="82"/>
      <c r="DC23" s="11"/>
      <c r="DD23" s="11"/>
      <c r="DE23" s="11"/>
      <c r="DF23" s="11"/>
      <c r="DG23" s="11"/>
      <c r="DH23" s="11"/>
      <c r="DI23" s="82"/>
      <c r="DJ23" s="11"/>
      <c r="DK23" s="11"/>
      <c r="DL23" s="11"/>
      <c r="DM23" s="11"/>
      <c r="DN23" s="11"/>
      <c r="DO23" s="11"/>
      <c r="DP23" s="11"/>
      <c r="DQ23" s="11"/>
      <c r="DR23" s="11"/>
      <c r="DS23" s="11"/>
      <c r="DT23" s="11"/>
      <c r="DU23" s="11"/>
      <c r="DV23" s="11"/>
      <c r="DW23" s="11"/>
      <c r="DX23" s="11"/>
      <c r="DY23" s="11"/>
      <c r="DZ23" s="11"/>
      <c r="EA23" s="11"/>
      <c r="EB23" s="11"/>
      <c r="EC23" s="11"/>
      <c r="ED23" s="11"/>
      <c r="EE23" s="11"/>
      <c r="EF23" s="11"/>
      <c r="EG23" s="11"/>
      <c r="EH23" s="11"/>
      <c r="EI23" s="11"/>
      <c r="EJ23" s="11"/>
      <c r="EK23" s="11"/>
      <c r="EL23" s="11"/>
      <c r="EM23" s="11"/>
      <c r="EN23" s="11"/>
      <c r="EO23" s="11"/>
      <c r="EP23" s="11"/>
      <c r="EQ23" s="11"/>
      <c r="ER23" s="11"/>
      <c r="ES23" s="11"/>
      <c r="ET23" s="11"/>
      <c r="EU23" s="11"/>
      <c r="EV23" s="11"/>
      <c r="EW23" s="11"/>
      <c r="EX23" s="11"/>
      <c r="EY23" s="11"/>
      <c r="EZ23" s="11"/>
      <c r="FA23" s="11"/>
      <c r="FB23" s="11"/>
      <c r="FC23" s="11"/>
      <c r="FD23" s="11"/>
      <c r="FE23" s="11"/>
      <c r="FF23" s="11"/>
      <c r="FG23" s="11"/>
      <c r="FH23" s="11"/>
      <c r="FI23" s="11"/>
      <c r="FJ23" s="11"/>
      <c r="FK23" s="11"/>
      <c r="FL23" s="11"/>
      <c r="FM23" s="11"/>
      <c r="FN23" s="11"/>
      <c r="FO23" s="11"/>
      <c r="FP23" s="11"/>
      <c r="FQ23" s="11"/>
      <c r="FR23" s="11"/>
      <c r="FS23" s="11"/>
      <c r="FT23" s="11"/>
      <c r="FU23" s="11"/>
      <c r="FV23" s="11"/>
      <c r="FW23" s="11"/>
      <c r="FX23" s="11"/>
      <c r="FY23" s="11"/>
      <c r="FZ23" s="11"/>
      <c r="GA23" s="11"/>
      <c r="GB23" s="11"/>
      <c r="GC23" s="11"/>
      <c r="GD23" s="11"/>
      <c r="GE23" s="11"/>
      <c r="GF23" s="11"/>
      <c r="GG23" s="11"/>
      <c r="GH23" s="11"/>
      <c r="GI23" s="11"/>
      <c r="GJ23" s="11"/>
      <c r="GK23" s="11"/>
      <c r="GL23" s="11"/>
      <c r="GM23" s="11"/>
      <c r="GN23" s="11"/>
      <c r="GO23" s="11"/>
      <c r="GP23" s="11"/>
      <c r="GQ23" s="11"/>
      <c r="GR23" s="11"/>
      <c r="GS23" s="11"/>
      <c r="GT23" s="11"/>
      <c r="GU23" s="11"/>
      <c r="GV23" s="11"/>
      <c r="GW23" s="11"/>
      <c r="GX23" s="11"/>
      <c r="GY23" s="11"/>
    </row>
    <row r="24" spans="1:207" s="6" customFormat="1" ht="16.899999999999999" customHeight="1">
      <c r="A24" s="102" t="s">
        <v>145</v>
      </c>
      <c r="B24" s="61"/>
      <c r="C24" s="11" t="str">
        <f>'aligning data'!C58</f>
        <v>G5</v>
      </c>
      <c r="D24" s="11" t="str">
        <f>'aligning data'!C59</f>
        <v>H5</v>
      </c>
      <c r="E24" s="11" t="str">
        <f>'aligning data'!C60</f>
        <v>I5</v>
      </c>
      <c r="F24" s="11" t="e">
        <f t="shared" si="0"/>
        <v>#DIV/0!</v>
      </c>
      <c r="G24" s="11">
        <f t="shared" si="1"/>
        <v>0</v>
      </c>
      <c r="H24" s="82"/>
      <c r="I24" s="11" t="str">
        <f>'aligning data'!F58</f>
        <v>G5</v>
      </c>
      <c r="J24" s="11" t="str">
        <f>'aligning data'!F59</f>
        <v>H5</v>
      </c>
      <c r="K24" s="11" t="str">
        <f>'aligning data'!F60</f>
        <v>I5</v>
      </c>
      <c r="L24" s="11" t="e">
        <f t="shared" si="2"/>
        <v>#DIV/0!</v>
      </c>
      <c r="M24" s="11">
        <f t="shared" si="3"/>
        <v>0</v>
      </c>
      <c r="N24" s="11"/>
      <c r="O24" s="11" t="str">
        <f>'aligning data'!I58</f>
        <v>G5</v>
      </c>
      <c r="P24" s="11" t="str">
        <f>'aligning data'!I59</f>
        <v>H5</v>
      </c>
      <c r="Q24" s="11" t="str">
        <f>'aligning data'!I60</f>
        <v>I5</v>
      </c>
      <c r="R24" s="11" t="e">
        <f t="shared" si="4"/>
        <v>#DIV/0!</v>
      </c>
      <c r="S24" s="11">
        <f t="shared" si="5"/>
        <v>0</v>
      </c>
      <c r="T24" s="11"/>
      <c r="U24" s="11" t="str">
        <f>'aligning data'!L58</f>
        <v>G5</v>
      </c>
      <c r="V24" s="82" t="str">
        <f>'aligning data'!L59</f>
        <v>H5</v>
      </c>
      <c r="W24" s="11" t="str">
        <f>'aligning data'!L60</f>
        <v>I5</v>
      </c>
      <c r="X24" s="11" t="e">
        <f t="shared" si="6"/>
        <v>#DIV/0!</v>
      </c>
      <c r="Y24" s="11">
        <f t="shared" si="7"/>
        <v>0</v>
      </c>
      <c r="Z24" s="11"/>
      <c r="AA24" s="11" t="str">
        <f>'aligning data'!O58</f>
        <v>G5</v>
      </c>
      <c r="AB24" s="11" t="str">
        <f>'aligning data'!O59</f>
        <v>H5</v>
      </c>
      <c r="AC24" s="82" t="str">
        <f>'aligning data'!O60</f>
        <v>I5</v>
      </c>
      <c r="AD24" s="11" t="e">
        <f t="shared" si="8"/>
        <v>#DIV/0!</v>
      </c>
      <c r="AE24" s="11">
        <f t="shared" si="9"/>
        <v>0</v>
      </c>
      <c r="AF24" s="82"/>
      <c r="AG24" s="11" t="str">
        <f>'aligning data'!R58</f>
        <v>G5</v>
      </c>
      <c r="AH24" s="11" t="str">
        <f>'aligning data'!R59</f>
        <v>H5</v>
      </c>
      <c r="AI24" s="11" t="str">
        <f>'aligning data'!R60</f>
        <v>I5</v>
      </c>
      <c r="AJ24" s="11" t="e">
        <f t="shared" si="10"/>
        <v>#DIV/0!</v>
      </c>
      <c r="AK24" s="11">
        <f t="shared" si="11"/>
        <v>0</v>
      </c>
      <c r="AL24" s="82"/>
      <c r="AM24" s="11" t="str">
        <f>'aligning data'!U58</f>
        <v>G5</v>
      </c>
      <c r="AN24" s="11" t="str">
        <f>'aligning data'!U59</f>
        <v>H5</v>
      </c>
      <c r="AO24" s="11" t="str">
        <f>'aligning data'!U60</f>
        <v>I5</v>
      </c>
      <c r="AP24" s="11" t="e">
        <f t="shared" si="12"/>
        <v>#DIV/0!</v>
      </c>
      <c r="AQ24" s="11">
        <f t="shared" si="13"/>
        <v>0</v>
      </c>
      <c r="AR24" s="82"/>
      <c r="AS24" s="11" t="str">
        <f>'aligning data'!X58</f>
        <v>G5</v>
      </c>
      <c r="AT24" s="11" t="str">
        <f>'aligning data'!X59</f>
        <v>H5</v>
      </c>
      <c r="AU24" s="11" t="str">
        <f>'aligning data'!X60</f>
        <v>I5</v>
      </c>
      <c r="AV24" s="11" t="e">
        <f t="shared" si="14"/>
        <v>#DIV/0!</v>
      </c>
      <c r="AW24" s="11">
        <f t="shared" si="15"/>
        <v>0</v>
      </c>
      <c r="AX24" s="11"/>
      <c r="AY24" s="11" t="str">
        <f>'aligning data'!AA58</f>
        <v>G5</v>
      </c>
      <c r="AZ24" s="11" t="str">
        <f>'aligning data'!AA59</f>
        <v>H5</v>
      </c>
      <c r="BA24" s="11" t="str">
        <f>'aligning data'!AA60</f>
        <v>I5</v>
      </c>
      <c r="BB24" s="11" t="e">
        <f t="shared" si="16"/>
        <v>#DIV/0!</v>
      </c>
      <c r="BC24" s="11">
        <f t="shared" si="17"/>
        <v>0</v>
      </c>
      <c r="BD24" s="11"/>
      <c r="BE24" s="82" t="str">
        <f>'aligning data'!AD58</f>
        <v>G5</v>
      </c>
      <c r="BF24" s="11" t="str">
        <f>'aligning data'!AD59</f>
        <v>H5</v>
      </c>
      <c r="BG24" s="11" t="str">
        <f>'aligning data'!AD60</f>
        <v>I5</v>
      </c>
      <c r="BH24" s="11" t="e">
        <f t="shared" si="18"/>
        <v>#DIV/0!</v>
      </c>
      <c r="BI24" s="11">
        <f t="shared" si="19"/>
        <v>0</v>
      </c>
      <c r="BJ24" s="82"/>
      <c r="BK24" s="11" t="str">
        <f>'aligning data'!AG58</f>
        <v>G5</v>
      </c>
      <c r="BL24" s="82" t="str">
        <f>'aligning data'!AG59</f>
        <v>H5</v>
      </c>
      <c r="BM24" s="11" t="str">
        <f>'aligning data'!AG60</f>
        <v>I5</v>
      </c>
      <c r="BN24" s="11" t="e">
        <f t="shared" si="20"/>
        <v>#DIV/0!</v>
      </c>
      <c r="BO24" s="11">
        <f t="shared" si="21"/>
        <v>0</v>
      </c>
      <c r="BP24" s="82"/>
      <c r="BQ24" s="11" t="str">
        <f>'aligning data'!AJ58</f>
        <v>G5</v>
      </c>
      <c r="BR24" s="11" t="str">
        <f>'aligning data'!AJ59</f>
        <v>H5</v>
      </c>
      <c r="BS24" s="11" t="str">
        <f>'aligning data'!AJ60</f>
        <v>I5</v>
      </c>
      <c r="BT24" s="11" t="e">
        <f t="shared" si="22"/>
        <v>#DIV/0!</v>
      </c>
      <c r="BU24" s="11">
        <f t="shared" si="23"/>
        <v>0</v>
      </c>
      <c r="BV24" s="82"/>
      <c r="BW24" s="11" t="str">
        <f>'aligning data'!AM58</f>
        <v>G5</v>
      </c>
      <c r="BX24" s="11" t="str">
        <f>'aligning data'!AM59</f>
        <v>H5</v>
      </c>
      <c r="BY24" s="11" t="str">
        <f>'aligning data'!AM60</f>
        <v>I5</v>
      </c>
      <c r="BZ24" s="11" t="e">
        <f t="shared" si="24"/>
        <v>#DIV/0!</v>
      </c>
      <c r="CA24" s="11">
        <f t="shared" si="25"/>
        <v>0</v>
      </c>
      <c r="CB24" s="11"/>
      <c r="CC24" s="11" t="str">
        <f>'aligning data'!AP58</f>
        <v>G5</v>
      </c>
      <c r="CD24" s="11" t="str">
        <f>'aligning data'!AP59</f>
        <v>H5</v>
      </c>
      <c r="CE24" s="11" t="str">
        <f>'aligning data'!AP60</f>
        <v>I5</v>
      </c>
      <c r="CF24" s="11" t="e">
        <f t="shared" si="26"/>
        <v>#DIV/0!</v>
      </c>
      <c r="CG24" s="11">
        <f t="shared" si="27"/>
        <v>0</v>
      </c>
      <c r="CH24" s="82"/>
      <c r="CI24" s="11" t="str">
        <f>'aligning data'!AS58</f>
        <v>G5</v>
      </c>
      <c r="CJ24" s="11" t="str">
        <f>'aligning data'!AS59</f>
        <v>H5</v>
      </c>
      <c r="CK24" s="11" t="str">
        <f>'aligning data'!AS60</f>
        <v>I5</v>
      </c>
      <c r="CL24" s="11" t="e">
        <f t="shared" si="28"/>
        <v>#DIV/0!</v>
      </c>
      <c r="CM24" s="11">
        <f t="shared" si="29"/>
        <v>0</v>
      </c>
      <c r="CN24" s="82"/>
      <c r="CO24" s="11" t="str">
        <f>'aligning data'!AV58</f>
        <v>G5</v>
      </c>
      <c r="CP24" s="11" t="str">
        <f>'aligning data'!AV59</f>
        <v>H5</v>
      </c>
      <c r="CQ24" s="11" t="str">
        <f>'aligning data'!AV60</f>
        <v>I5</v>
      </c>
      <c r="CR24" s="11" t="e">
        <f t="shared" si="30"/>
        <v>#DIV/0!</v>
      </c>
      <c r="CS24" s="11">
        <f t="shared" si="31"/>
        <v>0</v>
      </c>
      <c r="CT24" s="11"/>
      <c r="CU24" s="82"/>
      <c r="CV24" s="11"/>
      <c r="CW24" s="11"/>
      <c r="CX24" s="11"/>
      <c r="CY24" s="11"/>
      <c r="CZ24" s="11"/>
      <c r="DA24" s="11"/>
      <c r="DB24" s="82"/>
      <c r="DC24" s="11"/>
      <c r="DD24" s="11"/>
      <c r="DE24" s="11"/>
      <c r="DF24" s="11"/>
      <c r="DG24" s="11"/>
      <c r="DH24" s="11"/>
      <c r="DI24" s="82"/>
      <c r="DJ24" s="11"/>
      <c r="DK24" s="11"/>
      <c r="DL24" s="11"/>
      <c r="DM24" s="11"/>
      <c r="DN24" s="11"/>
      <c r="DO24" s="11"/>
      <c r="DP24" s="11"/>
      <c r="DQ24" s="11"/>
      <c r="DR24" s="11"/>
      <c r="DS24" s="11"/>
      <c r="DT24" s="11"/>
      <c r="DU24" s="11"/>
      <c r="DV24" s="11"/>
      <c r="DW24" s="11"/>
      <c r="DX24" s="11"/>
      <c r="DY24" s="11"/>
      <c r="DZ24" s="11"/>
      <c r="EA24" s="11"/>
      <c r="EB24" s="11"/>
      <c r="EC24" s="11"/>
      <c r="ED24" s="11"/>
      <c r="EE24" s="11"/>
      <c r="EF24" s="11"/>
      <c r="EG24" s="11"/>
      <c r="EH24" s="11"/>
      <c r="EI24" s="11"/>
      <c r="EJ24" s="11"/>
      <c r="EK24" s="11"/>
      <c r="EL24" s="11"/>
      <c r="EM24" s="11"/>
      <c r="EN24" s="11"/>
      <c r="EO24" s="11"/>
      <c r="EP24" s="11"/>
      <c r="EQ24" s="11"/>
      <c r="ER24" s="11"/>
      <c r="ES24" s="11"/>
      <c r="ET24" s="11"/>
      <c r="EU24" s="11"/>
      <c r="EV24" s="11"/>
      <c r="EW24" s="11"/>
      <c r="EX24" s="11"/>
      <c r="EY24" s="11"/>
      <c r="EZ24" s="11"/>
      <c r="FA24" s="11"/>
      <c r="FB24" s="11"/>
      <c r="FC24" s="11"/>
      <c r="FD24" s="11"/>
      <c r="FE24" s="11"/>
      <c r="FF24" s="11"/>
      <c r="FG24" s="11"/>
      <c r="FH24" s="11"/>
      <c r="FI24" s="11"/>
      <c r="FJ24" s="11"/>
      <c r="FK24" s="11"/>
      <c r="FL24" s="11"/>
      <c r="FM24" s="11"/>
      <c r="FN24" s="11"/>
      <c r="FO24" s="11"/>
      <c r="FP24" s="11"/>
      <c r="FQ24" s="11"/>
      <c r="FR24" s="11"/>
      <c r="FS24" s="11"/>
      <c r="FT24" s="11"/>
      <c r="FU24" s="11"/>
      <c r="FV24" s="11"/>
      <c r="FW24" s="11"/>
      <c r="FX24" s="11"/>
      <c r="FY24" s="11"/>
      <c r="FZ24" s="11"/>
      <c r="GA24" s="11"/>
      <c r="GB24" s="11"/>
      <c r="GC24" s="11"/>
      <c r="GD24" s="11"/>
      <c r="GE24" s="11"/>
      <c r="GF24" s="11"/>
      <c r="GG24" s="11"/>
      <c r="GH24" s="11"/>
      <c r="GI24" s="11"/>
      <c r="GJ24" s="11"/>
      <c r="GK24" s="11"/>
      <c r="GL24" s="11"/>
      <c r="GM24" s="11"/>
      <c r="GN24" s="11"/>
      <c r="GO24" s="11"/>
      <c r="GP24" s="11"/>
      <c r="GQ24" s="11"/>
      <c r="GR24" s="11"/>
      <c r="GS24" s="11"/>
      <c r="GT24" s="11"/>
      <c r="GU24" s="11"/>
      <c r="GV24" s="11"/>
      <c r="GW24" s="11"/>
      <c r="GX24" s="11"/>
      <c r="GY24" s="11"/>
    </row>
    <row r="25" spans="1:207" s="6" customFormat="1" ht="16.899999999999999" customHeight="1">
      <c r="A25" s="102" t="s">
        <v>146</v>
      </c>
      <c r="B25" s="61"/>
      <c r="C25" s="11" t="str">
        <f>'aligning data'!C61</f>
        <v>J5</v>
      </c>
      <c r="D25" s="11" t="str">
        <f>'aligning data'!C62</f>
        <v>K5</v>
      </c>
      <c r="E25" s="11" t="str">
        <f>'aligning data'!C63</f>
        <v>L5</v>
      </c>
      <c r="F25" s="11" t="e">
        <f t="shared" si="0"/>
        <v>#DIV/0!</v>
      </c>
      <c r="G25" s="11">
        <f t="shared" si="1"/>
        <v>0</v>
      </c>
      <c r="H25" s="82"/>
      <c r="I25" s="11" t="str">
        <f>'aligning data'!F61</f>
        <v>J5</v>
      </c>
      <c r="J25" s="11" t="str">
        <f>'aligning data'!F62</f>
        <v>K5</v>
      </c>
      <c r="K25" s="11" t="str">
        <f>'aligning data'!F63</f>
        <v>L5</v>
      </c>
      <c r="L25" s="11" t="e">
        <f t="shared" si="2"/>
        <v>#DIV/0!</v>
      </c>
      <c r="M25" s="11">
        <f t="shared" si="3"/>
        <v>0</v>
      </c>
      <c r="N25" s="11"/>
      <c r="O25" s="11" t="str">
        <f>'aligning data'!I61</f>
        <v>J5</v>
      </c>
      <c r="P25" s="11" t="str">
        <f>'aligning data'!I62</f>
        <v>K5</v>
      </c>
      <c r="Q25" s="11" t="str">
        <f>'aligning data'!I63</f>
        <v>L5</v>
      </c>
      <c r="R25" s="11" t="e">
        <f t="shared" si="4"/>
        <v>#DIV/0!</v>
      </c>
      <c r="S25" s="11">
        <f t="shared" si="5"/>
        <v>0</v>
      </c>
      <c r="T25" s="11"/>
      <c r="U25" s="11" t="str">
        <f>'aligning data'!L61</f>
        <v>J5</v>
      </c>
      <c r="V25" s="82" t="str">
        <f>'aligning data'!L62</f>
        <v>K5</v>
      </c>
      <c r="W25" s="11" t="str">
        <f>'aligning data'!L63</f>
        <v>L5</v>
      </c>
      <c r="X25" s="11" t="e">
        <f t="shared" si="6"/>
        <v>#DIV/0!</v>
      </c>
      <c r="Y25" s="11">
        <f t="shared" si="7"/>
        <v>0</v>
      </c>
      <c r="Z25" s="11"/>
      <c r="AA25" s="11" t="str">
        <f>'aligning data'!O61</f>
        <v>J5</v>
      </c>
      <c r="AB25" s="11" t="str">
        <f>'aligning data'!O62</f>
        <v>K5</v>
      </c>
      <c r="AC25" s="82" t="str">
        <f>'aligning data'!O63</f>
        <v>L5</v>
      </c>
      <c r="AD25" s="11" t="e">
        <f t="shared" si="8"/>
        <v>#DIV/0!</v>
      </c>
      <c r="AE25" s="11">
        <f t="shared" si="9"/>
        <v>0</v>
      </c>
      <c r="AF25" s="82"/>
      <c r="AG25" s="11" t="str">
        <f>'aligning data'!R61</f>
        <v>J5</v>
      </c>
      <c r="AH25" s="11" t="str">
        <f>'aligning data'!R62</f>
        <v>K5</v>
      </c>
      <c r="AI25" s="11" t="str">
        <f>'aligning data'!R63</f>
        <v>L5</v>
      </c>
      <c r="AJ25" s="11" t="e">
        <f t="shared" si="10"/>
        <v>#DIV/0!</v>
      </c>
      <c r="AK25" s="11">
        <f t="shared" si="11"/>
        <v>0</v>
      </c>
      <c r="AL25" s="82"/>
      <c r="AM25" s="11" t="str">
        <f>'aligning data'!U61</f>
        <v>J5</v>
      </c>
      <c r="AN25" s="11" t="str">
        <f>'aligning data'!U62</f>
        <v>K5</v>
      </c>
      <c r="AO25" s="11" t="str">
        <f>'aligning data'!U63</f>
        <v>L5</v>
      </c>
      <c r="AP25" s="11" t="e">
        <f t="shared" si="12"/>
        <v>#DIV/0!</v>
      </c>
      <c r="AQ25" s="11">
        <f t="shared" si="13"/>
        <v>0</v>
      </c>
      <c r="AR25" s="82"/>
      <c r="AS25" s="11" t="str">
        <f>'aligning data'!X61</f>
        <v>J5</v>
      </c>
      <c r="AT25" s="11" t="str">
        <f>'aligning data'!X62</f>
        <v>K5</v>
      </c>
      <c r="AU25" s="11" t="str">
        <f>'aligning data'!X63</f>
        <v>L5</v>
      </c>
      <c r="AV25" s="11" t="e">
        <f t="shared" si="14"/>
        <v>#DIV/0!</v>
      </c>
      <c r="AW25" s="11">
        <f t="shared" si="15"/>
        <v>0</v>
      </c>
      <c r="AX25" s="11"/>
      <c r="AY25" s="11" t="str">
        <f>'aligning data'!AA61</f>
        <v>J5</v>
      </c>
      <c r="AZ25" s="11" t="str">
        <f>'aligning data'!AA62</f>
        <v>K5</v>
      </c>
      <c r="BA25" s="11" t="str">
        <f>'aligning data'!AA63</f>
        <v>L5</v>
      </c>
      <c r="BB25" s="11" t="e">
        <f t="shared" si="16"/>
        <v>#DIV/0!</v>
      </c>
      <c r="BC25" s="11">
        <f t="shared" si="17"/>
        <v>0</v>
      </c>
      <c r="BD25" s="11"/>
      <c r="BE25" s="82" t="str">
        <f>'aligning data'!AD61</f>
        <v>J5</v>
      </c>
      <c r="BF25" s="11" t="str">
        <f>'aligning data'!AD62</f>
        <v>K5</v>
      </c>
      <c r="BG25" s="11" t="str">
        <f>'aligning data'!AD63</f>
        <v>L5</v>
      </c>
      <c r="BH25" s="11" t="e">
        <f t="shared" si="18"/>
        <v>#DIV/0!</v>
      </c>
      <c r="BI25" s="11">
        <f t="shared" si="19"/>
        <v>0</v>
      </c>
      <c r="BJ25" s="82"/>
      <c r="BK25" s="11" t="str">
        <f>'aligning data'!AG61</f>
        <v>J5</v>
      </c>
      <c r="BL25" s="82" t="str">
        <f>'aligning data'!AG62</f>
        <v>K5</v>
      </c>
      <c r="BM25" s="11" t="str">
        <f>'aligning data'!AG63</f>
        <v>L5</v>
      </c>
      <c r="BN25" s="11" t="e">
        <f t="shared" si="20"/>
        <v>#DIV/0!</v>
      </c>
      <c r="BO25" s="11">
        <f t="shared" si="21"/>
        <v>0</v>
      </c>
      <c r="BP25" s="82"/>
      <c r="BQ25" s="11" t="str">
        <f>'aligning data'!AJ61</f>
        <v>J5</v>
      </c>
      <c r="BR25" s="11" t="str">
        <f>'aligning data'!AJ62</f>
        <v>K5</v>
      </c>
      <c r="BS25" s="11" t="str">
        <f>'aligning data'!AJ63</f>
        <v>L5</v>
      </c>
      <c r="BT25" s="11" t="e">
        <f t="shared" si="22"/>
        <v>#DIV/0!</v>
      </c>
      <c r="BU25" s="11">
        <f t="shared" si="23"/>
        <v>0</v>
      </c>
      <c r="BV25" s="82"/>
      <c r="BW25" s="11" t="str">
        <f>'aligning data'!AM61</f>
        <v>J5</v>
      </c>
      <c r="BX25" s="11" t="str">
        <f>'aligning data'!AM62</f>
        <v>K5</v>
      </c>
      <c r="BY25" s="11" t="str">
        <f>'aligning data'!AM63</f>
        <v>L5</v>
      </c>
      <c r="BZ25" s="11" t="e">
        <f t="shared" si="24"/>
        <v>#DIV/0!</v>
      </c>
      <c r="CA25" s="11">
        <f t="shared" si="25"/>
        <v>0</v>
      </c>
      <c r="CB25" s="11"/>
      <c r="CC25" s="11" t="str">
        <f>'aligning data'!AP61</f>
        <v>J5</v>
      </c>
      <c r="CD25" s="11" t="str">
        <f>'aligning data'!AP62</f>
        <v>K5</v>
      </c>
      <c r="CE25" s="11" t="str">
        <f>'aligning data'!AP63</f>
        <v>L5</v>
      </c>
      <c r="CF25" s="11" t="e">
        <f t="shared" si="26"/>
        <v>#DIV/0!</v>
      </c>
      <c r="CG25" s="11">
        <f t="shared" si="27"/>
        <v>0</v>
      </c>
      <c r="CH25" s="82"/>
      <c r="CI25" s="11" t="str">
        <f>'aligning data'!AS61</f>
        <v>J5</v>
      </c>
      <c r="CJ25" s="11" t="str">
        <f>'aligning data'!AS62</f>
        <v>K5</v>
      </c>
      <c r="CK25" s="11" t="str">
        <f>'aligning data'!AS63</f>
        <v>L5</v>
      </c>
      <c r="CL25" s="11" t="e">
        <f t="shared" si="28"/>
        <v>#DIV/0!</v>
      </c>
      <c r="CM25" s="11">
        <f t="shared" si="29"/>
        <v>0</v>
      </c>
      <c r="CN25" s="82"/>
      <c r="CO25" s="11" t="str">
        <f>'aligning data'!AV61</f>
        <v>J5</v>
      </c>
      <c r="CP25" s="11" t="str">
        <f>'aligning data'!AV62</f>
        <v>K5</v>
      </c>
      <c r="CQ25" s="11" t="str">
        <f>'aligning data'!AV63</f>
        <v>L5</v>
      </c>
      <c r="CR25" s="11" t="e">
        <f t="shared" si="30"/>
        <v>#DIV/0!</v>
      </c>
      <c r="CS25" s="11">
        <f t="shared" si="31"/>
        <v>0</v>
      </c>
      <c r="CT25" s="11"/>
      <c r="CU25" s="82"/>
      <c r="CV25" s="11"/>
      <c r="CW25" s="11"/>
      <c r="CX25" s="11"/>
      <c r="CY25" s="11"/>
      <c r="CZ25" s="11"/>
      <c r="DA25" s="11"/>
      <c r="DB25" s="82"/>
      <c r="DC25" s="11"/>
      <c r="DD25" s="11"/>
      <c r="DE25" s="11"/>
      <c r="DF25" s="11"/>
      <c r="DG25" s="11"/>
      <c r="DH25" s="11"/>
      <c r="DI25" s="82"/>
      <c r="DJ25" s="11"/>
      <c r="DK25" s="11"/>
      <c r="DL25" s="11"/>
      <c r="DM25" s="11"/>
      <c r="DN25" s="11"/>
      <c r="DO25" s="11"/>
      <c r="DP25" s="11"/>
      <c r="DQ25" s="11"/>
      <c r="DR25" s="11"/>
      <c r="DS25" s="11"/>
      <c r="DT25" s="11"/>
      <c r="DU25" s="11"/>
      <c r="DV25" s="11"/>
      <c r="DW25" s="11"/>
      <c r="DX25" s="11"/>
      <c r="DY25" s="11"/>
      <c r="DZ25" s="11"/>
      <c r="EA25" s="11"/>
      <c r="EB25" s="11"/>
      <c r="EC25" s="11"/>
      <c r="ED25" s="11"/>
      <c r="EE25" s="11"/>
      <c r="EF25" s="11"/>
      <c r="EG25" s="11"/>
      <c r="EH25" s="11"/>
      <c r="EI25" s="11"/>
      <c r="EJ25" s="11"/>
      <c r="EK25" s="11"/>
      <c r="EL25" s="11"/>
      <c r="EM25" s="11"/>
      <c r="EN25" s="11"/>
      <c r="EO25" s="11"/>
      <c r="EP25" s="11"/>
      <c r="EQ25" s="11"/>
      <c r="ER25" s="11"/>
      <c r="ES25" s="11"/>
      <c r="ET25" s="11"/>
      <c r="EU25" s="11"/>
      <c r="EV25" s="11"/>
      <c r="EW25" s="11"/>
      <c r="EX25" s="11"/>
      <c r="EY25" s="11"/>
      <c r="EZ25" s="11"/>
      <c r="FA25" s="11"/>
      <c r="FB25" s="11"/>
      <c r="FC25" s="11"/>
      <c r="FD25" s="11"/>
      <c r="FE25" s="11"/>
      <c r="FF25" s="11"/>
      <c r="FG25" s="11"/>
      <c r="FH25" s="11"/>
      <c r="FI25" s="11"/>
      <c r="FJ25" s="11"/>
      <c r="FK25" s="11"/>
      <c r="FL25" s="11"/>
      <c r="FM25" s="11"/>
      <c r="FN25" s="11"/>
      <c r="FO25" s="11"/>
      <c r="FP25" s="11"/>
      <c r="FQ25" s="11"/>
      <c r="FR25" s="11"/>
      <c r="FS25" s="11"/>
      <c r="FT25" s="11"/>
      <c r="FU25" s="11"/>
      <c r="FV25" s="11"/>
      <c r="FW25" s="11"/>
      <c r="FX25" s="11"/>
      <c r="FY25" s="11"/>
      <c r="FZ25" s="11"/>
      <c r="GA25" s="11"/>
      <c r="GB25" s="11"/>
      <c r="GC25" s="11"/>
      <c r="GD25" s="11"/>
      <c r="GE25" s="11"/>
      <c r="GF25" s="11"/>
      <c r="GG25" s="11"/>
      <c r="GH25" s="11"/>
      <c r="GI25" s="11"/>
      <c r="GJ25" s="11"/>
      <c r="GK25" s="11"/>
      <c r="GL25" s="11"/>
      <c r="GM25" s="11"/>
      <c r="GN25" s="11"/>
      <c r="GO25" s="11"/>
      <c r="GP25" s="11"/>
      <c r="GQ25" s="11"/>
      <c r="GR25" s="11"/>
      <c r="GS25" s="11"/>
      <c r="GT25" s="11"/>
      <c r="GU25" s="11"/>
      <c r="GV25" s="11"/>
      <c r="GW25" s="11"/>
      <c r="GX25" s="11"/>
      <c r="GY25" s="11"/>
    </row>
    <row r="26" spans="1:207" s="6" customFormat="1" ht="16.899999999999999" customHeight="1">
      <c r="A26" s="102" t="s">
        <v>147</v>
      </c>
      <c r="B26" s="61"/>
      <c r="C26" s="11" t="str">
        <f>'aligning data'!C64</f>
        <v>A6</v>
      </c>
      <c r="D26" s="11" t="str">
        <f>'aligning data'!C65</f>
        <v>B6</v>
      </c>
      <c r="E26" s="11" t="str">
        <f>'aligning data'!C66</f>
        <v>C6</v>
      </c>
      <c r="F26" s="11" t="e">
        <f t="shared" si="0"/>
        <v>#DIV/0!</v>
      </c>
      <c r="G26" s="11">
        <f t="shared" si="1"/>
        <v>0</v>
      </c>
      <c r="H26" s="82"/>
      <c r="I26" s="11" t="str">
        <f>'aligning data'!F64</f>
        <v>A6</v>
      </c>
      <c r="J26" s="11" t="str">
        <f>'aligning data'!F65</f>
        <v>B6</v>
      </c>
      <c r="K26" s="11" t="str">
        <f>'aligning data'!F66</f>
        <v>C6</v>
      </c>
      <c r="L26" s="11" t="e">
        <f t="shared" si="2"/>
        <v>#DIV/0!</v>
      </c>
      <c r="M26" s="11">
        <f t="shared" si="3"/>
        <v>0</v>
      </c>
      <c r="N26" s="11"/>
      <c r="O26" s="11" t="str">
        <f>'aligning data'!I64</f>
        <v>A6</v>
      </c>
      <c r="P26" s="11" t="str">
        <f>'aligning data'!I65</f>
        <v>B6</v>
      </c>
      <c r="Q26" s="11" t="str">
        <f>'aligning data'!I66</f>
        <v>C6</v>
      </c>
      <c r="R26" s="11" t="e">
        <f t="shared" si="4"/>
        <v>#DIV/0!</v>
      </c>
      <c r="S26" s="11">
        <f t="shared" si="5"/>
        <v>0</v>
      </c>
      <c r="T26" s="11"/>
      <c r="U26" s="11" t="str">
        <f>'aligning data'!L64</f>
        <v>A6</v>
      </c>
      <c r="V26" s="82" t="str">
        <f>'aligning data'!L65</f>
        <v>B6</v>
      </c>
      <c r="W26" s="11" t="str">
        <f>'aligning data'!L66</f>
        <v>C6</v>
      </c>
      <c r="X26" s="11" t="e">
        <f t="shared" si="6"/>
        <v>#DIV/0!</v>
      </c>
      <c r="Y26" s="11">
        <f t="shared" si="7"/>
        <v>0</v>
      </c>
      <c r="Z26" s="11"/>
      <c r="AA26" s="11" t="str">
        <f>'aligning data'!O64</f>
        <v>A6</v>
      </c>
      <c r="AB26" s="11" t="str">
        <f>'aligning data'!O65</f>
        <v>B6</v>
      </c>
      <c r="AC26" s="82" t="str">
        <f>'aligning data'!O66</f>
        <v>C6</v>
      </c>
      <c r="AD26" s="11" t="e">
        <f t="shared" si="8"/>
        <v>#DIV/0!</v>
      </c>
      <c r="AE26" s="11">
        <f t="shared" si="9"/>
        <v>0</v>
      </c>
      <c r="AF26" s="82"/>
      <c r="AG26" s="11" t="str">
        <f>'aligning data'!R64</f>
        <v>A6</v>
      </c>
      <c r="AH26" s="11" t="str">
        <f>'aligning data'!R65</f>
        <v>B6</v>
      </c>
      <c r="AI26" s="11" t="str">
        <f>'aligning data'!R66</f>
        <v>C6</v>
      </c>
      <c r="AJ26" s="11" t="e">
        <f t="shared" si="10"/>
        <v>#DIV/0!</v>
      </c>
      <c r="AK26" s="11">
        <f t="shared" si="11"/>
        <v>0</v>
      </c>
      <c r="AL26" s="82"/>
      <c r="AM26" s="11" t="str">
        <f>'aligning data'!U64</f>
        <v>A6</v>
      </c>
      <c r="AN26" s="11" t="str">
        <f>'aligning data'!U65</f>
        <v>B6</v>
      </c>
      <c r="AO26" s="11" t="str">
        <f>'aligning data'!U66</f>
        <v>C6</v>
      </c>
      <c r="AP26" s="11" t="e">
        <f t="shared" si="12"/>
        <v>#DIV/0!</v>
      </c>
      <c r="AQ26" s="11">
        <f t="shared" si="13"/>
        <v>0</v>
      </c>
      <c r="AR26" s="82"/>
      <c r="AS26" s="11" t="str">
        <f>'aligning data'!X64</f>
        <v>A6</v>
      </c>
      <c r="AT26" s="11" t="str">
        <f>'aligning data'!X65</f>
        <v>B6</v>
      </c>
      <c r="AU26" s="11" t="str">
        <f>'aligning data'!X66</f>
        <v>C6</v>
      </c>
      <c r="AV26" s="11" t="e">
        <f t="shared" si="14"/>
        <v>#DIV/0!</v>
      </c>
      <c r="AW26" s="11">
        <f t="shared" si="15"/>
        <v>0</v>
      </c>
      <c r="AX26" s="11"/>
      <c r="AY26" s="11" t="str">
        <f>'aligning data'!AA64</f>
        <v>A6</v>
      </c>
      <c r="AZ26" s="11" t="str">
        <f>'aligning data'!AA65</f>
        <v>B6</v>
      </c>
      <c r="BA26" s="11" t="str">
        <f>'aligning data'!AA66</f>
        <v>C6</v>
      </c>
      <c r="BB26" s="11" t="e">
        <f t="shared" si="16"/>
        <v>#DIV/0!</v>
      </c>
      <c r="BC26" s="11">
        <f t="shared" si="17"/>
        <v>0</v>
      </c>
      <c r="BD26" s="11"/>
      <c r="BE26" s="82" t="str">
        <f>'aligning data'!AD64</f>
        <v>A6</v>
      </c>
      <c r="BF26" s="11" t="str">
        <f>'aligning data'!AD65</f>
        <v>B6</v>
      </c>
      <c r="BG26" s="11" t="str">
        <f>'aligning data'!AD66</f>
        <v>C6</v>
      </c>
      <c r="BH26" s="11" t="e">
        <f t="shared" si="18"/>
        <v>#DIV/0!</v>
      </c>
      <c r="BI26" s="11">
        <f t="shared" si="19"/>
        <v>0</v>
      </c>
      <c r="BJ26" s="82"/>
      <c r="BK26" s="11" t="str">
        <f>'aligning data'!AG64</f>
        <v>A6</v>
      </c>
      <c r="BL26" s="82" t="str">
        <f>'aligning data'!AG65</f>
        <v>B6</v>
      </c>
      <c r="BM26" s="11" t="str">
        <f>'aligning data'!AG66</f>
        <v>C6</v>
      </c>
      <c r="BN26" s="11" t="e">
        <f t="shared" si="20"/>
        <v>#DIV/0!</v>
      </c>
      <c r="BO26" s="11">
        <f t="shared" si="21"/>
        <v>0</v>
      </c>
      <c r="BP26" s="82"/>
      <c r="BQ26" s="11" t="str">
        <f>'aligning data'!AJ64</f>
        <v>A6</v>
      </c>
      <c r="BR26" s="11" t="str">
        <f>'aligning data'!AJ65</f>
        <v>B6</v>
      </c>
      <c r="BS26" s="11" t="str">
        <f>'aligning data'!AJ66</f>
        <v>C6</v>
      </c>
      <c r="BT26" s="11" t="e">
        <f t="shared" si="22"/>
        <v>#DIV/0!</v>
      </c>
      <c r="BU26" s="11">
        <f t="shared" si="23"/>
        <v>0</v>
      </c>
      <c r="BV26" s="82"/>
      <c r="BW26" s="11" t="str">
        <f>'aligning data'!AM64</f>
        <v>A6</v>
      </c>
      <c r="BX26" s="11" t="str">
        <f>'aligning data'!AM65</f>
        <v>B6</v>
      </c>
      <c r="BY26" s="11" t="str">
        <f>'aligning data'!AM66</f>
        <v>C6</v>
      </c>
      <c r="BZ26" s="11" t="e">
        <f t="shared" si="24"/>
        <v>#DIV/0!</v>
      </c>
      <c r="CA26" s="11">
        <f t="shared" si="25"/>
        <v>0</v>
      </c>
      <c r="CB26" s="11"/>
      <c r="CC26" s="11" t="str">
        <f>'aligning data'!AP64</f>
        <v>A6</v>
      </c>
      <c r="CD26" s="11" t="str">
        <f>'aligning data'!AP65</f>
        <v>B6</v>
      </c>
      <c r="CE26" s="11" t="str">
        <f>'aligning data'!AP66</f>
        <v>C6</v>
      </c>
      <c r="CF26" s="11" t="e">
        <f t="shared" si="26"/>
        <v>#DIV/0!</v>
      </c>
      <c r="CG26" s="11">
        <f t="shared" si="27"/>
        <v>0</v>
      </c>
      <c r="CH26" s="82"/>
      <c r="CI26" s="11" t="str">
        <f>'aligning data'!AS64</f>
        <v>A6</v>
      </c>
      <c r="CJ26" s="11" t="str">
        <f>'aligning data'!AS65</f>
        <v>B6</v>
      </c>
      <c r="CK26" s="11" t="str">
        <f>'aligning data'!AS66</f>
        <v>C6</v>
      </c>
      <c r="CL26" s="11" t="e">
        <f t="shared" si="28"/>
        <v>#DIV/0!</v>
      </c>
      <c r="CM26" s="11">
        <f t="shared" si="29"/>
        <v>0</v>
      </c>
      <c r="CN26" s="82"/>
      <c r="CO26" s="11" t="str">
        <f>'aligning data'!AV64</f>
        <v>A6</v>
      </c>
      <c r="CP26" s="11" t="str">
        <f>'aligning data'!AV65</f>
        <v>B6</v>
      </c>
      <c r="CQ26" s="11" t="str">
        <f>'aligning data'!AV66</f>
        <v>C6</v>
      </c>
      <c r="CR26" s="11" t="e">
        <f t="shared" si="30"/>
        <v>#DIV/0!</v>
      </c>
      <c r="CS26" s="11">
        <f t="shared" si="31"/>
        <v>0</v>
      </c>
      <c r="CT26" s="11"/>
      <c r="CU26" s="82"/>
      <c r="CV26" s="11"/>
      <c r="CW26" s="11"/>
      <c r="CX26" s="11"/>
      <c r="CY26" s="11"/>
      <c r="CZ26" s="11"/>
      <c r="DA26" s="11"/>
      <c r="DB26" s="82"/>
      <c r="DC26" s="11"/>
      <c r="DD26" s="11"/>
      <c r="DE26" s="11"/>
      <c r="DF26" s="11"/>
      <c r="DG26" s="11"/>
      <c r="DH26" s="11"/>
      <c r="DI26" s="82"/>
      <c r="DJ26" s="11"/>
      <c r="DK26" s="11"/>
      <c r="DL26" s="11"/>
      <c r="DM26" s="11"/>
      <c r="DN26" s="11"/>
      <c r="DO26" s="11"/>
      <c r="DP26" s="11"/>
      <c r="DQ26" s="11"/>
      <c r="DR26" s="11"/>
      <c r="DS26" s="11"/>
      <c r="DT26" s="11"/>
      <c r="DU26" s="11"/>
      <c r="DV26" s="11"/>
      <c r="DW26" s="11"/>
      <c r="DX26" s="11"/>
      <c r="DY26" s="11"/>
      <c r="DZ26" s="11"/>
      <c r="EA26" s="11"/>
      <c r="EB26" s="11"/>
      <c r="EC26" s="11"/>
      <c r="ED26" s="11"/>
      <c r="EE26" s="11"/>
      <c r="EF26" s="11"/>
      <c r="EG26" s="11"/>
      <c r="EH26" s="11"/>
      <c r="EI26" s="11"/>
      <c r="EJ26" s="11"/>
      <c r="EK26" s="11"/>
      <c r="EL26" s="11"/>
      <c r="EM26" s="11"/>
      <c r="EN26" s="11"/>
      <c r="EO26" s="11"/>
      <c r="EP26" s="11"/>
      <c r="EQ26" s="11"/>
      <c r="ER26" s="11"/>
      <c r="ES26" s="11"/>
      <c r="ET26" s="11"/>
      <c r="EU26" s="11"/>
      <c r="EV26" s="11"/>
      <c r="EW26" s="11"/>
      <c r="EX26" s="11"/>
      <c r="EY26" s="11"/>
      <c r="EZ26" s="11"/>
      <c r="FA26" s="11"/>
      <c r="FB26" s="11"/>
      <c r="FC26" s="11"/>
      <c r="FD26" s="11"/>
      <c r="FE26" s="11"/>
      <c r="FF26" s="11"/>
      <c r="FG26" s="11"/>
      <c r="FH26" s="11"/>
      <c r="FI26" s="11"/>
      <c r="FJ26" s="11"/>
      <c r="FK26" s="11"/>
      <c r="FL26" s="11"/>
      <c r="FM26" s="11"/>
      <c r="FN26" s="11"/>
      <c r="FO26" s="11"/>
      <c r="FP26" s="11"/>
      <c r="FQ26" s="11"/>
      <c r="FR26" s="11"/>
      <c r="FS26" s="11"/>
      <c r="FT26" s="11"/>
      <c r="FU26" s="11"/>
      <c r="FV26" s="11"/>
      <c r="FW26" s="11"/>
      <c r="FX26" s="11"/>
      <c r="FY26" s="11"/>
      <c r="FZ26" s="11"/>
      <c r="GA26" s="11"/>
      <c r="GB26" s="11"/>
      <c r="GC26" s="11"/>
      <c r="GD26" s="11"/>
      <c r="GE26" s="11"/>
      <c r="GF26" s="11"/>
      <c r="GG26" s="11"/>
      <c r="GH26" s="11"/>
      <c r="GI26" s="11"/>
      <c r="GJ26" s="11"/>
      <c r="GK26" s="11"/>
      <c r="GL26" s="11"/>
      <c r="GM26" s="11"/>
      <c r="GN26" s="11"/>
      <c r="GO26" s="11"/>
      <c r="GP26" s="11"/>
      <c r="GQ26" s="11"/>
      <c r="GR26" s="11"/>
      <c r="GS26" s="11"/>
      <c r="GT26" s="11"/>
      <c r="GU26" s="11"/>
      <c r="GV26" s="11"/>
      <c r="GW26" s="11"/>
      <c r="GX26" s="11"/>
      <c r="GY26" s="11"/>
    </row>
    <row r="27" spans="1:207" s="6" customFormat="1" ht="16.899999999999999" customHeight="1">
      <c r="A27" s="102" t="s">
        <v>148</v>
      </c>
      <c r="B27" s="61"/>
      <c r="C27" s="11" t="str">
        <f>'aligning data'!C67</f>
        <v>D6</v>
      </c>
      <c r="D27" s="11" t="str">
        <f>'aligning data'!C68</f>
        <v>E6</v>
      </c>
      <c r="E27" s="11" t="str">
        <f>'aligning data'!C69</f>
        <v>F6</v>
      </c>
      <c r="F27" s="11" t="e">
        <f t="shared" si="0"/>
        <v>#DIV/0!</v>
      </c>
      <c r="G27" s="11">
        <f t="shared" si="1"/>
        <v>0</v>
      </c>
      <c r="H27" s="82"/>
      <c r="I27" s="11" t="str">
        <f>'aligning data'!F67</f>
        <v>D6</v>
      </c>
      <c r="J27" s="11" t="str">
        <f>'aligning data'!F68</f>
        <v>E6</v>
      </c>
      <c r="K27" s="11" t="str">
        <f>'aligning data'!F69</f>
        <v>F6</v>
      </c>
      <c r="L27" s="11" t="e">
        <f t="shared" si="2"/>
        <v>#DIV/0!</v>
      </c>
      <c r="M27" s="11">
        <f t="shared" si="3"/>
        <v>0</v>
      </c>
      <c r="N27" s="11"/>
      <c r="O27" s="11" t="str">
        <f>'aligning data'!I67</f>
        <v>D6</v>
      </c>
      <c r="P27" s="11" t="str">
        <f>'aligning data'!I68</f>
        <v>E6</v>
      </c>
      <c r="Q27" s="11" t="str">
        <f>'aligning data'!I69</f>
        <v>F6</v>
      </c>
      <c r="R27" s="11" t="e">
        <f t="shared" si="4"/>
        <v>#DIV/0!</v>
      </c>
      <c r="S27" s="11">
        <f t="shared" si="5"/>
        <v>0</v>
      </c>
      <c r="T27" s="11"/>
      <c r="U27" s="11" t="str">
        <f>'aligning data'!L67</f>
        <v>D6</v>
      </c>
      <c r="V27" s="82" t="str">
        <f>'aligning data'!L68</f>
        <v>E6</v>
      </c>
      <c r="W27" s="11" t="str">
        <f>'aligning data'!L69</f>
        <v>F6</v>
      </c>
      <c r="X27" s="11" t="e">
        <f t="shared" si="6"/>
        <v>#DIV/0!</v>
      </c>
      <c r="Y27" s="11">
        <f t="shared" si="7"/>
        <v>0</v>
      </c>
      <c r="Z27" s="11"/>
      <c r="AA27" s="11" t="str">
        <f>'aligning data'!O67</f>
        <v>D6</v>
      </c>
      <c r="AB27" s="11" t="str">
        <f>'aligning data'!O68</f>
        <v>E6</v>
      </c>
      <c r="AC27" s="82" t="str">
        <f>'aligning data'!O69</f>
        <v>F6</v>
      </c>
      <c r="AD27" s="11" t="e">
        <f t="shared" si="8"/>
        <v>#DIV/0!</v>
      </c>
      <c r="AE27" s="11">
        <f t="shared" si="9"/>
        <v>0</v>
      </c>
      <c r="AF27" s="82"/>
      <c r="AG27" s="11" t="str">
        <f>'aligning data'!R67</f>
        <v>D6</v>
      </c>
      <c r="AH27" s="11" t="str">
        <f>'aligning data'!R68</f>
        <v>E6</v>
      </c>
      <c r="AI27" s="11" t="str">
        <f>'aligning data'!R69</f>
        <v>F6</v>
      </c>
      <c r="AJ27" s="11" t="e">
        <f t="shared" si="10"/>
        <v>#DIV/0!</v>
      </c>
      <c r="AK27" s="11">
        <f t="shared" si="11"/>
        <v>0</v>
      </c>
      <c r="AL27" s="82"/>
      <c r="AM27" s="11" t="str">
        <f>'aligning data'!U67</f>
        <v>D6</v>
      </c>
      <c r="AN27" s="11" t="str">
        <f>'aligning data'!U68</f>
        <v>E6</v>
      </c>
      <c r="AO27" s="11" t="str">
        <f>'aligning data'!U69</f>
        <v>F6</v>
      </c>
      <c r="AP27" s="11" t="e">
        <f t="shared" si="12"/>
        <v>#DIV/0!</v>
      </c>
      <c r="AQ27" s="11">
        <f t="shared" si="13"/>
        <v>0</v>
      </c>
      <c r="AR27" s="82"/>
      <c r="AS27" s="11" t="str">
        <f>'aligning data'!X67</f>
        <v>D6</v>
      </c>
      <c r="AT27" s="11" t="str">
        <f>'aligning data'!X68</f>
        <v>E6</v>
      </c>
      <c r="AU27" s="11" t="str">
        <f>'aligning data'!X69</f>
        <v>F6</v>
      </c>
      <c r="AV27" s="11" t="e">
        <f t="shared" si="14"/>
        <v>#DIV/0!</v>
      </c>
      <c r="AW27" s="11">
        <f t="shared" si="15"/>
        <v>0</v>
      </c>
      <c r="AX27" s="11"/>
      <c r="AY27" s="11" t="str">
        <f>'aligning data'!AA67</f>
        <v>D6</v>
      </c>
      <c r="AZ27" s="11" t="str">
        <f>'aligning data'!AA68</f>
        <v>E6</v>
      </c>
      <c r="BA27" s="11" t="str">
        <f>'aligning data'!AA69</f>
        <v>F6</v>
      </c>
      <c r="BB27" s="11" t="e">
        <f t="shared" si="16"/>
        <v>#DIV/0!</v>
      </c>
      <c r="BC27" s="11">
        <f t="shared" si="17"/>
        <v>0</v>
      </c>
      <c r="BD27" s="11"/>
      <c r="BE27" s="82" t="str">
        <f>'aligning data'!AD67</f>
        <v>D6</v>
      </c>
      <c r="BF27" s="11" t="str">
        <f>'aligning data'!AD68</f>
        <v>E6</v>
      </c>
      <c r="BG27" s="11" t="str">
        <f>'aligning data'!AD69</f>
        <v>F6</v>
      </c>
      <c r="BH27" s="11" t="e">
        <f t="shared" si="18"/>
        <v>#DIV/0!</v>
      </c>
      <c r="BI27" s="11">
        <f t="shared" si="19"/>
        <v>0</v>
      </c>
      <c r="BJ27" s="82"/>
      <c r="BK27" s="11" t="str">
        <f>'aligning data'!AG67</f>
        <v>D6</v>
      </c>
      <c r="BL27" s="82" t="str">
        <f>'aligning data'!AG68</f>
        <v>E6</v>
      </c>
      <c r="BM27" s="11" t="str">
        <f>'aligning data'!AG69</f>
        <v>F6</v>
      </c>
      <c r="BN27" s="11" t="e">
        <f t="shared" si="20"/>
        <v>#DIV/0!</v>
      </c>
      <c r="BO27" s="11">
        <f t="shared" si="21"/>
        <v>0</v>
      </c>
      <c r="BP27" s="82"/>
      <c r="BQ27" s="11" t="str">
        <f>'aligning data'!AJ67</f>
        <v>D6</v>
      </c>
      <c r="BR27" s="11" t="str">
        <f>'aligning data'!AJ68</f>
        <v>E6</v>
      </c>
      <c r="BS27" s="11" t="str">
        <f>'aligning data'!AJ69</f>
        <v>F6</v>
      </c>
      <c r="BT27" s="11" t="e">
        <f t="shared" si="22"/>
        <v>#DIV/0!</v>
      </c>
      <c r="BU27" s="11">
        <f t="shared" si="23"/>
        <v>0</v>
      </c>
      <c r="BV27" s="82"/>
      <c r="BW27" s="11" t="str">
        <f>'aligning data'!AM67</f>
        <v>D6</v>
      </c>
      <c r="BX27" s="11" t="str">
        <f>'aligning data'!AM68</f>
        <v>E6</v>
      </c>
      <c r="BY27" s="11" t="str">
        <f>'aligning data'!AM69</f>
        <v>F6</v>
      </c>
      <c r="BZ27" s="11" t="e">
        <f t="shared" si="24"/>
        <v>#DIV/0!</v>
      </c>
      <c r="CA27" s="11">
        <f t="shared" si="25"/>
        <v>0</v>
      </c>
      <c r="CB27" s="11"/>
      <c r="CC27" s="11" t="str">
        <f>'aligning data'!AP67</f>
        <v>D6</v>
      </c>
      <c r="CD27" s="11" t="str">
        <f>'aligning data'!AP68</f>
        <v>E6</v>
      </c>
      <c r="CE27" s="11" t="str">
        <f>'aligning data'!AP69</f>
        <v>F6</v>
      </c>
      <c r="CF27" s="11" t="e">
        <f t="shared" si="26"/>
        <v>#DIV/0!</v>
      </c>
      <c r="CG27" s="11">
        <f t="shared" si="27"/>
        <v>0</v>
      </c>
      <c r="CH27" s="82"/>
      <c r="CI27" s="11" t="str">
        <f>'aligning data'!AS67</f>
        <v>D6</v>
      </c>
      <c r="CJ27" s="11" t="str">
        <f>'aligning data'!AS68</f>
        <v>E6</v>
      </c>
      <c r="CK27" s="11" t="str">
        <f>'aligning data'!AS69</f>
        <v>F6</v>
      </c>
      <c r="CL27" s="11" t="e">
        <f t="shared" si="28"/>
        <v>#DIV/0!</v>
      </c>
      <c r="CM27" s="11">
        <f t="shared" si="29"/>
        <v>0</v>
      </c>
      <c r="CN27" s="82"/>
      <c r="CO27" s="11" t="str">
        <f>'aligning data'!AV67</f>
        <v>D6</v>
      </c>
      <c r="CP27" s="11" t="str">
        <f>'aligning data'!AV68</f>
        <v>E6</v>
      </c>
      <c r="CQ27" s="11" t="str">
        <f>'aligning data'!AV69</f>
        <v>F6</v>
      </c>
      <c r="CR27" s="11" t="e">
        <f t="shared" si="30"/>
        <v>#DIV/0!</v>
      </c>
      <c r="CS27" s="11">
        <f t="shared" si="31"/>
        <v>0</v>
      </c>
      <c r="CT27" s="11"/>
      <c r="CU27" s="82"/>
      <c r="CV27" s="11"/>
      <c r="CW27" s="11"/>
      <c r="CX27" s="11"/>
      <c r="CY27" s="11"/>
      <c r="CZ27" s="11"/>
      <c r="DA27" s="11"/>
      <c r="DB27" s="82"/>
      <c r="DC27" s="11"/>
      <c r="DD27" s="11"/>
      <c r="DE27" s="11"/>
      <c r="DF27" s="11"/>
      <c r="DG27" s="11"/>
      <c r="DH27" s="11"/>
      <c r="DI27" s="82"/>
      <c r="DJ27" s="11"/>
      <c r="DK27" s="11"/>
      <c r="DL27" s="11"/>
      <c r="DM27" s="11"/>
      <c r="DN27" s="11"/>
      <c r="DO27" s="11"/>
      <c r="DP27" s="11"/>
      <c r="DQ27" s="11"/>
      <c r="DR27" s="11"/>
      <c r="DS27" s="11"/>
      <c r="DT27" s="11"/>
      <c r="DU27" s="11"/>
      <c r="DV27" s="11"/>
      <c r="DW27" s="11"/>
      <c r="DX27" s="11"/>
      <c r="DY27" s="11"/>
      <c r="DZ27" s="11"/>
      <c r="EA27" s="11"/>
      <c r="EB27" s="11"/>
      <c r="EC27" s="11"/>
      <c r="ED27" s="11"/>
      <c r="EE27" s="11"/>
      <c r="EF27" s="11"/>
      <c r="EG27" s="11"/>
      <c r="EH27" s="11"/>
      <c r="EI27" s="11"/>
      <c r="EJ27" s="11"/>
      <c r="EK27" s="11"/>
      <c r="EL27" s="11"/>
      <c r="EM27" s="11"/>
      <c r="EN27" s="11"/>
      <c r="EO27" s="11"/>
      <c r="EP27" s="11"/>
      <c r="EQ27" s="11"/>
      <c r="ER27" s="11"/>
      <c r="ES27" s="11"/>
      <c r="ET27" s="11"/>
      <c r="EU27" s="11"/>
      <c r="EV27" s="11"/>
      <c r="EW27" s="11"/>
      <c r="EX27" s="11"/>
      <c r="EY27" s="11"/>
      <c r="EZ27" s="11"/>
      <c r="FA27" s="11"/>
      <c r="FB27" s="11"/>
      <c r="FC27" s="11"/>
      <c r="FD27" s="11"/>
      <c r="FE27" s="11"/>
      <c r="FF27" s="11"/>
      <c r="FG27" s="11"/>
      <c r="FH27" s="11"/>
      <c r="FI27" s="11"/>
      <c r="FJ27" s="11"/>
      <c r="FK27" s="11"/>
      <c r="FL27" s="11"/>
      <c r="FM27" s="11"/>
      <c r="FN27" s="11"/>
      <c r="FO27" s="11"/>
      <c r="FP27" s="11"/>
      <c r="FQ27" s="11"/>
      <c r="FR27" s="11"/>
      <c r="FS27" s="11"/>
      <c r="FT27" s="11"/>
      <c r="FU27" s="11"/>
      <c r="FV27" s="11"/>
      <c r="FW27" s="11"/>
      <c r="FX27" s="11"/>
      <c r="FY27" s="11"/>
      <c r="FZ27" s="11"/>
      <c r="GA27" s="11"/>
      <c r="GB27" s="11"/>
      <c r="GC27" s="11"/>
      <c r="GD27" s="11"/>
      <c r="GE27" s="11"/>
      <c r="GF27" s="11"/>
      <c r="GG27" s="11"/>
      <c r="GH27" s="11"/>
      <c r="GI27" s="11"/>
      <c r="GJ27" s="11"/>
      <c r="GK27" s="11"/>
      <c r="GL27" s="11"/>
      <c r="GM27" s="11"/>
      <c r="GN27" s="11"/>
      <c r="GO27" s="11"/>
      <c r="GP27" s="11"/>
      <c r="GQ27" s="11"/>
      <c r="GR27" s="11"/>
      <c r="GS27" s="11"/>
      <c r="GT27" s="11"/>
      <c r="GU27" s="11"/>
      <c r="GV27" s="11"/>
      <c r="GW27" s="11"/>
      <c r="GX27" s="11"/>
      <c r="GY27" s="11"/>
    </row>
    <row r="28" spans="1:207" s="6" customFormat="1" ht="16.899999999999999" customHeight="1">
      <c r="A28" s="102" t="s">
        <v>149</v>
      </c>
      <c r="B28" s="61"/>
      <c r="C28" s="11" t="str">
        <f>'aligning data'!C70</f>
        <v>G6</v>
      </c>
      <c r="D28" s="11" t="str">
        <f>'aligning data'!C71</f>
        <v>H6</v>
      </c>
      <c r="E28" s="11" t="str">
        <f>'aligning data'!C72</f>
        <v>I6</v>
      </c>
      <c r="F28" s="11" t="e">
        <f t="shared" si="0"/>
        <v>#DIV/0!</v>
      </c>
      <c r="G28" s="11">
        <f t="shared" si="1"/>
        <v>0</v>
      </c>
      <c r="H28" s="82"/>
      <c r="I28" s="11" t="str">
        <f>'aligning data'!F70</f>
        <v>G6</v>
      </c>
      <c r="J28" s="11" t="str">
        <f>'aligning data'!F71</f>
        <v>H6</v>
      </c>
      <c r="K28" s="11" t="str">
        <f>'aligning data'!F72</f>
        <v>I6</v>
      </c>
      <c r="L28" s="11" t="e">
        <f t="shared" si="2"/>
        <v>#DIV/0!</v>
      </c>
      <c r="M28" s="11">
        <f t="shared" si="3"/>
        <v>0</v>
      </c>
      <c r="N28" s="11"/>
      <c r="O28" s="11" t="str">
        <f>'aligning data'!I70</f>
        <v>G6</v>
      </c>
      <c r="P28" s="11" t="str">
        <f>'aligning data'!I71</f>
        <v>H6</v>
      </c>
      <c r="Q28" s="11" t="str">
        <f>'aligning data'!I72</f>
        <v>I6</v>
      </c>
      <c r="R28" s="11" t="e">
        <f t="shared" si="4"/>
        <v>#DIV/0!</v>
      </c>
      <c r="S28" s="11">
        <f t="shared" si="5"/>
        <v>0</v>
      </c>
      <c r="T28" s="11"/>
      <c r="U28" s="11" t="str">
        <f>'aligning data'!L70</f>
        <v>G6</v>
      </c>
      <c r="V28" s="82" t="str">
        <f>'aligning data'!L71</f>
        <v>H6</v>
      </c>
      <c r="W28" s="11" t="str">
        <f>'aligning data'!L72</f>
        <v>I6</v>
      </c>
      <c r="X28" s="11" t="e">
        <f t="shared" si="6"/>
        <v>#DIV/0!</v>
      </c>
      <c r="Y28" s="11">
        <f t="shared" si="7"/>
        <v>0</v>
      </c>
      <c r="Z28" s="11"/>
      <c r="AA28" s="11" t="str">
        <f>'aligning data'!O70</f>
        <v>G6</v>
      </c>
      <c r="AB28" s="11" t="str">
        <f>'aligning data'!O71</f>
        <v>H6</v>
      </c>
      <c r="AC28" s="82" t="str">
        <f>'aligning data'!O72</f>
        <v>I6</v>
      </c>
      <c r="AD28" s="11" t="e">
        <f t="shared" si="8"/>
        <v>#DIV/0!</v>
      </c>
      <c r="AE28" s="11">
        <f t="shared" si="9"/>
        <v>0</v>
      </c>
      <c r="AF28" s="82"/>
      <c r="AG28" s="11" t="str">
        <f>'aligning data'!R70</f>
        <v>G6</v>
      </c>
      <c r="AH28" s="11" t="str">
        <f>'aligning data'!R71</f>
        <v>H6</v>
      </c>
      <c r="AI28" s="11" t="str">
        <f>'aligning data'!R72</f>
        <v>I6</v>
      </c>
      <c r="AJ28" s="11" t="e">
        <f t="shared" si="10"/>
        <v>#DIV/0!</v>
      </c>
      <c r="AK28" s="11">
        <f t="shared" si="11"/>
        <v>0</v>
      </c>
      <c r="AL28" s="82"/>
      <c r="AM28" s="11" t="str">
        <f>'aligning data'!U70</f>
        <v>G6</v>
      </c>
      <c r="AN28" s="11" t="str">
        <f>'aligning data'!U71</f>
        <v>H6</v>
      </c>
      <c r="AO28" s="11" t="str">
        <f>'aligning data'!U72</f>
        <v>I6</v>
      </c>
      <c r="AP28" s="11" t="e">
        <f t="shared" si="12"/>
        <v>#DIV/0!</v>
      </c>
      <c r="AQ28" s="11">
        <f t="shared" si="13"/>
        <v>0</v>
      </c>
      <c r="AR28" s="82"/>
      <c r="AS28" s="11" t="str">
        <f>'aligning data'!X70</f>
        <v>G6</v>
      </c>
      <c r="AT28" s="11" t="str">
        <f>'aligning data'!X71</f>
        <v>H6</v>
      </c>
      <c r="AU28" s="11" t="str">
        <f>'aligning data'!X72</f>
        <v>I6</v>
      </c>
      <c r="AV28" s="11" t="e">
        <f t="shared" si="14"/>
        <v>#DIV/0!</v>
      </c>
      <c r="AW28" s="11">
        <f t="shared" si="15"/>
        <v>0</v>
      </c>
      <c r="AX28" s="11"/>
      <c r="AY28" s="11" t="str">
        <f>'aligning data'!AA70</f>
        <v>G6</v>
      </c>
      <c r="AZ28" s="11" t="str">
        <f>'aligning data'!AA71</f>
        <v>H6</v>
      </c>
      <c r="BA28" s="11" t="str">
        <f>'aligning data'!AA72</f>
        <v>I6</v>
      </c>
      <c r="BB28" s="11" t="e">
        <f t="shared" si="16"/>
        <v>#DIV/0!</v>
      </c>
      <c r="BC28" s="11">
        <f t="shared" si="17"/>
        <v>0</v>
      </c>
      <c r="BD28" s="11"/>
      <c r="BE28" s="82" t="str">
        <f>'aligning data'!AD70</f>
        <v>G6</v>
      </c>
      <c r="BF28" s="11" t="str">
        <f>'aligning data'!AD71</f>
        <v>H6</v>
      </c>
      <c r="BG28" s="11" t="str">
        <f>'aligning data'!AD72</f>
        <v>I6</v>
      </c>
      <c r="BH28" s="11" t="e">
        <f t="shared" si="18"/>
        <v>#DIV/0!</v>
      </c>
      <c r="BI28" s="11">
        <f t="shared" si="19"/>
        <v>0</v>
      </c>
      <c r="BJ28" s="82"/>
      <c r="BK28" s="11" t="str">
        <f>'aligning data'!AG70</f>
        <v>G6</v>
      </c>
      <c r="BL28" s="82" t="str">
        <f>'aligning data'!AG71</f>
        <v>H6</v>
      </c>
      <c r="BM28" s="11" t="str">
        <f>'aligning data'!AG72</f>
        <v>I6</v>
      </c>
      <c r="BN28" s="11" t="e">
        <f t="shared" si="20"/>
        <v>#DIV/0!</v>
      </c>
      <c r="BO28" s="11">
        <f t="shared" si="21"/>
        <v>0</v>
      </c>
      <c r="BP28" s="82"/>
      <c r="BQ28" s="11" t="str">
        <f>'aligning data'!AJ70</f>
        <v>G6</v>
      </c>
      <c r="BR28" s="11" t="str">
        <f>'aligning data'!AJ71</f>
        <v>H6</v>
      </c>
      <c r="BS28" s="11" t="str">
        <f>'aligning data'!AJ72</f>
        <v>I6</v>
      </c>
      <c r="BT28" s="11" t="e">
        <f t="shared" si="22"/>
        <v>#DIV/0!</v>
      </c>
      <c r="BU28" s="11">
        <f t="shared" si="23"/>
        <v>0</v>
      </c>
      <c r="BV28" s="82"/>
      <c r="BW28" s="11" t="str">
        <f>'aligning data'!AM70</f>
        <v>G6</v>
      </c>
      <c r="BX28" s="11" t="str">
        <f>'aligning data'!AM71</f>
        <v>H6</v>
      </c>
      <c r="BY28" s="11" t="str">
        <f>'aligning data'!AM72</f>
        <v>I6</v>
      </c>
      <c r="BZ28" s="11" t="e">
        <f t="shared" si="24"/>
        <v>#DIV/0!</v>
      </c>
      <c r="CA28" s="11">
        <f t="shared" si="25"/>
        <v>0</v>
      </c>
      <c r="CB28" s="11"/>
      <c r="CC28" s="11" t="str">
        <f>'aligning data'!AP70</f>
        <v>G6</v>
      </c>
      <c r="CD28" s="11" t="str">
        <f>'aligning data'!AP71</f>
        <v>H6</v>
      </c>
      <c r="CE28" s="11" t="str">
        <f>'aligning data'!AP72</f>
        <v>I6</v>
      </c>
      <c r="CF28" s="11" t="e">
        <f t="shared" si="26"/>
        <v>#DIV/0!</v>
      </c>
      <c r="CG28" s="11">
        <f t="shared" si="27"/>
        <v>0</v>
      </c>
      <c r="CH28" s="82"/>
      <c r="CI28" s="11" t="str">
        <f>'aligning data'!AS70</f>
        <v>G6</v>
      </c>
      <c r="CJ28" s="11" t="str">
        <f>'aligning data'!AS71</f>
        <v>H6</v>
      </c>
      <c r="CK28" s="11" t="str">
        <f>'aligning data'!AS72</f>
        <v>I6</v>
      </c>
      <c r="CL28" s="11" t="e">
        <f t="shared" si="28"/>
        <v>#DIV/0!</v>
      </c>
      <c r="CM28" s="11">
        <f t="shared" si="29"/>
        <v>0</v>
      </c>
      <c r="CN28" s="82"/>
      <c r="CO28" s="11" t="str">
        <f>'aligning data'!AV70</f>
        <v>G6</v>
      </c>
      <c r="CP28" s="11" t="str">
        <f>'aligning data'!AV71</f>
        <v>H6</v>
      </c>
      <c r="CQ28" s="11" t="str">
        <f>'aligning data'!AV72</f>
        <v>I6</v>
      </c>
      <c r="CR28" s="11" t="e">
        <f t="shared" si="30"/>
        <v>#DIV/0!</v>
      </c>
      <c r="CS28" s="11">
        <f t="shared" si="31"/>
        <v>0</v>
      </c>
      <c r="CT28" s="11"/>
      <c r="CU28" s="82"/>
      <c r="CV28" s="11"/>
      <c r="CW28" s="11"/>
      <c r="CX28" s="11"/>
      <c r="CY28" s="11"/>
      <c r="CZ28" s="11"/>
      <c r="DA28" s="11"/>
      <c r="DB28" s="82"/>
      <c r="DC28" s="11"/>
      <c r="DD28" s="11"/>
      <c r="DE28" s="11"/>
      <c r="DF28" s="11"/>
      <c r="DG28" s="11"/>
      <c r="DH28" s="11"/>
      <c r="DI28" s="82"/>
      <c r="DJ28" s="11"/>
      <c r="DK28" s="11"/>
      <c r="DL28" s="11"/>
      <c r="DM28" s="11"/>
      <c r="DN28" s="11"/>
      <c r="DO28" s="11"/>
      <c r="DP28" s="11"/>
      <c r="DQ28" s="11"/>
      <c r="DR28" s="11"/>
      <c r="DS28" s="11"/>
      <c r="DT28" s="11"/>
      <c r="DU28" s="11"/>
      <c r="DV28" s="11"/>
      <c r="DW28" s="11"/>
      <c r="DX28" s="11"/>
      <c r="DY28" s="11"/>
      <c r="DZ28" s="11"/>
      <c r="EA28" s="11"/>
      <c r="EB28" s="11"/>
      <c r="EC28" s="11"/>
      <c r="ED28" s="11"/>
      <c r="EE28" s="11"/>
      <c r="EF28" s="11"/>
      <c r="EG28" s="11"/>
      <c r="EH28" s="11"/>
      <c r="EI28" s="11"/>
      <c r="EJ28" s="11"/>
      <c r="EK28" s="11"/>
      <c r="EL28" s="11"/>
      <c r="EM28" s="11"/>
      <c r="EN28" s="11"/>
      <c r="EO28" s="11"/>
      <c r="EP28" s="11"/>
      <c r="EQ28" s="11"/>
      <c r="ER28" s="11"/>
      <c r="ES28" s="11"/>
      <c r="ET28" s="11"/>
      <c r="EU28" s="11"/>
      <c r="EV28" s="11"/>
      <c r="EW28" s="11"/>
      <c r="EX28" s="11"/>
      <c r="EY28" s="11"/>
      <c r="EZ28" s="11"/>
      <c r="FA28" s="11"/>
      <c r="FB28" s="11"/>
      <c r="FC28" s="11"/>
      <c r="FD28" s="11"/>
      <c r="FE28" s="11"/>
      <c r="FF28" s="11"/>
      <c r="FG28" s="11"/>
      <c r="FH28" s="11"/>
      <c r="FI28" s="11"/>
      <c r="FJ28" s="11"/>
      <c r="FK28" s="11"/>
      <c r="FL28" s="11"/>
      <c r="FM28" s="11"/>
      <c r="FN28" s="11"/>
      <c r="FO28" s="11"/>
      <c r="FP28" s="11"/>
      <c r="FQ28" s="11"/>
      <c r="FR28" s="11"/>
      <c r="FS28" s="11"/>
      <c r="FT28" s="11"/>
      <c r="FU28" s="11"/>
      <c r="FV28" s="11"/>
      <c r="FW28" s="11"/>
      <c r="FX28" s="11"/>
      <c r="FY28" s="11"/>
      <c r="FZ28" s="11"/>
      <c r="GA28" s="11"/>
      <c r="GB28" s="11"/>
      <c r="GC28" s="11"/>
      <c r="GD28" s="11"/>
      <c r="GE28" s="11"/>
      <c r="GF28" s="11"/>
      <c r="GG28" s="11"/>
      <c r="GH28" s="11"/>
      <c r="GI28" s="11"/>
      <c r="GJ28" s="11"/>
      <c r="GK28" s="11"/>
      <c r="GL28" s="11"/>
      <c r="GM28" s="11"/>
      <c r="GN28" s="11"/>
      <c r="GO28" s="11"/>
      <c r="GP28" s="11"/>
      <c r="GQ28" s="11"/>
      <c r="GR28" s="11"/>
      <c r="GS28" s="11"/>
      <c r="GT28" s="11"/>
      <c r="GU28" s="11"/>
      <c r="GV28" s="11"/>
      <c r="GW28" s="11"/>
      <c r="GX28" s="11"/>
      <c r="GY28" s="11"/>
    </row>
    <row r="29" spans="1:207" s="6" customFormat="1" ht="16.899999999999999" customHeight="1">
      <c r="A29" s="102" t="s">
        <v>150</v>
      </c>
      <c r="B29" s="61"/>
      <c r="C29" s="11" t="str">
        <f>'aligning data'!C73</f>
        <v>J6</v>
      </c>
      <c r="D29" s="11" t="str">
        <f>'aligning data'!C74</f>
        <v>K6</v>
      </c>
      <c r="E29" s="11" t="str">
        <f>'aligning data'!C75</f>
        <v>L6</v>
      </c>
      <c r="F29" s="11" t="e">
        <f t="shared" si="0"/>
        <v>#DIV/0!</v>
      </c>
      <c r="G29" s="11">
        <f t="shared" si="1"/>
        <v>0</v>
      </c>
      <c r="H29" s="82"/>
      <c r="I29" s="11" t="str">
        <f>'aligning data'!F73</f>
        <v>J6</v>
      </c>
      <c r="J29" s="11" t="str">
        <f>'aligning data'!F74</f>
        <v>K6</v>
      </c>
      <c r="K29" s="11" t="str">
        <f>'aligning data'!F75</f>
        <v>L6</v>
      </c>
      <c r="L29" s="11" t="e">
        <f t="shared" si="2"/>
        <v>#DIV/0!</v>
      </c>
      <c r="M29" s="11">
        <f t="shared" si="3"/>
        <v>0</v>
      </c>
      <c r="N29" s="11"/>
      <c r="O29" s="11" t="str">
        <f>'aligning data'!I73</f>
        <v>J6</v>
      </c>
      <c r="P29" s="11" t="str">
        <f>'aligning data'!I74</f>
        <v>K6</v>
      </c>
      <c r="Q29" s="11" t="str">
        <f>'aligning data'!I75</f>
        <v>L6</v>
      </c>
      <c r="R29" s="11" t="e">
        <f t="shared" si="4"/>
        <v>#DIV/0!</v>
      </c>
      <c r="S29" s="11">
        <f t="shared" si="5"/>
        <v>0</v>
      </c>
      <c r="T29" s="11"/>
      <c r="U29" s="11" t="str">
        <f>'aligning data'!L73</f>
        <v>J6</v>
      </c>
      <c r="V29" s="82" t="str">
        <f>'aligning data'!L74</f>
        <v>K6</v>
      </c>
      <c r="W29" s="11" t="str">
        <f>'aligning data'!L75</f>
        <v>L6</v>
      </c>
      <c r="X29" s="11" t="e">
        <f t="shared" si="6"/>
        <v>#DIV/0!</v>
      </c>
      <c r="Y29" s="11">
        <f t="shared" si="7"/>
        <v>0</v>
      </c>
      <c r="Z29" s="11"/>
      <c r="AA29" s="11" t="str">
        <f>'aligning data'!O73</f>
        <v>J6</v>
      </c>
      <c r="AB29" s="11" t="str">
        <f>'aligning data'!O74</f>
        <v>K6</v>
      </c>
      <c r="AC29" s="82" t="str">
        <f>'aligning data'!O75</f>
        <v>L6</v>
      </c>
      <c r="AD29" s="11" t="e">
        <f t="shared" si="8"/>
        <v>#DIV/0!</v>
      </c>
      <c r="AE29" s="11">
        <f t="shared" si="9"/>
        <v>0</v>
      </c>
      <c r="AF29" s="82"/>
      <c r="AG29" s="11" t="str">
        <f>'aligning data'!R73</f>
        <v>J6</v>
      </c>
      <c r="AH29" s="11" t="str">
        <f>'aligning data'!R74</f>
        <v>K6</v>
      </c>
      <c r="AI29" s="11" t="str">
        <f>'aligning data'!R75</f>
        <v>L6</v>
      </c>
      <c r="AJ29" s="11" t="e">
        <f t="shared" si="10"/>
        <v>#DIV/0!</v>
      </c>
      <c r="AK29" s="11">
        <f t="shared" si="11"/>
        <v>0</v>
      </c>
      <c r="AL29" s="82"/>
      <c r="AM29" s="11" t="str">
        <f>'aligning data'!U73</f>
        <v>J6</v>
      </c>
      <c r="AN29" s="11" t="str">
        <f>'aligning data'!U74</f>
        <v>K6</v>
      </c>
      <c r="AO29" s="11" t="str">
        <f>'aligning data'!U75</f>
        <v>L6</v>
      </c>
      <c r="AP29" s="11" t="e">
        <f t="shared" si="12"/>
        <v>#DIV/0!</v>
      </c>
      <c r="AQ29" s="11">
        <f t="shared" si="13"/>
        <v>0</v>
      </c>
      <c r="AR29" s="82"/>
      <c r="AS29" s="11" t="str">
        <f>'aligning data'!X73</f>
        <v>J6</v>
      </c>
      <c r="AT29" s="11" t="str">
        <f>'aligning data'!X74</f>
        <v>K6</v>
      </c>
      <c r="AU29" s="11" t="str">
        <f>'aligning data'!X75</f>
        <v>L6</v>
      </c>
      <c r="AV29" s="11" t="e">
        <f t="shared" si="14"/>
        <v>#DIV/0!</v>
      </c>
      <c r="AW29" s="11">
        <f t="shared" si="15"/>
        <v>0</v>
      </c>
      <c r="AX29" s="11"/>
      <c r="AY29" s="11" t="str">
        <f>'aligning data'!AA73</f>
        <v>J6</v>
      </c>
      <c r="AZ29" s="11" t="str">
        <f>'aligning data'!AA74</f>
        <v>K6</v>
      </c>
      <c r="BA29" s="11" t="str">
        <f>'aligning data'!AA75</f>
        <v>L6</v>
      </c>
      <c r="BB29" s="11" t="e">
        <f t="shared" si="16"/>
        <v>#DIV/0!</v>
      </c>
      <c r="BC29" s="11">
        <f t="shared" si="17"/>
        <v>0</v>
      </c>
      <c r="BD29" s="11"/>
      <c r="BE29" s="82" t="str">
        <f>'aligning data'!AD73</f>
        <v>J6</v>
      </c>
      <c r="BF29" s="11" t="str">
        <f>'aligning data'!AD74</f>
        <v>K6</v>
      </c>
      <c r="BG29" s="11" t="str">
        <f>'aligning data'!AD75</f>
        <v>L6</v>
      </c>
      <c r="BH29" s="11" t="e">
        <f t="shared" si="18"/>
        <v>#DIV/0!</v>
      </c>
      <c r="BI29" s="11">
        <f t="shared" si="19"/>
        <v>0</v>
      </c>
      <c r="BJ29" s="82"/>
      <c r="BK29" s="11" t="str">
        <f>'aligning data'!AG73</f>
        <v>J6</v>
      </c>
      <c r="BL29" s="82" t="str">
        <f>'aligning data'!AG74</f>
        <v>K6</v>
      </c>
      <c r="BM29" s="11" t="str">
        <f>'aligning data'!AG75</f>
        <v>L6</v>
      </c>
      <c r="BN29" s="11" t="e">
        <f t="shared" si="20"/>
        <v>#DIV/0!</v>
      </c>
      <c r="BO29" s="11">
        <f t="shared" si="21"/>
        <v>0</v>
      </c>
      <c r="BP29" s="82"/>
      <c r="BQ29" s="11" t="str">
        <f>'aligning data'!AJ73</f>
        <v>J6</v>
      </c>
      <c r="BR29" s="11" t="str">
        <f>'aligning data'!AJ74</f>
        <v>K6</v>
      </c>
      <c r="BS29" s="11" t="str">
        <f>'aligning data'!AJ75</f>
        <v>L6</v>
      </c>
      <c r="BT29" s="11" t="e">
        <f t="shared" si="22"/>
        <v>#DIV/0!</v>
      </c>
      <c r="BU29" s="11">
        <f t="shared" si="23"/>
        <v>0</v>
      </c>
      <c r="BV29" s="82"/>
      <c r="BW29" s="11" t="str">
        <f>'aligning data'!AM73</f>
        <v>J6</v>
      </c>
      <c r="BX29" s="11" t="str">
        <f>'aligning data'!AM74</f>
        <v>K6</v>
      </c>
      <c r="BY29" s="11" t="str">
        <f>'aligning data'!AM75</f>
        <v>L6</v>
      </c>
      <c r="BZ29" s="11" t="e">
        <f t="shared" si="24"/>
        <v>#DIV/0!</v>
      </c>
      <c r="CA29" s="11">
        <f t="shared" si="25"/>
        <v>0</v>
      </c>
      <c r="CB29" s="11"/>
      <c r="CC29" s="11" t="str">
        <f>'aligning data'!AP73</f>
        <v>J6</v>
      </c>
      <c r="CD29" s="11" t="str">
        <f>'aligning data'!AP74</f>
        <v>K6</v>
      </c>
      <c r="CE29" s="11" t="str">
        <f>'aligning data'!AP75</f>
        <v>L6</v>
      </c>
      <c r="CF29" s="11" t="e">
        <f t="shared" si="26"/>
        <v>#DIV/0!</v>
      </c>
      <c r="CG29" s="11">
        <f t="shared" si="27"/>
        <v>0</v>
      </c>
      <c r="CH29" s="82"/>
      <c r="CI29" s="11" t="str">
        <f>'aligning data'!AS73</f>
        <v>J6</v>
      </c>
      <c r="CJ29" s="11" t="str">
        <f>'aligning data'!AS74</f>
        <v>K6</v>
      </c>
      <c r="CK29" s="11" t="str">
        <f>'aligning data'!AS75</f>
        <v>L6</v>
      </c>
      <c r="CL29" s="11" t="e">
        <f t="shared" si="28"/>
        <v>#DIV/0!</v>
      </c>
      <c r="CM29" s="11">
        <f t="shared" si="29"/>
        <v>0</v>
      </c>
      <c r="CN29" s="82"/>
      <c r="CO29" s="11" t="str">
        <f>'aligning data'!AV73</f>
        <v>J6</v>
      </c>
      <c r="CP29" s="11" t="str">
        <f>'aligning data'!AV74</f>
        <v>K6</v>
      </c>
      <c r="CQ29" s="11" t="str">
        <f>'aligning data'!AV75</f>
        <v>L6</v>
      </c>
      <c r="CR29" s="11" t="e">
        <f t="shared" si="30"/>
        <v>#DIV/0!</v>
      </c>
      <c r="CS29" s="11">
        <f t="shared" si="31"/>
        <v>0</v>
      </c>
      <c r="CT29" s="11"/>
      <c r="CU29" s="82"/>
      <c r="CV29" s="11"/>
      <c r="CW29" s="11"/>
      <c r="CX29" s="11"/>
      <c r="CY29" s="11"/>
      <c r="CZ29" s="11"/>
      <c r="DA29" s="11"/>
      <c r="DB29" s="82"/>
      <c r="DC29" s="11"/>
      <c r="DD29" s="11"/>
      <c r="DE29" s="11"/>
      <c r="DF29" s="11"/>
      <c r="DG29" s="11"/>
      <c r="DH29" s="11"/>
      <c r="DI29" s="82"/>
      <c r="DJ29" s="11"/>
      <c r="DK29" s="11"/>
      <c r="DL29" s="11"/>
      <c r="DM29" s="11"/>
      <c r="DN29" s="11"/>
      <c r="DO29" s="11"/>
      <c r="DP29" s="11"/>
      <c r="DQ29" s="11"/>
      <c r="DR29" s="11"/>
      <c r="DS29" s="11"/>
      <c r="DT29" s="11"/>
      <c r="DU29" s="11"/>
      <c r="DV29" s="11"/>
      <c r="DW29" s="11"/>
      <c r="DX29" s="11"/>
      <c r="DY29" s="11"/>
      <c r="DZ29" s="11"/>
      <c r="EA29" s="11"/>
      <c r="EB29" s="11"/>
      <c r="EC29" s="11"/>
      <c r="ED29" s="11"/>
      <c r="EE29" s="11"/>
      <c r="EF29" s="11"/>
      <c r="EG29" s="11"/>
      <c r="EH29" s="11"/>
      <c r="EI29" s="11"/>
      <c r="EJ29" s="11"/>
      <c r="EK29" s="11"/>
      <c r="EL29" s="11"/>
      <c r="EM29" s="11"/>
      <c r="EN29" s="11"/>
      <c r="EO29" s="11"/>
      <c r="EP29" s="11"/>
      <c r="EQ29" s="11"/>
      <c r="ER29" s="11"/>
      <c r="ES29" s="11"/>
      <c r="ET29" s="11"/>
      <c r="EU29" s="11"/>
      <c r="EV29" s="11"/>
      <c r="EW29" s="11"/>
      <c r="EX29" s="11"/>
      <c r="EY29" s="11"/>
      <c r="EZ29" s="11"/>
      <c r="FA29" s="11"/>
      <c r="FB29" s="11"/>
      <c r="FC29" s="11"/>
      <c r="FD29" s="11"/>
      <c r="FE29" s="11"/>
      <c r="FF29" s="11"/>
      <c r="FG29" s="11"/>
      <c r="FH29" s="11"/>
      <c r="FI29" s="11"/>
      <c r="FJ29" s="11"/>
      <c r="FK29" s="11"/>
      <c r="FL29" s="11"/>
      <c r="FM29" s="11"/>
      <c r="FN29" s="11"/>
      <c r="FO29" s="11"/>
      <c r="FP29" s="11"/>
      <c r="FQ29" s="11"/>
      <c r="FR29" s="11"/>
      <c r="FS29" s="11"/>
      <c r="FT29" s="11"/>
      <c r="FU29" s="11"/>
      <c r="FV29" s="11"/>
      <c r="FW29" s="11"/>
      <c r="FX29" s="11"/>
      <c r="FY29" s="11"/>
      <c r="FZ29" s="11"/>
      <c r="GA29" s="11"/>
      <c r="GB29" s="11"/>
      <c r="GC29" s="11"/>
      <c r="GD29" s="11"/>
      <c r="GE29" s="11"/>
      <c r="GF29" s="11"/>
      <c r="GG29" s="11"/>
      <c r="GH29" s="11"/>
      <c r="GI29" s="11"/>
      <c r="GJ29" s="11"/>
      <c r="GK29" s="11"/>
      <c r="GL29" s="11"/>
      <c r="GM29" s="11"/>
      <c r="GN29" s="11"/>
      <c r="GO29" s="11"/>
      <c r="GP29" s="11"/>
      <c r="GQ29" s="11"/>
      <c r="GR29" s="11"/>
      <c r="GS29" s="11"/>
      <c r="GT29" s="11"/>
      <c r="GU29" s="11"/>
      <c r="GV29" s="11"/>
      <c r="GW29" s="11"/>
      <c r="GX29" s="11"/>
      <c r="GY29" s="11"/>
    </row>
    <row r="30" spans="1:207" s="6" customFormat="1" ht="16.899999999999999" customHeight="1">
      <c r="A30" s="102" t="s">
        <v>151</v>
      </c>
      <c r="B30" s="61"/>
      <c r="C30" s="11" t="str">
        <f>'aligning data'!C76</f>
        <v>A7</v>
      </c>
      <c r="D30" s="11" t="str">
        <f>'aligning data'!C77</f>
        <v>B7</v>
      </c>
      <c r="E30" s="11" t="str">
        <f>'aligning data'!C78</f>
        <v>C7</v>
      </c>
      <c r="F30" s="11" t="e">
        <f t="shared" si="0"/>
        <v>#DIV/0!</v>
      </c>
      <c r="G30" s="11">
        <f t="shared" si="1"/>
        <v>0</v>
      </c>
      <c r="H30" s="82"/>
      <c r="I30" s="11" t="str">
        <f>'aligning data'!F76</f>
        <v>A7</v>
      </c>
      <c r="J30" s="11" t="str">
        <f>'aligning data'!F77</f>
        <v>B7</v>
      </c>
      <c r="K30" s="11" t="str">
        <f>'aligning data'!F78</f>
        <v>C7</v>
      </c>
      <c r="L30" s="11" t="e">
        <f t="shared" si="2"/>
        <v>#DIV/0!</v>
      </c>
      <c r="M30" s="11">
        <f t="shared" si="3"/>
        <v>0</v>
      </c>
      <c r="N30" s="11"/>
      <c r="O30" s="11" t="str">
        <f>'aligning data'!I76</f>
        <v>A7</v>
      </c>
      <c r="P30" s="11" t="str">
        <f>'aligning data'!I77</f>
        <v>B7</v>
      </c>
      <c r="Q30" s="11" t="str">
        <f>'aligning data'!I78</f>
        <v>C7</v>
      </c>
      <c r="R30" s="11" t="e">
        <f t="shared" si="4"/>
        <v>#DIV/0!</v>
      </c>
      <c r="S30" s="11">
        <f t="shared" si="5"/>
        <v>0</v>
      </c>
      <c r="T30" s="11"/>
      <c r="U30" s="11" t="str">
        <f>'aligning data'!L76</f>
        <v>A7</v>
      </c>
      <c r="V30" s="82" t="str">
        <f>'aligning data'!L77</f>
        <v>B7</v>
      </c>
      <c r="W30" s="11" t="str">
        <f>'aligning data'!L78</f>
        <v>C7</v>
      </c>
      <c r="X30" s="11" t="e">
        <f t="shared" si="6"/>
        <v>#DIV/0!</v>
      </c>
      <c r="Y30" s="11">
        <f t="shared" si="7"/>
        <v>0</v>
      </c>
      <c r="Z30" s="11"/>
      <c r="AA30" s="11" t="str">
        <f>'aligning data'!O76</f>
        <v>A7</v>
      </c>
      <c r="AB30" s="11" t="str">
        <f>'aligning data'!O77</f>
        <v>B7</v>
      </c>
      <c r="AC30" s="82" t="str">
        <f>'aligning data'!O78</f>
        <v>C7</v>
      </c>
      <c r="AD30" s="11" t="e">
        <f t="shared" si="8"/>
        <v>#DIV/0!</v>
      </c>
      <c r="AE30" s="11">
        <f t="shared" si="9"/>
        <v>0</v>
      </c>
      <c r="AF30" s="82"/>
      <c r="AG30" s="11" t="str">
        <f>'aligning data'!R76</f>
        <v>A7</v>
      </c>
      <c r="AH30" s="11" t="str">
        <f>'aligning data'!R77</f>
        <v>B7</v>
      </c>
      <c r="AI30" s="11" t="str">
        <f>'aligning data'!R78</f>
        <v>C7</v>
      </c>
      <c r="AJ30" s="11" t="e">
        <f t="shared" si="10"/>
        <v>#DIV/0!</v>
      </c>
      <c r="AK30" s="11">
        <f t="shared" si="11"/>
        <v>0</v>
      </c>
      <c r="AL30" s="82"/>
      <c r="AM30" s="11" t="str">
        <f>'aligning data'!U76</f>
        <v>A7</v>
      </c>
      <c r="AN30" s="11" t="str">
        <f>'aligning data'!U77</f>
        <v>B7</v>
      </c>
      <c r="AO30" s="11" t="str">
        <f>'aligning data'!U78</f>
        <v>C7</v>
      </c>
      <c r="AP30" s="11" t="e">
        <f t="shared" si="12"/>
        <v>#DIV/0!</v>
      </c>
      <c r="AQ30" s="11">
        <f t="shared" si="13"/>
        <v>0</v>
      </c>
      <c r="AR30" s="82"/>
      <c r="AS30" s="11" t="str">
        <f>'aligning data'!X76</f>
        <v>A7</v>
      </c>
      <c r="AT30" s="11" t="str">
        <f>'aligning data'!X77</f>
        <v>B7</v>
      </c>
      <c r="AU30" s="11" t="str">
        <f>'aligning data'!X78</f>
        <v>C7</v>
      </c>
      <c r="AV30" s="11" t="e">
        <f t="shared" si="14"/>
        <v>#DIV/0!</v>
      </c>
      <c r="AW30" s="11">
        <f t="shared" si="15"/>
        <v>0</v>
      </c>
      <c r="AX30" s="11"/>
      <c r="AY30" s="11" t="str">
        <f>'aligning data'!AA76</f>
        <v>A7</v>
      </c>
      <c r="AZ30" s="11" t="str">
        <f>'aligning data'!AA77</f>
        <v>B7</v>
      </c>
      <c r="BA30" s="11" t="str">
        <f>'aligning data'!AA78</f>
        <v>C7</v>
      </c>
      <c r="BB30" s="11" t="e">
        <f t="shared" si="16"/>
        <v>#DIV/0!</v>
      </c>
      <c r="BC30" s="11">
        <f t="shared" si="17"/>
        <v>0</v>
      </c>
      <c r="BD30" s="11"/>
      <c r="BE30" s="82" t="str">
        <f>'aligning data'!AD76</f>
        <v>A7</v>
      </c>
      <c r="BF30" s="11" t="str">
        <f>'aligning data'!AD77</f>
        <v>B7</v>
      </c>
      <c r="BG30" s="11" t="str">
        <f>'aligning data'!AD78</f>
        <v>C7</v>
      </c>
      <c r="BH30" s="11" t="e">
        <f t="shared" si="18"/>
        <v>#DIV/0!</v>
      </c>
      <c r="BI30" s="11">
        <f t="shared" si="19"/>
        <v>0</v>
      </c>
      <c r="BJ30" s="82"/>
      <c r="BK30" s="11" t="str">
        <f>'aligning data'!AG76</f>
        <v>A7</v>
      </c>
      <c r="BL30" s="82" t="str">
        <f>'aligning data'!AG77</f>
        <v>B7</v>
      </c>
      <c r="BM30" s="11" t="str">
        <f>'aligning data'!AG78</f>
        <v>C7</v>
      </c>
      <c r="BN30" s="11" t="e">
        <f t="shared" si="20"/>
        <v>#DIV/0!</v>
      </c>
      <c r="BO30" s="11">
        <f t="shared" si="21"/>
        <v>0</v>
      </c>
      <c r="BP30" s="82"/>
      <c r="BQ30" s="11" t="str">
        <f>'aligning data'!AJ76</f>
        <v>A7</v>
      </c>
      <c r="BR30" s="11" t="str">
        <f>'aligning data'!AJ77</f>
        <v>B7</v>
      </c>
      <c r="BS30" s="11" t="str">
        <f>'aligning data'!AJ78</f>
        <v>C7</v>
      </c>
      <c r="BT30" s="11" t="e">
        <f t="shared" si="22"/>
        <v>#DIV/0!</v>
      </c>
      <c r="BU30" s="11">
        <f t="shared" si="23"/>
        <v>0</v>
      </c>
      <c r="BV30" s="82"/>
      <c r="BW30" s="11" t="str">
        <f>'aligning data'!AM76</f>
        <v>A7</v>
      </c>
      <c r="BX30" s="11" t="str">
        <f>'aligning data'!AM77</f>
        <v>B7</v>
      </c>
      <c r="BY30" s="11" t="str">
        <f>'aligning data'!AM78</f>
        <v>C7</v>
      </c>
      <c r="BZ30" s="11" t="e">
        <f t="shared" si="24"/>
        <v>#DIV/0!</v>
      </c>
      <c r="CA30" s="11">
        <f t="shared" si="25"/>
        <v>0</v>
      </c>
      <c r="CB30" s="11"/>
      <c r="CC30" s="11" t="str">
        <f>'aligning data'!AP76</f>
        <v>A7</v>
      </c>
      <c r="CD30" s="11" t="str">
        <f>'aligning data'!AP77</f>
        <v>B7</v>
      </c>
      <c r="CE30" s="11" t="str">
        <f>'aligning data'!AP78</f>
        <v>C7</v>
      </c>
      <c r="CF30" s="11" t="e">
        <f t="shared" si="26"/>
        <v>#DIV/0!</v>
      </c>
      <c r="CG30" s="11">
        <f t="shared" si="27"/>
        <v>0</v>
      </c>
      <c r="CH30" s="82"/>
      <c r="CI30" s="11" t="str">
        <f>'aligning data'!AS76</f>
        <v>A7</v>
      </c>
      <c r="CJ30" s="11" t="str">
        <f>'aligning data'!AS77</f>
        <v>B7</v>
      </c>
      <c r="CK30" s="11" t="str">
        <f>'aligning data'!AS78</f>
        <v>C7</v>
      </c>
      <c r="CL30" s="11" t="e">
        <f t="shared" si="28"/>
        <v>#DIV/0!</v>
      </c>
      <c r="CM30" s="11">
        <f t="shared" si="29"/>
        <v>0</v>
      </c>
      <c r="CN30" s="82"/>
      <c r="CO30" s="11" t="str">
        <f>'aligning data'!AV76</f>
        <v>A7</v>
      </c>
      <c r="CP30" s="11" t="str">
        <f>'aligning data'!AV77</f>
        <v>B7</v>
      </c>
      <c r="CQ30" s="11" t="str">
        <f>'aligning data'!AV78</f>
        <v>C7</v>
      </c>
      <c r="CR30" s="11" t="e">
        <f t="shared" si="30"/>
        <v>#DIV/0!</v>
      </c>
      <c r="CS30" s="11">
        <f t="shared" si="31"/>
        <v>0</v>
      </c>
      <c r="CT30" s="11"/>
      <c r="CU30" s="82"/>
      <c r="CV30" s="11"/>
      <c r="CW30" s="11"/>
      <c r="CX30" s="11"/>
      <c r="CY30" s="11"/>
      <c r="CZ30" s="11"/>
      <c r="DA30" s="11"/>
      <c r="DB30" s="82"/>
      <c r="DC30" s="11"/>
      <c r="DD30" s="11"/>
      <c r="DE30" s="11"/>
      <c r="DF30" s="11"/>
      <c r="DG30" s="11"/>
      <c r="DH30" s="11"/>
      <c r="DI30" s="82"/>
      <c r="DJ30" s="11"/>
      <c r="DK30" s="11"/>
      <c r="DL30" s="11"/>
      <c r="DM30" s="11"/>
      <c r="DN30" s="11"/>
      <c r="DO30" s="11"/>
      <c r="DP30" s="11"/>
      <c r="DQ30" s="11"/>
      <c r="DR30" s="11"/>
      <c r="DS30" s="11"/>
      <c r="DT30" s="11"/>
      <c r="DU30" s="11"/>
      <c r="DV30" s="11"/>
      <c r="DW30" s="11"/>
      <c r="DX30" s="11"/>
      <c r="DY30" s="11"/>
      <c r="DZ30" s="11"/>
      <c r="EA30" s="11"/>
      <c r="EB30" s="11"/>
      <c r="EC30" s="11"/>
      <c r="ED30" s="11"/>
      <c r="EE30" s="11"/>
      <c r="EF30" s="11"/>
      <c r="EG30" s="11"/>
      <c r="EH30" s="11"/>
      <c r="EI30" s="11"/>
      <c r="EJ30" s="11"/>
      <c r="EK30" s="11"/>
      <c r="EL30" s="11"/>
      <c r="EM30" s="11"/>
      <c r="EN30" s="11"/>
      <c r="EO30" s="11"/>
      <c r="EP30" s="11"/>
      <c r="EQ30" s="11"/>
      <c r="ER30" s="11"/>
      <c r="ES30" s="11"/>
      <c r="ET30" s="11"/>
      <c r="EU30" s="11"/>
      <c r="EV30" s="11"/>
      <c r="EW30" s="11"/>
      <c r="EX30" s="11"/>
      <c r="EY30" s="11"/>
      <c r="EZ30" s="11"/>
      <c r="FA30" s="11"/>
      <c r="FB30" s="11"/>
      <c r="FC30" s="11"/>
      <c r="FD30" s="11"/>
      <c r="FE30" s="11"/>
      <c r="FF30" s="11"/>
      <c r="FG30" s="11"/>
      <c r="FH30" s="11"/>
      <c r="FI30" s="11"/>
      <c r="FJ30" s="11"/>
      <c r="FK30" s="11"/>
      <c r="FL30" s="11"/>
      <c r="FM30" s="11"/>
      <c r="FN30" s="11"/>
      <c r="FO30" s="11"/>
      <c r="FP30" s="11"/>
      <c r="FQ30" s="11"/>
      <c r="FR30" s="11"/>
      <c r="FS30" s="11"/>
      <c r="FT30" s="11"/>
      <c r="FU30" s="11"/>
      <c r="FV30" s="11"/>
      <c r="FW30" s="11"/>
      <c r="FX30" s="11"/>
      <c r="FY30" s="11"/>
      <c r="FZ30" s="11"/>
      <c r="GA30" s="11"/>
      <c r="GB30" s="11"/>
      <c r="GC30" s="11"/>
      <c r="GD30" s="11"/>
      <c r="GE30" s="11"/>
      <c r="GF30" s="11"/>
      <c r="GG30" s="11"/>
      <c r="GH30" s="11"/>
      <c r="GI30" s="11"/>
      <c r="GJ30" s="11"/>
      <c r="GK30" s="11"/>
      <c r="GL30" s="11"/>
      <c r="GM30" s="11"/>
      <c r="GN30" s="11"/>
      <c r="GO30" s="11"/>
      <c r="GP30" s="11"/>
      <c r="GQ30" s="11"/>
      <c r="GR30" s="11"/>
      <c r="GS30" s="11"/>
      <c r="GT30" s="11"/>
      <c r="GU30" s="11"/>
      <c r="GV30" s="11"/>
      <c r="GW30" s="11"/>
      <c r="GX30" s="11"/>
      <c r="GY30" s="11"/>
    </row>
    <row r="31" spans="1:207" s="6" customFormat="1" ht="16.899999999999999" customHeight="1">
      <c r="A31" s="102" t="s">
        <v>152</v>
      </c>
      <c r="B31" s="61"/>
      <c r="C31" s="11" t="str">
        <f>'aligning data'!C79</f>
        <v>D7</v>
      </c>
      <c r="D31" s="11" t="str">
        <f>'aligning data'!C80</f>
        <v>E7</v>
      </c>
      <c r="E31" s="11" t="str">
        <f>'aligning data'!C81</f>
        <v>F7</v>
      </c>
      <c r="F31" s="11" t="e">
        <f t="shared" si="0"/>
        <v>#DIV/0!</v>
      </c>
      <c r="G31" s="11">
        <f t="shared" si="1"/>
        <v>0</v>
      </c>
      <c r="H31" s="82"/>
      <c r="I31" s="11" t="str">
        <f>'aligning data'!F79</f>
        <v>D7</v>
      </c>
      <c r="J31" s="11" t="str">
        <f>'aligning data'!F80</f>
        <v>E7</v>
      </c>
      <c r="K31" s="11" t="str">
        <f>'aligning data'!F81</f>
        <v>F7</v>
      </c>
      <c r="L31" s="11" t="e">
        <f t="shared" si="2"/>
        <v>#DIV/0!</v>
      </c>
      <c r="M31" s="11">
        <f t="shared" si="3"/>
        <v>0</v>
      </c>
      <c r="N31" s="11"/>
      <c r="O31" s="11" t="str">
        <f>'aligning data'!I79</f>
        <v>D7</v>
      </c>
      <c r="P31" s="11" t="str">
        <f>'aligning data'!I80</f>
        <v>E7</v>
      </c>
      <c r="Q31" s="11" t="str">
        <f>'aligning data'!I81</f>
        <v>F7</v>
      </c>
      <c r="R31" s="11" t="e">
        <f t="shared" si="4"/>
        <v>#DIV/0!</v>
      </c>
      <c r="S31" s="11">
        <f t="shared" si="5"/>
        <v>0</v>
      </c>
      <c r="T31" s="11"/>
      <c r="U31" s="11" t="str">
        <f>'aligning data'!L79</f>
        <v>D7</v>
      </c>
      <c r="V31" s="82" t="str">
        <f>'aligning data'!L80</f>
        <v>E7</v>
      </c>
      <c r="W31" s="11" t="str">
        <f>'aligning data'!L81</f>
        <v>F7</v>
      </c>
      <c r="X31" s="11" t="e">
        <f t="shared" si="6"/>
        <v>#DIV/0!</v>
      </c>
      <c r="Y31" s="11">
        <f t="shared" si="7"/>
        <v>0</v>
      </c>
      <c r="Z31" s="11"/>
      <c r="AA31" s="11" t="str">
        <f>'aligning data'!O79</f>
        <v>D7</v>
      </c>
      <c r="AB31" s="11" t="str">
        <f>'aligning data'!O80</f>
        <v>E7</v>
      </c>
      <c r="AC31" s="82" t="str">
        <f>'aligning data'!O81</f>
        <v>F7</v>
      </c>
      <c r="AD31" s="11" t="e">
        <f t="shared" si="8"/>
        <v>#DIV/0!</v>
      </c>
      <c r="AE31" s="11">
        <f t="shared" si="9"/>
        <v>0</v>
      </c>
      <c r="AF31" s="82"/>
      <c r="AG31" s="11" t="str">
        <f>'aligning data'!R79</f>
        <v>D7</v>
      </c>
      <c r="AH31" s="11" t="str">
        <f>'aligning data'!R80</f>
        <v>E7</v>
      </c>
      <c r="AI31" s="11" t="str">
        <f>'aligning data'!R81</f>
        <v>F7</v>
      </c>
      <c r="AJ31" s="11" t="e">
        <f t="shared" si="10"/>
        <v>#DIV/0!</v>
      </c>
      <c r="AK31" s="11">
        <f t="shared" si="11"/>
        <v>0</v>
      </c>
      <c r="AL31" s="82"/>
      <c r="AM31" s="11" t="str">
        <f>'aligning data'!U79</f>
        <v>D7</v>
      </c>
      <c r="AN31" s="11" t="str">
        <f>'aligning data'!U80</f>
        <v>E7</v>
      </c>
      <c r="AO31" s="11" t="str">
        <f>'aligning data'!U81</f>
        <v>F7</v>
      </c>
      <c r="AP31" s="11" t="e">
        <f t="shared" si="12"/>
        <v>#DIV/0!</v>
      </c>
      <c r="AQ31" s="11">
        <f t="shared" si="13"/>
        <v>0</v>
      </c>
      <c r="AR31" s="82"/>
      <c r="AS31" s="11" t="str">
        <f>'aligning data'!X79</f>
        <v>D7</v>
      </c>
      <c r="AT31" s="11" t="str">
        <f>'aligning data'!X80</f>
        <v>E7</v>
      </c>
      <c r="AU31" s="11" t="str">
        <f>'aligning data'!X81</f>
        <v>F7</v>
      </c>
      <c r="AV31" s="11" t="e">
        <f t="shared" si="14"/>
        <v>#DIV/0!</v>
      </c>
      <c r="AW31" s="11">
        <f t="shared" si="15"/>
        <v>0</v>
      </c>
      <c r="AX31" s="11"/>
      <c r="AY31" s="11" t="str">
        <f>'aligning data'!AA79</f>
        <v>D7</v>
      </c>
      <c r="AZ31" s="11" t="str">
        <f>'aligning data'!AA80</f>
        <v>E7</v>
      </c>
      <c r="BA31" s="11" t="str">
        <f>'aligning data'!AA81</f>
        <v>F7</v>
      </c>
      <c r="BB31" s="11" t="e">
        <f t="shared" si="16"/>
        <v>#DIV/0!</v>
      </c>
      <c r="BC31" s="11">
        <f t="shared" si="17"/>
        <v>0</v>
      </c>
      <c r="BD31" s="11"/>
      <c r="BE31" s="82" t="str">
        <f>'aligning data'!AD79</f>
        <v>D7</v>
      </c>
      <c r="BF31" s="11" t="str">
        <f>'aligning data'!AD80</f>
        <v>E7</v>
      </c>
      <c r="BG31" s="11" t="str">
        <f>'aligning data'!AD81</f>
        <v>F7</v>
      </c>
      <c r="BH31" s="11" t="e">
        <f t="shared" si="18"/>
        <v>#DIV/0!</v>
      </c>
      <c r="BI31" s="11">
        <f t="shared" si="19"/>
        <v>0</v>
      </c>
      <c r="BJ31" s="82"/>
      <c r="BK31" s="11" t="str">
        <f>'aligning data'!AG79</f>
        <v>D7</v>
      </c>
      <c r="BL31" s="82" t="str">
        <f>'aligning data'!AG80</f>
        <v>E7</v>
      </c>
      <c r="BM31" s="11" t="str">
        <f>'aligning data'!AG81</f>
        <v>F7</v>
      </c>
      <c r="BN31" s="11" t="e">
        <f t="shared" si="20"/>
        <v>#DIV/0!</v>
      </c>
      <c r="BO31" s="11">
        <f t="shared" si="21"/>
        <v>0</v>
      </c>
      <c r="BP31" s="82"/>
      <c r="BQ31" s="11" t="str">
        <f>'aligning data'!AJ79</f>
        <v>D7</v>
      </c>
      <c r="BR31" s="11" t="str">
        <f>'aligning data'!AJ80</f>
        <v>E7</v>
      </c>
      <c r="BS31" s="11" t="str">
        <f>'aligning data'!AJ81</f>
        <v>F7</v>
      </c>
      <c r="BT31" s="11" t="e">
        <f t="shared" si="22"/>
        <v>#DIV/0!</v>
      </c>
      <c r="BU31" s="11">
        <f t="shared" si="23"/>
        <v>0</v>
      </c>
      <c r="BV31" s="82"/>
      <c r="BW31" s="11" t="str">
        <f>'aligning data'!AM79</f>
        <v>D7</v>
      </c>
      <c r="BX31" s="11" t="str">
        <f>'aligning data'!AM80</f>
        <v>E7</v>
      </c>
      <c r="BY31" s="11" t="str">
        <f>'aligning data'!AM81</f>
        <v>F7</v>
      </c>
      <c r="BZ31" s="11" t="e">
        <f t="shared" si="24"/>
        <v>#DIV/0!</v>
      </c>
      <c r="CA31" s="11">
        <f t="shared" si="25"/>
        <v>0</v>
      </c>
      <c r="CB31" s="11"/>
      <c r="CC31" s="11" t="str">
        <f>'aligning data'!AP79</f>
        <v>D7</v>
      </c>
      <c r="CD31" s="11" t="str">
        <f>'aligning data'!AP80</f>
        <v>E7</v>
      </c>
      <c r="CE31" s="11" t="str">
        <f>'aligning data'!AP81</f>
        <v>F7</v>
      </c>
      <c r="CF31" s="11" t="e">
        <f t="shared" si="26"/>
        <v>#DIV/0!</v>
      </c>
      <c r="CG31" s="11">
        <f t="shared" si="27"/>
        <v>0</v>
      </c>
      <c r="CH31" s="82"/>
      <c r="CI31" s="11" t="str">
        <f>'aligning data'!AS79</f>
        <v>D7</v>
      </c>
      <c r="CJ31" s="11" t="str">
        <f>'aligning data'!AS80</f>
        <v>E7</v>
      </c>
      <c r="CK31" s="11" t="str">
        <f>'aligning data'!AS81</f>
        <v>F7</v>
      </c>
      <c r="CL31" s="11" t="e">
        <f t="shared" si="28"/>
        <v>#DIV/0!</v>
      </c>
      <c r="CM31" s="11">
        <f t="shared" si="29"/>
        <v>0</v>
      </c>
      <c r="CN31" s="82"/>
      <c r="CO31" s="11" t="str">
        <f>'aligning data'!AV79</f>
        <v>D7</v>
      </c>
      <c r="CP31" s="11" t="str">
        <f>'aligning data'!AV80</f>
        <v>E7</v>
      </c>
      <c r="CQ31" s="11" t="str">
        <f>'aligning data'!AV81</f>
        <v>F7</v>
      </c>
      <c r="CR31" s="11" t="e">
        <f t="shared" si="30"/>
        <v>#DIV/0!</v>
      </c>
      <c r="CS31" s="11">
        <f t="shared" si="31"/>
        <v>0</v>
      </c>
      <c r="CT31" s="11"/>
      <c r="CU31" s="82"/>
      <c r="CV31" s="11"/>
      <c r="CW31" s="11"/>
      <c r="CX31" s="11"/>
      <c r="CY31" s="11"/>
      <c r="CZ31" s="11"/>
      <c r="DA31" s="11"/>
      <c r="DB31" s="82"/>
      <c r="DC31" s="11"/>
      <c r="DD31" s="11"/>
      <c r="DE31" s="11"/>
      <c r="DF31" s="11"/>
      <c r="DG31" s="11"/>
      <c r="DH31" s="11"/>
      <c r="DI31" s="82"/>
      <c r="DJ31" s="11"/>
      <c r="DK31" s="11"/>
      <c r="DL31" s="11"/>
      <c r="DM31" s="11"/>
      <c r="DN31" s="11"/>
      <c r="DO31" s="11"/>
      <c r="DP31" s="11"/>
      <c r="DQ31" s="11"/>
      <c r="DR31" s="11"/>
      <c r="DS31" s="11"/>
      <c r="DT31" s="11"/>
      <c r="DU31" s="11"/>
      <c r="DV31" s="11"/>
      <c r="DW31" s="11"/>
      <c r="DX31" s="11"/>
      <c r="DY31" s="11"/>
      <c r="DZ31" s="11"/>
      <c r="EA31" s="11"/>
      <c r="EB31" s="11"/>
      <c r="EC31" s="11"/>
      <c r="ED31" s="11"/>
      <c r="EE31" s="11"/>
      <c r="EF31" s="11"/>
      <c r="EG31" s="11"/>
      <c r="EH31" s="11"/>
      <c r="EI31" s="11"/>
      <c r="EJ31" s="11"/>
      <c r="EK31" s="11"/>
      <c r="EL31" s="11"/>
      <c r="EM31" s="11"/>
      <c r="EN31" s="11"/>
      <c r="EO31" s="11"/>
      <c r="EP31" s="11"/>
      <c r="EQ31" s="11"/>
      <c r="ER31" s="11"/>
      <c r="ES31" s="11"/>
      <c r="ET31" s="11"/>
      <c r="EU31" s="11"/>
      <c r="EV31" s="11"/>
      <c r="EW31" s="11"/>
      <c r="EX31" s="11"/>
      <c r="EY31" s="11"/>
      <c r="EZ31" s="11"/>
      <c r="FA31" s="11"/>
      <c r="FB31" s="11"/>
      <c r="FC31" s="11"/>
      <c r="FD31" s="11"/>
      <c r="FE31" s="11"/>
      <c r="FF31" s="11"/>
      <c r="FG31" s="11"/>
      <c r="FH31" s="11"/>
      <c r="FI31" s="11"/>
      <c r="FJ31" s="11"/>
      <c r="FK31" s="11"/>
      <c r="FL31" s="11"/>
      <c r="FM31" s="11"/>
      <c r="FN31" s="11"/>
      <c r="FO31" s="11"/>
      <c r="FP31" s="11"/>
      <c r="FQ31" s="11"/>
      <c r="FR31" s="11"/>
      <c r="FS31" s="11"/>
      <c r="FT31" s="11"/>
      <c r="FU31" s="11"/>
      <c r="FV31" s="11"/>
      <c r="FW31" s="11"/>
      <c r="FX31" s="11"/>
      <c r="FY31" s="11"/>
      <c r="FZ31" s="11"/>
      <c r="GA31" s="11"/>
      <c r="GB31" s="11"/>
      <c r="GC31" s="11"/>
      <c r="GD31" s="11"/>
      <c r="GE31" s="11"/>
      <c r="GF31" s="11"/>
      <c r="GG31" s="11"/>
      <c r="GH31" s="11"/>
      <c r="GI31" s="11"/>
      <c r="GJ31" s="11"/>
      <c r="GK31" s="11"/>
      <c r="GL31" s="11"/>
      <c r="GM31" s="11"/>
      <c r="GN31" s="11"/>
      <c r="GO31" s="11"/>
      <c r="GP31" s="11"/>
      <c r="GQ31" s="11"/>
      <c r="GR31" s="11"/>
      <c r="GS31" s="11"/>
      <c r="GT31" s="11"/>
      <c r="GU31" s="11"/>
      <c r="GV31" s="11"/>
      <c r="GW31" s="11"/>
      <c r="GX31" s="11"/>
      <c r="GY31" s="11"/>
    </row>
    <row r="32" spans="1:207" s="6" customFormat="1" ht="16.899999999999999" customHeight="1">
      <c r="A32" s="102" t="s">
        <v>153</v>
      </c>
      <c r="B32" s="61"/>
      <c r="C32" s="11" t="str">
        <f>'aligning data'!C82</f>
        <v>G7</v>
      </c>
      <c r="D32" s="11" t="str">
        <f>'aligning data'!C83</f>
        <v>H7</v>
      </c>
      <c r="E32" s="11" t="str">
        <f>'aligning data'!C84</f>
        <v>I7</v>
      </c>
      <c r="F32" s="11" t="e">
        <f t="shared" si="0"/>
        <v>#DIV/0!</v>
      </c>
      <c r="G32" s="11">
        <f t="shared" si="1"/>
        <v>0</v>
      </c>
      <c r="H32" s="82"/>
      <c r="I32" s="11" t="str">
        <f>'aligning data'!F82</f>
        <v>G7</v>
      </c>
      <c r="J32" s="11" t="str">
        <f>'aligning data'!F83</f>
        <v>H7</v>
      </c>
      <c r="K32" s="11" t="str">
        <f>'aligning data'!F84</f>
        <v>I7</v>
      </c>
      <c r="L32" s="11" t="e">
        <f t="shared" si="2"/>
        <v>#DIV/0!</v>
      </c>
      <c r="M32" s="11">
        <f t="shared" si="3"/>
        <v>0</v>
      </c>
      <c r="N32" s="11"/>
      <c r="O32" s="11" t="str">
        <f>'aligning data'!I82</f>
        <v>G7</v>
      </c>
      <c r="P32" s="11" t="str">
        <f>'aligning data'!I83</f>
        <v>H7</v>
      </c>
      <c r="Q32" s="11" t="str">
        <f>'aligning data'!I84</f>
        <v>I7</v>
      </c>
      <c r="R32" s="11" t="e">
        <f t="shared" si="4"/>
        <v>#DIV/0!</v>
      </c>
      <c r="S32" s="11">
        <f t="shared" si="5"/>
        <v>0</v>
      </c>
      <c r="T32" s="11"/>
      <c r="U32" s="11" t="str">
        <f>'aligning data'!L82</f>
        <v>G7</v>
      </c>
      <c r="V32" s="82" t="str">
        <f>'aligning data'!L83</f>
        <v>H7</v>
      </c>
      <c r="W32" s="11" t="str">
        <f>'aligning data'!L84</f>
        <v>I7</v>
      </c>
      <c r="X32" s="11" t="e">
        <f t="shared" si="6"/>
        <v>#DIV/0!</v>
      </c>
      <c r="Y32" s="11">
        <f t="shared" si="7"/>
        <v>0</v>
      </c>
      <c r="Z32" s="11"/>
      <c r="AA32" s="11" t="str">
        <f>'aligning data'!O82</f>
        <v>G7</v>
      </c>
      <c r="AB32" s="11" t="str">
        <f>'aligning data'!O83</f>
        <v>H7</v>
      </c>
      <c r="AC32" s="82" t="str">
        <f>'aligning data'!O84</f>
        <v>I7</v>
      </c>
      <c r="AD32" s="11" t="e">
        <f t="shared" si="8"/>
        <v>#DIV/0!</v>
      </c>
      <c r="AE32" s="11">
        <f t="shared" si="9"/>
        <v>0</v>
      </c>
      <c r="AF32" s="82"/>
      <c r="AG32" s="11" t="str">
        <f>'aligning data'!R82</f>
        <v>G7</v>
      </c>
      <c r="AH32" s="11" t="str">
        <f>'aligning data'!R83</f>
        <v>H7</v>
      </c>
      <c r="AI32" s="11" t="str">
        <f>'aligning data'!R84</f>
        <v>I7</v>
      </c>
      <c r="AJ32" s="11" t="e">
        <f t="shared" si="10"/>
        <v>#DIV/0!</v>
      </c>
      <c r="AK32" s="11">
        <f t="shared" si="11"/>
        <v>0</v>
      </c>
      <c r="AL32" s="82"/>
      <c r="AM32" s="11" t="str">
        <f>'aligning data'!U82</f>
        <v>G7</v>
      </c>
      <c r="AN32" s="11" t="str">
        <f>'aligning data'!U83</f>
        <v>H7</v>
      </c>
      <c r="AO32" s="11" t="str">
        <f>'aligning data'!U84</f>
        <v>I7</v>
      </c>
      <c r="AP32" s="11" t="e">
        <f t="shared" si="12"/>
        <v>#DIV/0!</v>
      </c>
      <c r="AQ32" s="11">
        <f t="shared" si="13"/>
        <v>0</v>
      </c>
      <c r="AR32" s="82"/>
      <c r="AS32" s="11" t="str">
        <f>'aligning data'!X82</f>
        <v>G7</v>
      </c>
      <c r="AT32" s="11" t="str">
        <f>'aligning data'!X83</f>
        <v>H7</v>
      </c>
      <c r="AU32" s="11" t="str">
        <f>'aligning data'!X84</f>
        <v>I7</v>
      </c>
      <c r="AV32" s="11" t="e">
        <f t="shared" si="14"/>
        <v>#DIV/0!</v>
      </c>
      <c r="AW32" s="11">
        <f t="shared" si="15"/>
        <v>0</v>
      </c>
      <c r="AX32" s="11"/>
      <c r="AY32" s="11" t="str">
        <f>'aligning data'!AA82</f>
        <v>G7</v>
      </c>
      <c r="AZ32" s="11" t="str">
        <f>'aligning data'!AA83</f>
        <v>H7</v>
      </c>
      <c r="BA32" s="11" t="str">
        <f>'aligning data'!AA84</f>
        <v>I7</v>
      </c>
      <c r="BB32" s="11" t="e">
        <f t="shared" si="16"/>
        <v>#DIV/0!</v>
      </c>
      <c r="BC32" s="11">
        <f t="shared" si="17"/>
        <v>0</v>
      </c>
      <c r="BD32" s="11"/>
      <c r="BE32" s="82" t="str">
        <f>'aligning data'!AD82</f>
        <v>G7</v>
      </c>
      <c r="BF32" s="11" t="str">
        <f>'aligning data'!AD83</f>
        <v>H7</v>
      </c>
      <c r="BG32" s="11" t="str">
        <f>'aligning data'!AD84</f>
        <v>I7</v>
      </c>
      <c r="BH32" s="11" t="e">
        <f t="shared" si="18"/>
        <v>#DIV/0!</v>
      </c>
      <c r="BI32" s="11">
        <f t="shared" si="19"/>
        <v>0</v>
      </c>
      <c r="BJ32" s="82"/>
      <c r="BK32" s="11" t="str">
        <f>'aligning data'!AG82</f>
        <v>G7</v>
      </c>
      <c r="BL32" s="82" t="str">
        <f>'aligning data'!AG83</f>
        <v>H7</v>
      </c>
      <c r="BM32" s="11" t="str">
        <f>'aligning data'!AG84</f>
        <v>I7</v>
      </c>
      <c r="BN32" s="11" t="e">
        <f t="shared" si="20"/>
        <v>#DIV/0!</v>
      </c>
      <c r="BO32" s="11">
        <f t="shared" si="21"/>
        <v>0</v>
      </c>
      <c r="BP32" s="82"/>
      <c r="BQ32" s="11" t="str">
        <f>'aligning data'!AJ82</f>
        <v>G7</v>
      </c>
      <c r="BR32" s="11" t="str">
        <f>'aligning data'!AJ83</f>
        <v>H7</v>
      </c>
      <c r="BS32" s="11" t="str">
        <f>'aligning data'!AJ84</f>
        <v>I7</v>
      </c>
      <c r="BT32" s="11" t="e">
        <f t="shared" si="22"/>
        <v>#DIV/0!</v>
      </c>
      <c r="BU32" s="11">
        <f t="shared" si="23"/>
        <v>0</v>
      </c>
      <c r="BV32" s="82"/>
      <c r="BW32" s="11" t="str">
        <f>'aligning data'!AM82</f>
        <v>G7</v>
      </c>
      <c r="BX32" s="11" t="str">
        <f>'aligning data'!AM83</f>
        <v>H7</v>
      </c>
      <c r="BY32" s="11" t="str">
        <f>'aligning data'!AM84</f>
        <v>I7</v>
      </c>
      <c r="BZ32" s="11" t="e">
        <f t="shared" si="24"/>
        <v>#DIV/0!</v>
      </c>
      <c r="CA32" s="11">
        <f t="shared" si="25"/>
        <v>0</v>
      </c>
      <c r="CB32" s="11"/>
      <c r="CC32" s="11" t="str">
        <f>'aligning data'!AP82</f>
        <v>G7</v>
      </c>
      <c r="CD32" s="11" t="str">
        <f>'aligning data'!AP83</f>
        <v>H7</v>
      </c>
      <c r="CE32" s="11" t="str">
        <f>'aligning data'!AP84</f>
        <v>I7</v>
      </c>
      <c r="CF32" s="11" t="e">
        <f t="shared" si="26"/>
        <v>#DIV/0!</v>
      </c>
      <c r="CG32" s="11">
        <f t="shared" si="27"/>
        <v>0</v>
      </c>
      <c r="CH32" s="82"/>
      <c r="CI32" s="11" t="str">
        <f>'aligning data'!AS82</f>
        <v>G7</v>
      </c>
      <c r="CJ32" s="11" t="str">
        <f>'aligning data'!AS83</f>
        <v>H7</v>
      </c>
      <c r="CK32" s="11" t="str">
        <f>'aligning data'!AS84</f>
        <v>I7</v>
      </c>
      <c r="CL32" s="11" t="e">
        <f t="shared" si="28"/>
        <v>#DIV/0!</v>
      </c>
      <c r="CM32" s="11">
        <f t="shared" si="29"/>
        <v>0</v>
      </c>
      <c r="CN32" s="82"/>
      <c r="CO32" s="11" t="str">
        <f>'aligning data'!AV82</f>
        <v>G7</v>
      </c>
      <c r="CP32" s="11" t="str">
        <f>'aligning data'!AV83</f>
        <v>H7</v>
      </c>
      <c r="CQ32" s="11" t="str">
        <f>'aligning data'!AV84</f>
        <v>I7</v>
      </c>
      <c r="CR32" s="11" t="e">
        <f t="shared" si="30"/>
        <v>#DIV/0!</v>
      </c>
      <c r="CS32" s="11">
        <f t="shared" si="31"/>
        <v>0</v>
      </c>
      <c r="CT32" s="11"/>
      <c r="CU32" s="82"/>
      <c r="CV32" s="11"/>
      <c r="CW32" s="11"/>
      <c r="CX32" s="11"/>
      <c r="CY32" s="11"/>
      <c r="CZ32" s="11"/>
      <c r="DA32" s="11"/>
      <c r="DB32" s="82"/>
      <c r="DC32" s="11"/>
      <c r="DD32" s="11"/>
      <c r="DE32" s="11"/>
      <c r="DF32" s="11"/>
      <c r="DG32" s="11"/>
      <c r="DH32" s="11"/>
      <c r="DI32" s="82"/>
      <c r="DJ32" s="11"/>
      <c r="DK32" s="11"/>
      <c r="DL32" s="11"/>
      <c r="DM32" s="11"/>
      <c r="DN32" s="11"/>
      <c r="DO32" s="11"/>
      <c r="DP32" s="11"/>
      <c r="DQ32" s="11"/>
      <c r="DR32" s="11"/>
      <c r="DS32" s="11"/>
      <c r="DT32" s="11"/>
      <c r="DU32" s="11"/>
      <c r="DV32" s="11"/>
      <c r="DW32" s="11"/>
      <c r="DX32" s="11"/>
      <c r="DY32" s="11"/>
      <c r="DZ32" s="11"/>
      <c r="EA32" s="11"/>
      <c r="EB32" s="11"/>
      <c r="EC32" s="11"/>
      <c r="ED32" s="11"/>
      <c r="EE32" s="11"/>
      <c r="EF32" s="11"/>
      <c r="EG32" s="11"/>
      <c r="EH32" s="11"/>
      <c r="EI32" s="11"/>
      <c r="EJ32" s="11"/>
      <c r="EK32" s="11"/>
      <c r="EL32" s="11"/>
      <c r="EM32" s="11"/>
      <c r="EN32" s="11"/>
      <c r="EO32" s="11"/>
      <c r="EP32" s="11"/>
      <c r="EQ32" s="11"/>
      <c r="ER32" s="11"/>
      <c r="ES32" s="11"/>
      <c r="ET32" s="11"/>
      <c r="EU32" s="11"/>
      <c r="EV32" s="11"/>
      <c r="EW32" s="11"/>
      <c r="EX32" s="11"/>
      <c r="EY32" s="11"/>
      <c r="EZ32" s="11"/>
      <c r="FA32" s="11"/>
      <c r="FB32" s="11"/>
      <c r="FC32" s="11"/>
      <c r="FD32" s="11"/>
      <c r="FE32" s="11"/>
      <c r="FF32" s="11"/>
      <c r="FG32" s="11"/>
      <c r="FH32" s="11"/>
      <c r="FI32" s="11"/>
      <c r="FJ32" s="11"/>
      <c r="FK32" s="11"/>
      <c r="FL32" s="11"/>
      <c r="FM32" s="11"/>
      <c r="FN32" s="11"/>
      <c r="FO32" s="11"/>
      <c r="FP32" s="11"/>
      <c r="FQ32" s="11"/>
      <c r="FR32" s="11"/>
      <c r="FS32" s="11"/>
      <c r="FT32" s="11"/>
      <c r="FU32" s="11"/>
      <c r="FV32" s="11"/>
      <c r="FW32" s="11"/>
      <c r="FX32" s="11"/>
      <c r="FY32" s="11"/>
      <c r="FZ32" s="11"/>
      <c r="GA32" s="11"/>
      <c r="GB32" s="11"/>
      <c r="GC32" s="11"/>
      <c r="GD32" s="11"/>
      <c r="GE32" s="11"/>
      <c r="GF32" s="11"/>
      <c r="GG32" s="11"/>
      <c r="GH32" s="11"/>
      <c r="GI32" s="11"/>
      <c r="GJ32" s="11"/>
      <c r="GK32" s="11"/>
      <c r="GL32" s="11"/>
      <c r="GM32" s="11"/>
      <c r="GN32" s="11"/>
      <c r="GO32" s="11"/>
      <c r="GP32" s="11"/>
      <c r="GQ32" s="11"/>
      <c r="GR32" s="11"/>
      <c r="GS32" s="11"/>
      <c r="GT32" s="11"/>
      <c r="GU32" s="11"/>
      <c r="GV32" s="11"/>
      <c r="GW32" s="11"/>
      <c r="GX32" s="11"/>
      <c r="GY32" s="11"/>
    </row>
    <row r="33" spans="1:207" s="6" customFormat="1" ht="16.899999999999999" customHeight="1">
      <c r="A33" s="102" t="s">
        <v>154</v>
      </c>
      <c r="B33" s="61"/>
      <c r="C33" s="11" t="str">
        <f>'aligning data'!C85</f>
        <v>J7</v>
      </c>
      <c r="D33" s="11" t="str">
        <f>'aligning data'!C86</f>
        <v>K7</v>
      </c>
      <c r="E33" s="11" t="str">
        <f>'aligning data'!C87</f>
        <v>L7</v>
      </c>
      <c r="F33" s="11" t="e">
        <f t="shared" si="0"/>
        <v>#DIV/0!</v>
      </c>
      <c r="G33" s="11">
        <f t="shared" si="1"/>
        <v>0</v>
      </c>
      <c r="H33" s="82"/>
      <c r="I33" s="11" t="str">
        <f>'aligning data'!F85</f>
        <v>J7</v>
      </c>
      <c r="J33" s="11" t="str">
        <f>'aligning data'!F86</f>
        <v>K7</v>
      </c>
      <c r="K33" s="11" t="str">
        <f>'aligning data'!F87</f>
        <v>L7</v>
      </c>
      <c r="L33" s="11" t="e">
        <f t="shared" si="2"/>
        <v>#DIV/0!</v>
      </c>
      <c r="M33" s="11">
        <f t="shared" si="3"/>
        <v>0</v>
      </c>
      <c r="N33" s="11"/>
      <c r="O33" s="11" t="str">
        <f>'aligning data'!I85</f>
        <v>J7</v>
      </c>
      <c r="P33" s="11" t="str">
        <f>'aligning data'!I86</f>
        <v>K7</v>
      </c>
      <c r="Q33" s="11" t="str">
        <f>'aligning data'!I87</f>
        <v>L7</v>
      </c>
      <c r="R33" s="11" t="e">
        <f t="shared" si="4"/>
        <v>#DIV/0!</v>
      </c>
      <c r="S33" s="11">
        <f t="shared" si="5"/>
        <v>0</v>
      </c>
      <c r="T33" s="11"/>
      <c r="U33" s="11" t="str">
        <f>'aligning data'!L85</f>
        <v>J7</v>
      </c>
      <c r="V33" s="82" t="str">
        <f>'aligning data'!L86</f>
        <v>K7</v>
      </c>
      <c r="W33" s="11" t="str">
        <f>'aligning data'!L87</f>
        <v>L7</v>
      </c>
      <c r="X33" s="11" t="e">
        <f t="shared" si="6"/>
        <v>#DIV/0!</v>
      </c>
      <c r="Y33" s="11">
        <f t="shared" si="7"/>
        <v>0</v>
      </c>
      <c r="Z33" s="11"/>
      <c r="AA33" s="11" t="str">
        <f>'aligning data'!O85</f>
        <v>J7</v>
      </c>
      <c r="AB33" s="11" t="str">
        <f>'aligning data'!O86</f>
        <v>K7</v>
      </c>
      <c r="AC33" s="82" t="str">
        <f>'aligning data'!O87</f>
        <v>L7</v>
      </c>
      <c r="AD33" s="11" t="e">
        <f t="shared" si="8"/>
        <v>#DIV/0!</v>
      </c>
      <c r="AE33" s="11">
        <f t="shared" si="9"/>
        <v>0</v>
      </c>
      <c r="AF33" s="82"/>
      <c r="AG33" s="11" t="str">
        <f>'aligning data'!R85</f>
        <v>J7</v>
      </c>
      <c r="AH33" s="11" t="str">
        <f>'aligning data'!R86</f>
        <v>K7</v>
      </c>
      <c r="AI33" s="11" t="str">
        <f>'aligning data'!R87</f>
        <v>L7</v>
      </c>
      <c r="AJ33" s="11" t="e">
        <f t="shared" si="10"/>
        <v>#DIV/0!</v>
      </c>
      <c r="AK33" s="11">
        <f t="shared" si="11"/>
        <v>0</v>
      </c>
      <c r="AL33" s="82"/>
      <c r="AM33" s="11" t="str">
        <f>'aligning data'!U85</f>
        <v>J7</v>
      </c>
      <c r="AN33" s="11" t="str">
        <f>'aligning data'!U86</f>
        <v>K7</v>
      </c>
      <c r="AO33" s="11" t="str">
        <f>'aligning data'!U87</f>
        <v>L7</v>
      </c>
      <c r="AP33" s="11" t="e">
        <f t="shared" si="12"/>
        <v>#DIV/0!</v>
      </c>
      <c r="AQ33" s="11">
        <f t="shared" si="13"/>
        <v>0</v>
      </c>
      <c r="AR33" s="82"/>
      <c r="AS33" s="11" t="str">
        <f>'aligning data'!X85</f>
        <v>J7</v>
      </c>
      <c r="AT33" s="11" t="str">
        <f>'aligning data'!X86</f>
        <v>K7</v>
      </c>
      <c r="AU33" s="11" t="str">
        <f>'aligning data'!X87</f>
        <v>L7</v>
      </c>
      <c r="AV33" s="11" t="e">
        <f t="shared" si="14"/>
        <v>#DIV/0!</v>
      </c>
      <c r="AW33" s="11">
        <f t="shared" si="15"/>
        <v>0</v>
      </c>
      <c r="AX33" s="11"/>
      <c r="AY33" s="11" t="str">
        <f>'aligning data'!AA85</f>
        <v>J7</v>
      </c>
      <c r="AZ33" s="11" t="str">
        <f>'aligning data'!AA86</f>
        <v>K7</v>
      </c>
      <c r="BA33" s="11" t="str">
        <f>'aligning data'!AA87</f>
        <v>L7</v>
      </c>
      <c r="BB33" s="11" t="e">
        <f t="shared" si="16"/>
        <v>#DIV/0!</v>
      </c>
      <c r="BC33" s="11">
        <f t="shared" si="17"/>
        <v>0</v>
      </c>
      <c r="BD33" s="11"/>
      <c r="BE33" s="82" t="str">
        <f>'aligning data'!AD85</f>
        <v>J7</v>
      </c>
      <c r="BF33" s="11" t="str">
        <f>'aligning data'!AD86</f>
        <v>K7</v>
      </c>
      <c r="BG33" s="11" t="str">
        <f>'aligning data'!AD87</f>
        <v>L7</v>
      </c>
      <c r="BH33" s="11" t="e">
        <f t="shared" si="18"/>
        <v>#DIV/0!</v>
      </c>
      <c r="BI33" s="11">
        <f t="shared" si="19"/>
        <v>0</v>
      </c>
      <c r="BJ33" s="82"/>
      <c r="BK33" s="11" t="str">
        <f>'aligning data'!AG85</f>
        <v>J7</v>
      </c>
      <c r="BL33" s="82" t="str">
        <f>'aligning data'!AG86</f>
        <v>K7</v>
      </c>
      <c r="BM33" s="11" t="str">
        <f>'aligning data'!AG87</f>
        <v>L7</v>
      </c>
      <c r="BN33" s="11" t="e">
        <f t="shared" si="20"/>
        <v>#DIV/0!</v>
      </c>
      <c r="BO33" s="11">
        <f t="shared" si="21"/>
        <v>0</v>
      </c>
      <c r="BP33" s="82"/>
      <c r="BQ33" s="11" t="str">
        <f>'aligning data'!AJ85</f>
        <v>J7</v>
      </c>
      <c r="BR33" s="11" t="str">
        <f>'aligning data'!AJ86</f>
        <v>K7</v>
      </c>
      <c r="BS33" s="11" t="str">
        <f>'aligning data'!AJ87</f>
        <v>L7</v>
      </c>
      <c r="BT33" s="11" t="e">
        <f t="shared" si="22"/>
        <v>#DIV/0!</v>
      </c>
      <c r="BU33" s="11">
        <f t="shared" si="23"/>
        <v>0</v>
      </c>
      <c r="BV33" s="82"/>
      <c r="BW33" s="11" t="str">
        <f>'aligning data'!AM85</f>
        <v>J7</v>
      </c>
      <c r="BX33" s="11" t="str">
        <f>'aligning data'!AM86</f>
        <v>K7</v>
      </c>
      <c r="BY33" s="11" t="str">
        <f>'aligning data'!AM87</f>
        <v>L7</v>
      </c>
      <c r="BZ33" s="11" t="e">
        <f t="shared" si="24"/>
        <v>#DIV/0!</v>
      </c>
      <c r="CA33" s="11">
        <f t="shared" si="25"/>
        <v>0</v>
      </c>
      <c r="CB33" s="11"/>
      <c r="CC33" s="11" t="str">
        <f>'aligning data'!AP85</f>
        <v>J7</v>
      </c>
      <c r="CD33" s="11" t="str">
        <f>'aligning data'!AP86</f>
        <v>K7</v>
      </c>
      <c r="CE33" s="11" t="str">
        <f>'aligning data'!AP87</f>
        <v>L7</v>
      </c>
      <c r="CF33" s="11" t="e">
        <f t="shared" si="26"/>
        <v>#DIV/0!</v>
      </c>
      <c r="CG33" s="11">
        <f t="shared" si="27"/>
        <v>0</v>
      </c>
      <c r="CH33" s="82"/>
      <c r="CI33" s="11" t="str">
        <f>'aligning data'!AS85</f>
        <v>J7</v>
      </c>
      <c r="CJ33" s="11" t="str">
        <f>'aligning data'!AS86</f>
        <v>K7</v>
      </c>
      <c r="CK33" s="11" t="str">
        <f>'aligning data'!AS87</f>
        <v>L7</v>
      </c>
      <c r="CL33" s="11" t="e">
        <f t="shared" si="28"/>
        <v>#DIV/0!</v>
      </c>
      <c r="CM33" s="11">
        <f t="shared" si="29"/>
        <v>0</v>
      </c>
      <c r="CN33" s="82"/>
      <c r="CO33" s="11" t="str">
        <f>'aligning data'!AV85</f>
        <v>J7</v>
      </c>
      <c r="CP33" s="11" t="str">
        <f>'aligning data'!AV86</f>
        <v>K7</v>
      </c>
      <c r="CQ33" s="11" t="str">
        <f>'aligning data'!AV87</f>
        <v>L7</v>
      </c>
      <c r="CR33" s="11" t="e">
        <f t="shared" si="30"/>
        <v>#DIV/0!</v>
      </c>
      <c r="CS33" s="11">
        <f t="shared" si="31"/>
        <v>0</v>
      </c>
      <c r="CT33" s="11"/>
      <c r="CU33" s="82"/>
      <c r="CV33" s="11"/>
      <c r="CW33" s="11"/>
      <c r="CX33" s="11"/>
      <c r="CY33" s="11"/>
      <c r="CZ33" s="11"/>
      <c r="DA33" s="11"/>
      <c r="DB33" s="82"/>
      <c r="DC33" s="11"/>
      <c r="DD33" s="11"/>
      <c r="DE33" s="11"/>
      <c r="DF33" s="11"/>
      <c r="DG33" s="11"/>
      <c r="DH33" s="11"/>
      <c r="DI33" s="82"/>
      <c r="DJ33" s="11"/>
      <c r="DK33" s="11"/>
      <c r="DL33" s="11"/>
      <c r="DM33" s="11"/>
      <c r="DN33" s="11"/>
      <c r="DO33" s="11"/>
      <c r="DP33" s="11"/>
      <c r="DQ33" s="11"/>
      <c r="DR33" s="11"/>
      <c r="DS33" s="11"/>
      <c r="DT33" s="11"/>
      <c r="DU33" s="11"/>
      <c r="DV33" s="11"/>
      <c r="DW33" s="11"/>
      <c r="DX33" s="11"/>
      <c r="DY33" s="11"/>
      <c r="DZ33" s="11"/>
      <c r="EA33" s="11"/>
      <c r="EB33" s="11"/>
      <c r="EC33" s="11"/>
      <c r="ED33" s="11"/>
      <c r="EE33" s="11"/>
      <c r="EF33" s="11"/>
      <c r="EG33" s="11"/>
      <c r="EH33" s="11"/>
      <c r="EI33" s="11"/>
      <c r="EJ33" s="11"/>
      <c r="EK33" s="11"/>
      <c r="EL33" s="11"/>
      <c r="EM33" s="11"/>
      <c r="EN33" s="11"/>
      <c r="EO33" s="11"/>
      <c r="EP33" s="11"/>
      <c r="EQ33" s="11"/>
      <c r="ER33" s="11"/>
      <c r="ES33" s="11"/>
      <c r="ET33" s="11"/>
      <c r="EU33" s="11"/>
      <c r="EV33" s="11"/>
      <c r="EW33" s="11"/>
      <c r="EX33" s="11"/>
      <c r="EY33" s="11"/>
      <c r="EZ33" s="11"/>
      <c r="FA33" s="11"/>
      <c r="FB33" s="11"/>
      <c r="FC33" s="11"/>
      <c r="FD33" s="11"/>
      <c r="FE33" s="11"/>
      <c r="FF33" s="11"/>
      <c r="FG33" s="11"/>
      <c r="FH33" s="11"/>
      <c r="FI33" s="11"/>
      <c r="FJ33" s="11"/>
      <c r="FK33" s="11"/>
      <c r="FL33" s="11"/>
      <c r="FM33" s="11"/>
      <c r="FN33" s="11"/>
      <c r="FO33" s="11"/>
      <c r="FP33" s="11"/>
      <c r="FQ33" s="11"/>
      <c r="FR33" s="11"/>
      <c r="FS33" s="11"/>
      <c r="FT33" s="11"/>
      <c r="FU33" s="11"/>
      <c r="FV33" s="11"/>
      <c r="FW33" s="11"/>
      <c r="FX33" s="11"/>
      <c r="FY33" s="11"/>
      <c r="FZ33" s="11"/>
      <c r="GA33" s="11"/>
      <c r="GB33" s="11"/>
      <c r="GC33" s="11"/>
      <c r="GD33" s="11"/>
      <c r="GE33" s="11"/>
      <c r="GF33" s="11"/>
      <c r="GG33" s="11"/>
      <c r="GH33" s="11"/>
      <c r="GI33" s="11"/>
      <c r="GJ33" s="11"/>
      <c r="GK33" s="11"/>
      <c r="GL33" s="11"/>
      <c r="GM33" s="11"/>
      <c r="GN33" s="11"/>
      <c r="GO33" s="11"/>
      <c r="GP33" s="11"/>
      <c r="GQ33" s="11"/>
      <c r="GR33" s="11"/>
      <c r="GS33" s="11"/>
      <c r="GT33" s="11"/>
      <c r="GU33" s="11"/>
      <c r="GV33" s="11"/>
      <c r="GW33" s="11"/>
      <c r="GX33" s="11"/>
      <c r="GY33" s="11"/>
    </row>
    <row r="34" spans="1:207" s="6" customFormat="1" ht="16.899999999999999" customHeight="1">
      <c r="A34" s="102" t="s">
        <v>155</v>
      </c>
      <c r="B34" s="61"/>
      <c r="C34" s="11" t="str">
        <f>'aligning data'!C88</f>
        <v>A8</v>
      </c>
      <c r="D34" s="11" t="str">
        <f>'aligning data'!C89</f>
        <v>B8</v>
      </c>
      <c r="E34" s="11" t="str">
        <f>'aligning data'!C90</f>
        <v>C8</v>
      </c>
      <c r="F34" s="11" t="e">
        <f t="shared" si="0"/>
        <v>#DIV/0!</v>
      </c>
      <c r="G34" s="11">
        <f t="shared" si="1"/>
        <v>0</v>
      </c>
      <c r="H34" s="82"/>
      <c r="I34" s="11" t="str">
        <f>'aligning data'!F88</f>
        <v>A8</v>
      </c>
      <c r="J34" s="11" t="str">
        <f>'aligning data'!F89</f>
        <v>B8</v>
      </c>
      <c r="K34" s="11" t="str">
        <f>'aligning data'!F90</f>
        <v>C8</v>
      </c>
      <c r="L34" s="11" t="e">
        <f t="shared" si="2"/>
        <v>#DIV/0!</v>
      </c>
      <c r="M34" s="11">
        <f t="shared" si="3"/>
        <v>0</v>
      </c>
      <c r="N34" s="11"/>
      <c r="O34" s="11" t="str">
        <f>'aligning data'!I88</f>
        <v>A8</v>
      </c>
      <c r="P34" s="11" t="str">
        <f>'aligning data'!I89</f>
        <v>B8</v>
      </c>
      <c r="Q34" s="11" t="str">
        <f>'aligning data'!I90</f>
        <v>C8</v>
      </c>
      <c r="R34" s="11" t="e">
        <f t="shared" si="4"/>
        <v>#DIV/0!</v>
      </c>
      <c r="S34" s="11">
        <f t="shared" si="5"/>
        <v>0</v>
      </c>
      <c r="T34" s="11"/>
      <c r="U34" s="11" t="str">
        <f>'aligning data'!L88</f>
        <v>A8</v>
      </c>
      <c r="V34" s="82" t="str">
        <f>'aligning data'!L89</f>
        <v>B8</v>
      </c>
      <c r="W34" s="11" t="str">
        <f>'aligning data'!L90</f>
        <v>C8</v>
      </c>
      <c r="X34" s="11" t="e">
        <f t="shared" si="6"/>
        <v>#DIV/0!</v>
      </c>
      <c r="Y34" s="11">
        <f t="shared" si="7"/>
        <v>0</v>
      </c>
      <c r="Z34" s="11"/>
      <c r="AA34" s="11" t="str">
        <f>'aligning data'!O88</f>
        <v>A8</v>
      </c>
      <c r="AB34" s="11" t="str">
        <f>'aligning data'!O89</f>
        <v>B8</v>
      </c>
      <c r="AC34" s="82" t="str">
        <f>'aligning data'!O90</f>
        <v>C8</v>
      </c>
      <c r="AD34" s="11" t="e">
        <f t="shared" si="8"/>
        <v>#DIV/0!</v>
      </c>
      <c r="AE34" s="11">
        <f t="shared" si="9"/>
        <v>0</v>
      </c>
      <c r="AF34" s="82"/>
      <c r="AG34" s="11" t="str">
        <f>'aligning data'!R88</f>
        <v>A8</v>
      </c>
      <c r="AH34" s="11" t="str">
        <f>'aligning data'!R89</f>
        <v>B8</v>
      </c>
      <c r="AI34" s="11" t="str">
        <f>'aligning data'!R90</f>
        <v>C8</v>
      </c>
      <c r="AJ34" s="11" t="e">
        <f t="shared" si="10"/>
        <v>#DIV/0!</v>
      </c>
      <c r="AK34" s="11">
        <f t="shared" si="11"/>
        <v>0</v>
      </c>
      <c r="AL34" s="82"/>
      <c r="AM34" s="11" t="str">
        <f>'aligning data'!U88</f>
        <v>A8</v>
      </c>
      <c r="AN34" s="11" t="str">
        <f>'aligning data'!U89</f>
        <v>B8</v>
      </c>
      <c r="AO34" s="11" t="str">
        <f>'aligning data'!U90</f>
        <v>C8</v>
      </c>
      <c r="AP34" s="11" t="e">
        <f t="shared" si="12"/>
        <v>#DIV/0!</v>
      </c>
      <c r="AQ34" s="11">
        <f t="shared" si="13"/>
        <v>0</v>
      </c>
      <c r="AR34" s="82"/>
      <c r="AS34" s="11" t="str">
        <f>'aligning data'!X88</f>
        <v>A8</v>
      </c>
      <c r="AT34" s="11" t="str">
        <f>'aligning data'!X89</f>
        <v>B8</v>
      </c>
      <c r="AU34" s="11" t="str">
        <f>'aligning data'!X90</f>
        <v>C8</v>
      </c>
      <c r="AV34" s="11" t="e">
        <f t="shared" si="14"/>
        <v>#DIV/0!</v>
      </c>
      <c r="AW34" s="11">
        <f t="shared" si="15"/>
        <v>0</v>
      </c>
      <c r="AX34" s="11"/>
      <c r="AY34" s="11" t="str">
        <f>'aligning data'!AA88</f>
        <v>A8</v>
      </c>
      <c r="AZ34" s="11" t="str">
        <f>'aligning data'!AA89</f>
        <v>B8</v>
      </c>
      <c r="BA34" s="11" t="str">
        <f>'aligning data'!AA90</f>
        <v>C8</v>
      </c>
      <c r="BB34" s="11" t="e">
        <f t="shared" si="16"/>
        <v>#DIV/0!</v>
      </c>
      <c r="BC34" s="11">
        <f t="shared" si="17"/>
        <v>0</v>
      </c>
      <c r="BD34" s="11"/>
      <c r="BE34" s="82" t="str">
        <f>'aligning data'!AD88</f>
        <v>A8</v>
      </c>
      <c r="BF34" s="11" t="str">
        <f>'aligning data'!AD89</f>
        <v>B8</v>
      </c>
      <c r="BG34" s="11" t="str">
        <f>'aligning data'!AD90</f>
        <v>C8</v>
      </c>
      <c r="BH34" s="11" t="e">
        <f t="shared" si="18"/>
        <v>#DIV/0!</v>
      </c>
      <c r="BI34" s="11">
        <f t="shared" si="19"/>
        <v>0</v>
      </c>
      <c r="BJ34" s="82"/>
      <c r="BK34" s="11" t="str">
        <f>'aligning data'!AG88</f>
        <v>A8</v>
      </c>
      <c r="BL34" s="82" t="str">
        <f>'aligning data'!AG89</f>
        <v>B8</v>
      </c>
      <c r="BM34" s="11" t="str">
        <f>'aligning data'!AG90</f>
        <v>C8</v>
      </c>
      <c r="BN34" s="11" t="e">
        <f t="shared" si="20"/>
        <v>#DIV/0!</v>
      </c>
      <c r="BO34" s="11">
        <f t="shared" si="21"/>
        <v>0</v>
      </c>
      <c r="BP34" s="82"/>
      <c r="BQ34" s="11" t="str">
        <f>'aligning data'!AJ88</f>
        <v>A8</v>
      </c>
      <c r="BR34" s="11" t="str">
        <f>'aligning data'!AJ89</f>
        <v>B8</v>
      </c>
      <c r="BS34" s="11" t="str">
        <f>'aligning data'!AJ90</f>
        <v>C8</v>
      </c>
      <c r="BT34" s="11" t="e">
        <f t="shared" si="22"/>
        <v>#DIV/0!</v>
      </c>
      <c r="BU34" s="11">
        <f t="shared" si="23"/>
        <v>0</v>
      </c>
      <c r="BV34" s="82"/>
      <c r="BW34" s="11" t="str">
        <f>'aligning data'!AM88</f>
        <v>A8</v>
      </c>
      <c r="BX34" s="11" t="str">
        <f>'aligning data'!AM89</f>
        <v>B8</v>
      </c>
      <c r="BY34" s="11" t="str">
        <f>'aligning data'!AM90</f>
        <v>C8</v>
      </c>
      <c r="BZ34" s="11" t="e">
        <f t="shared" si="24"/>
        <v>#DIV/0!</v>
      </c>
      <c r="CA34" s="11">
        <f t="shared" si="25"/>
        <v>0</v>
      </c>
      <c r="CB34" s="11"/>
      <c r="CC34" s="11" t="str">
        <f>'aligning data'!AP88</f>
        <v>A8</v>
      </c>
      <c r="CD34" s="11" t="str">
        <f>'aligning data'!AP89</f>
        <v>B8</v>
      </c>
      <c r="CE34" s="11" t="str">
        <f>'aligning data'!AP90</f>
        <v>C8</v>
      </c>
      <c r="CF34" s="11" t="e">
        <f t="shared" si="26"/>
        <v>#DIV/0!</v>
      </c>
      <c r="CG34" s="11">
        <f t="shared" si="27"/>
        <v>0</v>
      </c>
      <c r="CH34" s="82"/>
      <c r="CI34" s="11" t="str">
        <f>'aligning data'!AS88</f>
        <v>A8</v>
      </c>
      <c r="CJ34" s="11" t="str">
        <f>'aligning data'!AS89</f>
        <v>B8</v>
      </c>
      <c r="CK34" s="11" t="str">
        <f>'aligning data'!AS90</f>
        <v>C8</v>
      </c>
      <c r="CL34" s="11" t="e">
        <f t="shared" si="28"/>
        <v>#DIV/0!</v>
      </c>
      <c r="CM34" s="11">
        <f t="shared" si="29"/>
        <v>0</v>
      </c>
      <c r="CN34" s="82"/>
      <c r="CO34" s="11" t="str">
        <f>'aligning data'!AV88</f>
        <v>A8</v>
      </c>
      <c r="CP34" s="11" t="str">
        <f>'aligning data'!AV89</f>
        <v>B8</v>
      </c>
      <c r="CQ34" s="11" t="str">
        <f>'aligning data'!AV90</f>
        <v>C8</v>
      </c>
      <c r="CR34" s="11" t="e">
        <f t="shared" si="30"/>
        <v>#DIV/0!</v>
      </c>
      <c r="CS34" s="11">
        <f t="shared" si="31"/>
        <v>0</v>
      </c>
      <c r="CT34" s="11"/>
      <c r="CU34" s="82"/>
      <c r="CV34" s="11"/>
      <c r="CW34" s="11"/>
      <c r="CX34" s="11"/>
      <c r="CY34" s="11"/>
      <c r="CZ34" s="11"/>
      <c r="DA34" s="11"/>
      <c r="DB34" s="82"/>
      <c r="DC34" s="11"/>
      <c r="DD34" s="11"/>
      <c r="DE34" s="11"/>
      <c r="DF34" s="11"/>
      <c r="DG34" s="11"/>
      <c r="DH34" s="11"/>
      <c r="DI34" s="82"/>
      <c r="DJ34" s="11"/>
      <c r="DK34" s="11"/>
      <c r="DL34" s="11"/>
      <c r="DM34" s="11"/>
      <c r="DN34" s="11"/>
      <c r="DO34" s="11"/>
      <c r="DP34" s="11"/>
      <c r="DQ34" s="11"/>
      <c r="DR34" s="11"/>
      <c r="DS34" s="11"/>
      <c r="DT34" s="11"/>
      <c r="DU34" s="11"/>
      <c r="DV34" s="11"/>
      <c r="DW34" s="11"/>
      <c r="DX34" s="11"/>
      <c r="DY34" s="11"/>
      <c r="DZ34" s="11"/>
      <c r="EA34" s="11"/>
      <c r="EB34" s="11"/>
      <c r="EC34" s="11"/>
      <c r="ED34" s="11"/>
      <c r="EE34" s="11"/>
      <c r="EF34" s="11"/>
      <c r="EG34" s="11"/>
      <c r="EH34" s="11"/>
      <c r="EI34" s="11"/>
      <c r="EJ34" s="11"/>
      <c r="EK34" s="11"/>
      <c r="EL34" s="11"/>
      <c r="EM34" s="11"/>
      <c r="EN34" s="11"/>
      <c r="EO34" s="11"/>
      <c r="EP34" s="11"/>
      <c r="EQ34" s="11"/>
      <c r="ER34" s="11"/>
      <c r="ES34" s="11"/>
      <c r="ET34" s="11"/>
      <c r="EU34" s="11"/>
      <c r="EV34" s="11"/>
      <c r="EW34" s="11"/>
      <c r="EX34" s="11"/>
      <c r="EY34" s="11"/>
      <c r="EZ34" s="11"/>
      <c r="FA34" s="11"/>
      <c r="FB34" s="11"/>
      <c r="FC34" s="11"/>
      <c r="FD34" s="11"/>
      <c r="FE34" s="11"/>
      <c r="FF34" s="11"/>
      <c r="FG34" s="11"/>
      <c r="FH34" s="11"/>
      <c r="FI34" s="11"/>
      <c r="FJ34" s="11"/>
      <c r="FK34" s="11"/>
      <c r="FL34" s="11"/>
      <c r="FM34" s="11"/>
      <c r="FN34" s="11"/>
      <c r="FO34" s="11"/>
      <c r="FP34" s="11"/>
      <c r="FQ34" s="11"/>
      <c r="FR34" s="11"/>
      <c r="FS34" s="11"/>
      <c r="FT34" s="11"/>
      <c r="FU34" s="11"/>
      <c r="FV34" s="11"/>
      <c r="FW34" s="11"/>
      <c r="FX34" s="11"/>
      <c r="FY34" s="11"/>
      <c r="FZ34" s="11"/>
      <c r="GA34" s="11"/>
      <c r="GB34" s="11"/>
      <c r="GC34" s="11"/>
      <c r="GD34" s="11"/>
      <c r="GE34" s="11"/>
      <c r="GF34" s="11"/>
      <c r="GG34" s="11"/>
      <c r="GH34" s="11"/>
      <c r="GI34" s="11"/>
      <c r="GJ34" s="11"/>
      <c r="GK34" s="11"/>
      <c r="GL34" s="11"/>
      <c r="GM34" s="11"/>
      <c r="GN34" s="11"/>
      <c r="GO34" s="11"/>
      <c r="GP34" s="11"/>
      <c r="GQ34" s="11"/>
      <c r="GR34" s="11"/>
      <c r="GS34" s="11"/>
      <c r="GT34" s="11"/>
      <c r="GU34" s="11"/>
      <c r="GV34" s="11"/>
      <c r="GW34" s="11"/>
      <c r="GX34" s="11"/>
      <c r="GY34" s="11"/>
    </row>
    <row r="35" spans="1:207" s="6" customFormat="1" ht="16.899999999999999" customHeight="1">
      <c r="A35" s="102" t="s">
        <v>156</v>
      </c>
      <c r="B35" s="61"/>
      <c r="C35" s="11" t="str">
        <f>'aligning data'!C91</f>
        <v>D8</v>
      </c>
      <c r="D35" s="11" t="str">
        <f>'aligning data'!C92</f>
        <v>E8</v>
      </c>
      <c r="E35" s="11" t="str">
        <f>'aligning data'!C93</f>
        <v>F8</v>
      </c>
      <c r="F35" s="11" t="e">
        <f t="shared" si="0"/>
        <v>#DIV/0!</v>
      </c>
      <c r="G35" s="11">
        <f t="shared" si="1"/>
        <v>0</v>
      </c>
      <c r="H35" s="82"/>
      <c r="I35" s="11" t="str">
        <f>'aligning data'!F91</f>
        <v>D8</v>
      </c>
      <c r="J35" s="11" t="str">
        <f>'aligning data'!F92</f>
        <v>E8</v>
      </c>
      <c r="K35" s="11" t="str">
        <f>'aligning data'!F93</f>
        <v>F8</v>
      </c>
      <c r="L35" s="11" t="e">
        <f t="shared" si="2"/>
        <v>#DIV/0!</v>
      </c>
      <c r="M35" s="11">
        <f t="shared" si="3"/>
        <v>0</v>
      </c>
      <c r="N35" s="11"/>
      <c r="O35" s="11" t="str">
        <f>'aligning data'!I91</f>
        <v>D8</v>
      </c>
      <c r="P35" s="11" t="str">
        <f>'aligning data'!I92</f>
        <v>E8</v>
      </c>
      <c r="Q35" s="11" t="str">
        <f>'aligning data'!I93</f>
        <v>F8</v>
      </c>
      <c r="R35" s="11" t="e">
        <f t="shared" si="4"/>
        <v>#DIV/0!</v>
      </c>
      <c r="S35" s="11">
        <f t="shared" si="5"/>
        <v>0</v>
      </c>
      <c r="T35" s="11"/>
      <c r="U35" s="11" t="str">
        <f>'aligning data'!L91</f>
        <v>D8</v>
      </c>
      <c r="V35" s="82" t="str">
        <f>'aligning data'!L92</f>
        <v>E8</v>
      </c>
      <c r="W35" s="11" t="str">
        <f>'aligning data'!L93</f>
        <v>F8</v>
      </c>
      <c r="X35" s="11" t="e">
        <f t="shared" si="6"/>
        <v>#DIV/0!</v>
      </c>
      <c r="Y35" s="11">
        <f t="shared" si="7"/>
        <v>0</v>
      </c>
      <c r="Z35" s="11"/>
      <c r="AA35" s="11" t="str">
        <f>'aligning data'!O91</f>
        <v>D8</v>
      </c>
      <c r="AB35" s="11" t="str">
        <f>'aligning data'!O92</f>
        <v>E8</v>
      </c>
      <c r="AC35" s="82" t="str">
        <f>'aligning data'!O93</f>
        <v>F8</v>
      </c>
      <c r="AD35" s="11" t="e">
        <f t="shared" si="8"/>
        <v>#DIV/0!</v>
      </c>
      <c r="AE35" s="11">
        <f t="shared" si="9"/>
        <v>0</v>
      </c>
      <c r="AF35" s="82"/>
      <c r="AG35" s="11" t="str">
        <f>'aligning data'!R91</f>
        <v>D8</v>
      </c>
      <c r="AH35" s="11" t="str">
        <f>'aligning data'!R92</f>
        <v>E8</v>
      </c>
      <c r="AI35" s="11" t="str">
        <f>'aligning data'!R93</f>
        <v>F8</v>
      </c>
      <c r="AJ35" s="11" t="e">
        <f t="shared" si="10"/>
        <v>#DIV/0!</v>
      </c>
      <c r="AK35" s="11">
        <f t="shared" si="11"/>
        <v>0</v>
      </c>
      <c r="AL35" s="82"/>
      <c r="AM35" s="11" t="str">
        <f>'aligning data'!U91</f>
        <v>D8</v>
      </c>
      <c r="AN35" s="11" t="str">
        <f>'aligning data'!U92</f>
        <v>E8</v>
      </c>
      <c r="AO35" s="11" t="str">
        <f>'aligning data'!U93</f>
        <v>F8</v>
      </c>
      <c r="AP35" s="11" t="e">
        <f t="shared" si="12"/>
        <v>#DIV/0!</v>
      </c>
      <c r="AQ35" s="11">
        <f t="shared" si="13"/>
        <v>0</v>
      </c>
      <c r="AR35" s="82"/>
      <c r="AS35" s="11" t="str">
        <f>'aligning data'!X91</f>
        <v>D8</v>
      </c>
      <c r="AT35" s="11" t="str">
        <f>'aligning data'!X92</f>
        <v>E8</v>
      </c>
      <c r="AU35" s="11" t="str">
        <f>'aligning data'!X93</f>
        <v>F8</v>
      </c>
      <c r="AV35" s="11" t="e">
        <f t="shared" si="14"/>
        <v>#DIV/0!</v>
      </c>
      <c r="AW35" s="11">
        <f t="shared" si="15"/>
        <v>0</v>
      </c>
      <c r="AX35" s="11"/>
      <c r="AY35" s="11" t="str">
        <f>'aligning data'!AA91</f>
        <v>D8</v>
      </c>
      <c r="AZ35" s="11" t="str">
        <f>'aligning data'!AA92</f>
        <v>E8</v>
      </c>
      <c r="BA35" s="11" t="str">
        <f>'aligning data'!AA93</f>
        <v>F8</v>
      </c>
      <c r="BB35" s="11" t="e">
        <f t="shared" si="16"/>
        <v>#DIV/0!</v>
      </c>
      <c r="BC35" s="11">
        <f t="shared" si="17"/>
        <v>0</v>
      </c>
      <c r="BD35" s="11"/>
      <c r="BE35" s="82" t="str">
        <f>'aligning data'!AD91</f>
        <v>D8</v>
      </c>
      <c r="BF35" s="11" t="str">
        <f>'aligning data'!AD92</f>
        <v>E8</v>
      </c>
      <c r="BG35" s="11" t="str">
        <f>'aligning data'!AD93</f>
        <v>F8</v>
      </c>
      <c r="BH35" s="11" t="e">
        <f t="shared" si="18"/>
        <v>#DIV/0!</v>
      </c>
      <c r="BI35" s="11">
        <f t="shared" si="19"/>
        <v>0</v>
      </c>
      <c r="BJ35" s="82"/>
      <c r="BK35" s="11" t="str">
        <f>'aligning data'!AG91</f>
        <v>D8</v>
      </c>
      <c r="BL35" s="82" t="str">
        <f>'aligning data'!AG92</f>
        <v>E8</v>
      </c>
      <c r="BM35" s="11" t="str">
        <f>'aligning data'!AG93</f>
        <v>F8</v>
      </c>
      <c r="BN35" s="11" t="e">
        <f t="shared" si="20"/>
        <v>#DIV/0!</v>
      </c>
      <c r="BO35" s="11">
        <f t="shared" si="21"/>
        <v>0</v>
      </c>
      <c r="BP35" s="82"/>
      <c r="BQ35" s="11" t="str">
        <f>'aligning data'!AJ91</f>
        <v>D8</v>
      </c>
      <c r="BR35" s="11" t="str">
        <f>'aligning data'!AJ92</f>
        <v>E8</v>
      </c>
      <c r="BS35" s="11" t="str">
        <f>'aligning data'!AJ93</f>
        <v>F8</v>
      </c>
      <c r="BT35" s="11" t="e">
        <f t="shared" si="22"/>
        <v>#DIV/0!</v>
      </c>
      <c r="BU35" s="11">
        <f t="shared" si="23"/>
        <v>0</v>
      </c>
      <c r="BV35" s="82"/>
      <c r="BW35" s="11" t="str">
        <f>'aligning data'!AM91</f>
        <v>D8</v>
      </c>
      <c r="BX35" s="11" t="str">
        <f>'aligning data'!AM92</f>
        <v>E8</v>
      </c>
      <c r="BY35" s="11" t="str">
        <f>'aligning data'!AM93</f>
        <v>F8</v>
      </c>
      <c r="BZ35" s="11" t="e">
        <f t="shared" si="24"/>
        <v>#DIV/0!</v>
      </c>
      <c r="CA35" s="11">
        <f t="shared" si="25"/>
        <v>0</v>
      </c>
      <c r="CB35" s="11"/>
      <c r="CC35" s="11" t="str">
        <f>'aligning data'!AP91</f>
        <v>D8</v>
      </c>
      <c r="CD35" s="11" t="str">
        <f>'aligning data'!AP92</f>
        <v>E8</v>
      </c>
      <c r="CE35" s="11" t="str">
        <f>'aligning data'!AP93</f>
        <v>F8</v>
      </c>
      <c r="CF35" s="11" t="e">
        <f t="shared" si="26"/>
        <v>#DIV/0!</v>
      </c>
      <c r="CG35" s="11">
        <f t="shared" si="27"/>
        <v>0</v>
      </c>
      <c r="CH35" s="82"/>
      <c r="CI35" s="11" t="str">
        <f>'aligning data'!AS91</f>
        <v>D8</v>
      </c>
      <c r="CJ35" s="11" t="str">
        <f>'aligning data'!AS92</f>
        <v>E8</v>
      </c>
      <c r="CK35" s="11" t="str">
        <f>'aligning data'!AS93</f>
        <v>F8</v>
      </c>
      <c r="CL35" s="11" t="e">
        <f t="shared" si="28"/>
        <v>#DIV/0!</v>
      </c>
      <c r="CM35" s="11">
        <f t="shared" si="29"/>
        <v>0</v>
      </c>
      <c r="CN35" s="82"/>
      <c r="CO35" s="11" t="str">
        <f>'aligning data'!AV91</f>
        <v>D8</v>
      </c>
      <c r="CP35" s="11" t="str">
        <f>'aligning data'!AV92</f>
        <v>E8</v>
      </c>
      <c r="CQ35" s="11" t="str">
        <f>'aligning data'!AV93</f>
        <v>F8</v>
      </c>
      <c r="CR35" s="11" t="e">
        <f t="shared" si="30"/>
        <v>#DIV/0!</v>
      </c>
      <c r="CS35" s="11">
        <f t="shared" si="31"/>
        <v>0</v>
      </c>
      <c r="CT35" s="11"/>
      <c r="CU35" s="82"/>
      <c r="CV35" s="11"/>
      <c r="CW35" s="11"/>
      <c r="CX35" s="11"/>
      <c r="CY35" s="11"/>
      <c r="CZ35" s="11"/>
      <c r="DA35" s="11"/>
      <c r="DB35" s="82"/>
      <c r="DC35" s="11"/>
      <c r="DD35" s="11"/>
      <c r="DE35" s="11"/>
      <c r="DF35" s="11"/>
      <c r="DG35" s="11"/>
      <c r="DH35" s="11"/>
      <c r="DI35" s="82"/>
      <c r="DJ35" s="11"/>
      <c r="DK35" s="11"/>
      <c r="DL35" s="11"/>
      <c r="DM35" s="11"/>
      <c r="DN35" s="11"/>
      <c r="DO35" s="11"/>
      <c r="DP35" s="11"/>
      <c r="DQ35" s="11"/>
      <c r="DR35" s="11"/>
      <c r="DS35" s="11"/>
      <c r="DT35" s="11"/>
      <c r="DU35" s="11"/>
      <c r="DV35" s="11"/>
      <c r="DW35" s="11"/>
      <c r="DX35" s="11"/>
      <c r="DY35" s="11"/>
      <c r="DZ35" s="11"/>
      <c r="EA35" s="11"/>
      <c r="EB35" s="11"/>
      <c r="EC35" s="11"/>
      <c r="ED35" s="11"/>
      <c r="EE35" s="11"/>
      <c r="EF35" s="11"/>
      <c r="EG35" s="11"/>
      <c r="EH35" s="11"/>
      <c r="EI35" s="11"/>
      <c r="EJ35" s="11"/>
      <c r="EK35" s="11"/>
      <c r="EL35" s="11"/>
      <c r="EM35" s="11"/>
      <c r="EN35" s="11"/>
      <c r="EO35" s="11"/>
      <c r="EP35" s="11"/>
      <c r="EQ35" s="11"/>
      <c r="ER35" s="11"/>
      <c r="ES35" s="11"/>
      <c r="ET35" s="11"/>
      <c r="EU35" s="11"/>
      <c r="EV35" s="11"/>
      <c r="EW35" s="11"/>
      <c r="EX35" s="11"/>
      <c r="EY35" s="11"/>
      <c r="EZ35" s="11"/>
      <c r="FA35" s="11"/>
      <c r="FB35" s="11"/>
      <c r="FC35" s="11"/>
      <c r="FD35" s="11"/>
      <c r="FE35" s="11"/>
      <c r="FF35" s="11"/>
      <c r="FG35" s="11"/>
      <c r="FH35" s="11"/>
      <c r="FI35" s="11"/>
      <c r="FJ35" s="11"/>
      <c r="FK35" s="11"/>
      <c r="FL35" s="11"/>
      <c r="FM35" s="11"/>
      <c r="FN35" s="11"/>
      <c r="FO35" s="11"/>
      <c r="FP35" s="11"/>
      <c r="FQ35" s="11"/>
      <c r="FR35" s="11"/>
      <c r="FS35" s="11"/>
      <c r="FT35" s="11"/>
      <c r="FU35" s="11"/>
      <c r="FV35" s="11"/>
      <c r="FW35" s="11"/>
      <c r="FX35" s="11"/>
      <c r="FY35" s="11"/>
      <c r="FZ35" s="11"/>
      <c r="GA35" s="11"/>
      <c r="GB35" s="11"/>
      <c r="GC35" s="11"/>
      <c r="GD35" s="11"/>
      <c r="GE35" s="11"/>
      <c r="GF35" s="11"/>
      <c r="GG35" s="11"/>
      <c r="GH35" s="11"/>
      <c r="GI35" s="11"/>
      <c r="GJ35" s="11"/>
      <c r="GK35" s="11"/>
      <c r="GL35" s="11"/>
      <c r="GM35" s="11"/>
      <c r="GN35" s="11"/>
      <c r="GO35" s="11"/>
      <c r="GP35" s="11"/>
      <c r="GQ35" s="11"/>
      <c r="GR35" s="11"/>
      <c r="GS35" s="11"/>
      <c r="GT35" s="11"/>
      <c r="GU35" s="11"/>
      <c r="GV35" s="11"/>
      <c r="GW35" s="11"/>
      <c r="GX35" s="11"/>
      <c r="GY35" s="11"/>
    </row>
    <row r="36" spans="1:207" s="6" customFormat="1" ht="16.899999999999999" customHeight="1">
      <c r="A36" s="102" t="s">
        <v>157</v>
      </c>
      <c r="B36" s="61"/>
      <c r="C36" s="11" t="str">
        <f>'aligning data'!C94</f>
        <v>G8</v>
      </c>
      <c r="D36" s="11" t="str">
        <f>'aligning data'!C95</f>
        <v>H8</v>
      </c>
      <c r="E36" s="11" t="str">
        <f>'aligning data'!C96</f>
        <v>I8</v>
      </c>
      <c r="F36" s="11" t="e">
        <f t="shared" si="0"/>
        <v>#DIV/0!</v>
      </c>
      <c r="G36" s="11">
        <f t="shared" si="1"/>
        <v>0</v>
      </c>
      <c r="H36" s="82"/>
      <c r="I36" s="11" t="str">
        <f>'aligning data'!F94</f>
        <v>G8</v>
      </c>
      <c r="J36" s="11" t="str">
        <f>'aligning data'!F95</f>
        <v>H8</v>
      </c>
      <c r="K36" s="11" t="str">
        <f>'aligning data'!F96</f>
        <v>I8</v>
      </c>
      <c r="L36" s="11" t="e">
        <f t="shared" si="2"/>
        <v>#DIV/0!</v>
      </c>
      <c r="M36" s="11">
        <f t="shared" si="3"/>
        <v>0</v>
      </c>
      <c r="N36" s="11"/>
      <c r="O36" s="11" t="str">
        <f>'aligning data'!I94</f>
        <v>G8</v>
      </c>
      <c r="P36" s="11" t="str">
        <f>'aligning data'!I95</f>
        <v>H8</v>
      </c>
      <c r="Q36" s="11" t="str">
        <f>'aligning data'!I96</f>
        <v>I8</v>
      </c>
      <c r="R36" s="11" t="e">
        <f t="shared" si="4"/>
        <v>#DIV/0!</v>
      </c>
      <c r="S36" s="11">
        <f t="shared" si="5"/>
        <v>0</v>
      </c>
      <c r="T36" s="11"/>
      <c r="U36" s="11" t="str">
        <f>'aligning data'!L94</f>
        <v>G8</v>
      </c>
      <c r="V36" s="82" t="str">
        <f>'aligning data'!L95</f>
        <v>H8</v>
      </c>
      <c r="W36" s="11" t="str">
        <f>'aligning data'!L96</f>
        <v>I8</v>
      </c>
      <c r="X36" s="11" t="e">
        <f t="shared" si="6"/>
        <v>#DIV/0!</v>
      </c>
      <c r="Y36" s="11">
        <f t="shared" si="7"/>
        <v>0</v>
      </c>
      <c r="Z36" s="11"/>
      <c r="AA36" s="11" t="str">
        <f>'aligning data'!O94</f>
        <v>G8</v>
      </c>
      <c r="AB36" s="11" t="str">
        <f>'aligning data'!O95</f>
        <v>H8</v>
      </c>
      <c r="AC36" s="82" t="str">
        <f>'aligning data'!O96</f>
        <v>I8</v>
      </c>
      <c r="AD36" s="11" t="e">
        <f t="shared" si="8"/>
        <v>#DIV/0!</v>
      </c>
      <c r="AE36" s="11">
        <f t="shared" si="9"/>
        <v>0</v>
      </c>
      <c r="AF36" s="82"/>
      <c r="AG36" s="11" t="str">
        <f>'aligning data'!R94</f>
        <v>G8</v>
      </c>
      <c r="AH36" s="11" t="str">
        <f>'aligning data'!R95</f>
        <v>H8</v>
      </c>
      <c r="AI36" s="11" t="str">
        <f>'aligning data'!R96</f>
        <v>I8</v>
      </c>
      <c r="AJ36" s="11" t="e">
        <f t="shared" si="10"/>
        <v>#DIV/0!</v>
      </c>
      <c r="AK36" s="11">
        <f t="shared" si="11"/>
        <v>0</v>
      </c>
      <c r="AL36" s="82"/>
      <c r="AM36" s="11" t="str">
        <f>'aligning data'!U94</f>
        <v>G8</v>
      </c>
      <c r="AN36" s="11" t="str">
        <f>'aligning data'!U95</f>
        <v>H8</v>
      </c>
      <c r="AO36" s="11" t="str">
        <f>'aligning data'!U96</f>
        <v>I8</v>
      </c>
      <c r="AP36" s="11" t="e">
        <f t="shared" si="12"/>
        <v>#DIV/0!</v>
      </c>
      <c r="AQ36" s="11">
        <f t="shared" si="13"/>
        <v>0</v>
      </c>
      <c r="AR36" s="82"/>
      <c r="AS36" s="11" t="str">
        <f>'aligning data'!X94</f>
        <v>G8</v>
      </c>
      <c r="AT36" s="11" t="str">
        <f>'aligning data'!X95</f>
        <v>H8</v>
      </c>
      <c r="AU36" s="11" t="str">
        <f>'aligning data'!X96</f>
        <v>I8</v>
      </c>
      <c r="AV36" s="11" t="e">
        <f t="shared" si="14"/>
        <v>#DIV/0!</v>
      </c>
      <c r="AW36" s="11">
        <f t="shared" si="15"/>
        <v>0</v>
      </c>
      <c r="AX36" s="11"/>
      <c r="AY36" s="11" t="str">
        <f>'aligning data'!AA94</f>
        <v>G8</v>
      </c>
      <c r="AZ36" s="11" t="str">
        <f>'aligning data'!AA95</f>
        <v>H8</v>
      </c>
      <c r="BA36" s="11" t="str">
        <f>'aligning data'!AA96</f>
        <v>I8</v>
      </c>
      <c r="BB36" s="11" t="e">
        <f t="shared" si="16"/>
        <v>#DIV/0!</v>
      </c>
      <c r="BC36" s="11">
        <f t="shared" si="17"/>
        <v>0</v>
      </c>
      <c r="BD36" s="11"/>
      <c r="BE36" s="82" t="str">
        <f>'aligning data'!AD94</f>
        <v>G8</v>
      </c>
      <c r="BF36" s="11" t="str">
        <f>'aligning data'!AD95</f>
        <v>H8</v>
      </c>
      <c r="BG36" s="11" t="str">
        <f>'aligning data'!AD96</f>
        <v>I8</v>
      </c>
      <c r="BH36" s="11" t="e">
        <f t="shared" si="18"/>
        <v>#DIV/0!</v>
      </c>
      <c r="BI36" s="11">
        <f t="shared" si="19"/>
        <v>0</v>
      </c>
      <c r="BJ36" s="82"/>
      <c r="BK36" s="11" t="str">
        <f>'aligning data'!AG94</f>
        <v>G8</v>
      </c>
      <c r="BL36" s="82" t="str">
        <f>'aligning data'!AG95</f>
        <v>H8</v>
      </c>
      <c r="BM36" s="11" t="str">
        <f>'aligning data'!AG96</f>
        <v>I8</v>
      </c>
      <c r="BN36" s="11" t="e">
        <f t="shared" si="20"/>
        <v>#DIV/0!</v>
      </c>
      <c r="BO36" s="11">
        <f t="shared" si="21"/>
        <v>0</v>
      </c>
      <c r="BP36" s="82"/>
      <c r="BQ36" s="11" t="str">
        <f>'aligning data'!AJ94</f>
        <v>G8</v>
      </c>
      <c r="BR36" s="11" t="str">
        <f>'aligning data'!AJ95</f>
        <v>H8</v>
      </c>
      <c r="BS36" s="11" t="str">
        <f>'aligning data'!AJ96</f>
        <v>I8</v>
      </c>
      <c r="BT36" s="11" t="e">
        <f t="shared" si="22"/>
        <v>#DIV/0!</v>
      </c>
      <c r="BU36" s="11">
        <f t="shared" si="23"/>
        <v>0</v>
      </c>
      <c r="BV36" s="82"/>
      <c r="BW36" s="11" t="str">
        <f>'aligning data'!AM94</f>
        <v>G8</v>
      </c>
      <c r="BX36" s="11" t="str">
        <f>'aligning data'!AM95</f>
        <v>H8</v>
      </c>
      <c r="BY36" s="11" t="str">
        <f>'aligning data'!AM96</f>
        <v>I8</v>
      </c>
      <c r="BZ36" s="11" t="e">
        <f t="shared" si="24"/>
        <v>#DIV/0!</v>
      </c>
      <c r="CA36" s="11">
        <f t="shared" si="25"/>
        <v>0</v>
      </c>
      <c r="CB36" s="11"/>
      <c r="CC36" s="11" t="str">
        <f>'aligning data'!AP94</f>
        <v>G8</v>
      </c>
      <c r="CD36" s="11" t="str">
        <f>'aligning data'!AP95</f>
        <v>H8</v>
      </c>
      <c r="CE36" s="11" t="str">
        <f>'aligning data'!AP96</f>
        <v>I8</v>
      </c>
      <c r="CF36" s="11" t="e">
        <f t="shared" si="26"/>
        <v>#DIV/0!</v>
      </c>
      <c r="CG36" s="11">
        <f t="shared" si="27"/>
        <v>0</v>
      </c>
      <c r="CH36" s="82"/>
      <c r="CI36" s="11" t="str">
        <f>'aligning data'!AS94</f>
        <v>G8</v>
      </c>
      <c r="CJ36" s="11" t="str">
        <f>'aligning data'!AS95</f>
        <v>H8</v>
      </c>
      <c r="CK36" s="11" t="str">
        <f>'aligning data'!AS96</f>
        <v>I8</v>
      </c>
      <c r="CL36" s="11" t="e">
        <f t="shared" si="28"/>
        <v>#DIV/0!</v>
      </c>
      <c r="CM36" s="11">
        <f t="shared" si="29"/>
        <v>0</v>
      </c>
      <c r="CN36" s="82"/>
      <c r="CO36" s="11" t="str">
        <f>'aligning data'!AV94</f>
        <v>G8</v>
      </c>
      <c r="CP36" s="11" t="str">
        <f>'aligning data'!AV95</f>
        <v>H8</v>
      </c>
      <c r="CQ36" s="11" t="str">
        <f>'aligning data'!AV96</f>
        <v>I8</v>
      </c>
      <c r="CR36" s="11" t="e">
        <f t="shared" si="30"/>
        <v>#DIV/0!</v>
      </c>
      <c r="CS36" s="11">
        <f t="shared" si="31"/>
        <v>0</v>
      </c>
      <c r="CT36" s="11"/>
      <c r="CU36" s="82"/>
      <c r="CV36" s="11"/>
      <c r="CW36" s="11"/>
      <c r="CX36" s="11"/>
      <c r="CY36" s="11"/>
      <c r="CZ36" s="11"/>
      <c r="DA36" s="11"/>
      <c r="DB36" s="82"/>
      <c r="DC36" s="11"/>
      <c r="DD36" s="11"/>
      <c r="DE36" s="11"/>
      <c r="DF36" s="11"/>
      <c r="DG36" s="11"/>
      <c r="DH36" s="11"/>
      <c r="DI36" s="82"/>
      <c r="DJ36" s="11"/>
      <c r="DK36" s="11"/>
      <c r="DL36" s="11"/>
      <c r="DM36" s="11"/>
      <c r="DN36" s="11"/>
      <c r="DO36" s="11"/>
      <c r="DP36" s="11"/>
      <c r="DQ36" s="11"/>
      <c r="DR36" s="11"/>
      <c r="DS36" s="11"/>
      <c r="DT36" s="11"/>
      <c r="DU36" s="11"/>
      <c r="DV36" s="11"/>
      <c r="DW36" s="11"/>
      <c r="DX36" s="11"/>
      <c r="DY36" s="11"/>
      <c r="DZ36" s="11"/>
      <c r="EA36" s="11"/>
      <c r="EB36" s="11"/>
      <c r="EC36" s="11"/>
      <c r="ED36" s="11"/>
      <c r="EE36" s="11"/>
      <c r="EF36" s="11"/>
      <c r="EG36" s="11"/>
      <c r="EH36" s="11"/>
      <c r="EI36" s="11"/>
      <c r="EJ36" s="11"/>
      <c r="EK36" s="11"/>
      <c r="EL36" s="11"/>
      <c r="EM36" s="11"/>
      <c r="EN36" s="11"/>
      <c r="EO36" s="11"/>
      <c r="EP36" s="11"/>
      <c r="EQ36" s="11"/>
      <c r="ER36" s="11"/>
      <c r="ES36" s="11"/>
      <c r="ET36" s="11"/>
      <c r="EU36" s="11"/>
      <c r="EV36" s="11"/>
      <c r="EW36" s="11"/>
      <c r="EX36" s="11"/>
      <c r="EY36" s="11"/>
      <c r="EZ36" s="11"/>
      <c r="FA36" s="11"/>
      <c r="FB36" s="11"/>
      <c r="FC36" s="11"/>
      <c r="FD36" s="11"/>
      <c r="FE36" s="11"/>
      <c r="FF36" s="11"/>
      <c r="FG36" s="11"/>
      <c r="FH36" s="11"/>
      <c r="FI36" s="11"/>
      <c r="FJ36" s="11"/>
      <c r="FK36" s="11"/>
      <c r="FL36" s="11"/>
      <c r="FM36" s="11"/>
      <c r="FN36" s="11"/>
      <c r="FO36" s="11"/>
      <c r="FP36" s="11"/>
      <c r="FQ36" s="11"/>
      <c r="FR36" s="11"/>
      <c r="FS36" s="11"/>
      <c r="FT36" s="11"/>
      <c r="FU36" s="11"/>
      <c r="FV36" s="11"/>
      <c r="FW36" s="11"/>
      <c r="FX36" s="11"/>
      <c r="FY36" s="11"/>
      <c r="FZ36" s="11"/>
      <c r="GA36" s="11"/>
      <c r="GB36" s="11"/>
      <c r="GC36" s="11"/>
      <c r="GD36" s="11"/>
      <c r="GE36" s="11"/>
      <c r="GF36" s="11"/>
      <c r="GG36" s="11"/>
      <c r="GH36" s="11"/>
      <c r="GI36" s="11"/>
      <c r="GJ36" s="11"/>
      <c r="GK36" s="11"/>
      <c r="GL36" s="11"/>
      <c r="GM36" s="11"/>
      <c r="GN36" s="11"/>
      <c r="GO36" s="11"/>
      <c r="GP36" s="11"/>
      <c r="GQ36" s="11"/>
      <c r="GR36" s="11"/>
      <c r="GS36" s="11"/>
      <c r="GT36" s="11"/>
      <c r="GU36" s="11"/>
      <c r="GV36" s="11"/>
      <c r="GW36" s="11"/>
      <c r="GX36" s="11"/>
      <c r="GY36" s="11"/>
    </row>
    <row r="37" spans="1:207" s="6" customFormat="1" ht="16.899999999999999" customHeight="1">
      <c r="A37" s="102" t="s">
        <v>158</v>
      </c>
      <c r="B37" s="61"/>
      <c r="C37" s="11" t="str">
        <f>'aligning data'!C97</f>
        <v>J8</v>
      </c>
      <c r="D37" s="11" t="str">
        <f>'aligning data'!C98</f>
        <v>K8</v>
      </c>
      <c r="E37" s="11" t="str">
        <f>'aligning data'!C99</f>
        <v>L8</v>
      </c>
      <c r="F37" s="11" t="e">
        <f t="shared" si="0"/>
        <v>#DIV/0!</v>
      </c>
      <c r="G37" s="11">
        <f t="shared" si="1"/>
        <v>0</v>
      </c>
      <c r="H37" s="82"/>
      <c r="I37" s="11" t="str">
        <f>'aligning data'!F97</f>
        <v>J8</v>
      </c>
      <c r="J37" s="11" t="str">
        <f>'aligning data'!F98</f>
        <v>K8</v>
      </c>
      <c r="K37" s="11" t="str">
        <f>'aligning data'!F99</f>
        <v>L8</v>
      </c>
      <c r="L37" s="11" t="e">
        <f t="shared" si="2"/>
        <v>#DIV/0!</v>
      </c>
      <c r="M37" s="11">
        <f t="shared" si="3"/>
        <v>0</v>
      </c>
      <c r="N37" s="11"/>
      <c r="O37" s="11" t="str">
        <f>'aligning data'!I97</f>
        <v>J8</v>
      </c>
      <c r="P37" s="11" t="str">
        <f>'aligning data'!I98</f>
        <v>K8</v>
      </c>
      <c r="Q37" s="11" t="str">
        <f>'aligning data'!I99</f>
        <v>L8</v>
      </c>
      <c r="R37" s="11" t="e">
        <f t="shared" si="4"/>
        <v>#DIV/0!</v>
      </c>
      <c r="S37" s="11">
        <f t="shared" si="5"/>
        <v>0</v>
      </c>
      <c r="T37" s="11"/>
      <c r="U37" s="11" t="str">
        <f>'aligning data'!L97</f>
        <v>J8</v>
      </c>
      <c r="V37" s="82" t="str">
        <f>'aligning data'!L98</f>
        <v>K8</v>
      </c>
      <c r="W37" s="11" t="str">
        <f>'aligning data'!L99</f>
        <v>L8</v>
      </c>
      <c r="X37" s="11" t="e">
        <f t="shared" si="6"/>
        <v>#DIV/0!</v>
      </c>
      <c r="Y37" s="11">
        <f t="shared" si="7"/>
        <v>0</v>
      </c>
      <c r="Z37" s="11"/>
      <c r="AA37" s="11" t="str">
        <f>'aligning data'!O97</f>
        <v>J8</v>
      </c>
      <c r="AB37" s="11" t="str">
        <f>'aligning data'!O98</f>
        <v>K8</v>
      </c>
      <c r="AC37" s="82" t="str">
        <f>'aligning data'!O99</f>
        <v>L8</v>
      </c>
      <c r="AD37" s="11" t="e">
        <f t="shared" si="8"/>
        <v>#DIV/0!</v>
      </c>
      <c r="AE37" s="11">
        <f t="shared" si="9"/>
        <v>0</v>
      </c>
      <c r="AF37" s="82"/>
      <c r="AG37" s="11" t="str">
        <f>'aligning data'!R97</f>
        <v>J8</v>
      </c>
      <c r="AH37" s="11" t="str">
        <f>'aligning data'!R98</f>
        <v>K8</v>
      </c>
      <c r="AI37" s="11" t="str">
        <f>'aligning data'!R99</f>
        <v>L8</v>
      </c>
      <c r="AJ37" s="11" t="e">
        <f t="shared" si="10"/>
        <v>#DIV/0!</v>
      </c>
      <c r="AK37" s="11">
        <f t="shared" si="11"/>
        <v>0</v>
      </c>
      <c r="AL37" s="82"/>
      <c r="AM37" s="11" t="str">
        <f>'aligning data'!U97</f>
        <v>J8</v>
      </c>
      <c r="AN37" s="11" t="str">
        <f>'aligning data'!U98</f>
        <v>K8</v>
      </c>
      <c r="AO37" s="11" t="str">
        <f>'aligning data'!U99</f>
        <v>L8</v>
      </c>
      <c r="AP37" s="11" t="e">
        <f t="shared" si="12"/>
        <v>#DIV/0!</v>
      </c>
      <c r="AQ37" s="11">
        <f t="shared" si="13"/>
        <v>0</v>
      </c>
      <c r="AR37" s="82"/>
      <c r="AS37" s="11" t="str">
        <f>'aligning data'!X97</f>
        <v>J8</v>
      </c>
      <c r="AT37" s="11" t="str">
        <f>'aligning data'!X98</f>
        <v>K8</v>
      </c>
      <c r="AU37" s="11" t="str">
        <f>'aligning data'!X99</f>
        <v>L8</v>
      </c>
      <c r="AV37" s="11" t="e">
        <f t="shared" si="14"/>
        <v>#DIV/0!</v>
      </c>
      <c r="AW37" s="11">
        <f t="shared" si="15"/>
        <v>0</v>
      </c>
      <c r="AX37" s="11"/>
      <c r="AY37" s="11" t="str">
        <f>'aligning data'!AA97</f>
        <v>J8</v>
      </c>
      <c r="AZ37" s="11" t="str">
        <f>'aligning data'!AA98</f>
        <v>K8</v>
      </c>
      <c r="BA37" s="11" t="str">
        <f>'aligning data'!AA99</f>
        <v>L8</v>
      </c>
      <c r="BB37" s="11" t="e">
        <f t="shared" si="16"/>
        <v>#DIV/0!</v>
      </c>
      <c r="BC37" s="11">
        <f t="shared" si="17"/>
        <v>0</v>
      </c>
      <c r="BD37" s="11"/>
      <c r="BE37" s="82" t="str">
        <f>'aligning data'!AD97</f>
        <v>J8</v>
      </c>
      <c r="BF37" s="11" t="str">
        <f>'aligning data'!AD98</f>
        <v>K8</v>
      </c>
      <c r="BG37" s="11" t="str">
        <f>'aligning data'!AD99</f>
        <v>L8</v>
      </c>
      <c r="BH37" s="11" t="e">
        <f t="shared" si="18"/>
        <v>#DIV/0!</v>
      </c>
      <c r="BI37" s="11">
        <f t="shared" si="19"/>
        <v>0</v>
      </c>
      <c r="BJ37" s="82"/>
      <c r="BK37" s="11" t="str">
        <f>'aligning data'!AG97</f>
        <v>J8</v>
      </c>
      <c r="BL37" s="82" t="str">
        <f>'aligning data'!AG98</f>
        <v>K8</v>
      </c>
      <c r="BM37" s="11" t="str">
        <f>'aligning data'!AG99</f>
        <v>L8</v>
      </c>
      <c r="BN37" s="11" t="e">
        <f t="shared" si="20"/>
        <v>#DIV/0!</v>
      </c>
      <c r="BO37" s="11">
        <f t="shared" si="21"/>
        <v>0</v>
      </c>
      <c r="BP37" s="82"/>
      <c r="BQ37" s="11" t="str">
        <f>'aligning data'!AJ97</f>
        <v>J8</v>
      </c>
      <c r="BR37" s="11" t="str">
        <f>'aligning data'!AJ98</f>
        <v>K8</v>
      </c>
      <c r="BS37" s="11" t="str">
        <f>'aligning data'!AJ99</f>
        <v>L8</v>
      </c>
      <c r="BT37" s="11" t="e">
        <f t="shared" si="22"/>
        <v>#DIV/0!</v>
      </c>
      <c r="BU37" s="11">
        <f t="shared" si="23"/>
        <v>0</v>
      </c>
      <c r="BV37" s="82"/>
      <c r="BW37" s="11" t="str">
        <f>'aligning data'!AM97</f>
        <v>J8</v>
      </c>
      <c r="BX37" s="11" t="str">
        <f>'aligning data'!AM98</f>
        <v>K8</v>
      </c>
      <c r="BY37" s="11" t="str">
        <f>'aligning data'!AM99</f>
        <v>L8</v>
      </c>
      <c r="BZ37" s="11" t="e">
        <f t="shared" si="24"/>
        <v>#DIV/0!</v>
      </c>
      <c r="CA37" s="11">
        <f t="shared" si="25"/>
        <v>0</v>
      </c>
      <c r="CB37" s="11"/>
      <c r="CC37" s="11" t="str">
        <f>'aligning data'!AP97</f>
        <v>J8</v>
      </c>
      <c r="CD37" s="11" t="str">
        <f>'aligning data'!AP98</f>
        <v>K8</v>
      </c>
      <c r="CE37" s="11" t="str">
        <f>'aligning data'!AP99</f>
        <v>L8</v>
      </c>
      <c r="CF37" s="11" t="e">
        <f t="shared" si="26"/>
        <v>#DIV/0!</v>
      </c>
      <c r="CG37" s="11">
        <f t="shared" si="27"/>
        <v>0</v>
      </c>
      <c r="CH37" s="82"/>
      <c r="CI37" s="11" t="str">
        <f>'aligning data'!AS97</f>
        <v>J8</v>
      </c>
      <c r="CJ37" s="11" t="str">
        <f>'aligning data'!AS98</f>
        <v>K8</v>
      </c>
      <c r="CK37" s="11" t="str">
        <f>'aligning data'!AS99</f>
        <v>L8</v>
      </c>
      <c r="CL37" s="11" t="e">
        <f t="shared" si="28"/>
        <v>#DIV/0!</v>
      </c>
      <c r="CM37" s="11">
        <f t="shared" si="29"/>
        <v>0</v>
      </c>
      <c r="CN37" s="82"/>
      <c r="CO37" s="11" t="str">
        <f>'aligning data'!AV97</f>
        <v>J8</v>
      </c>
      <c r="CP37" s="11" t="str">
        <f>'aligning data'!AV98</f>
        <v>K8</v>
      </c>
      <c r="CQ37" s="11" t="str">
        <f>'aligning data'!AV99</f>
        <v>L8</v>
      </c>
      <c r="CR37" s="11" t="e">
        <f t="shared" si="30"/>
        <v>#DIV/0!</v>
      </c>
      <c r="CS37" s="11">
        <f t="shared" si="31"/>
        <v>0</v>
      </c>
      <c r="CT37" s="11"/>
      <c r="CU37" s="82"/>
      <c r="CV37" s="11"/>
      <c r="CW37" s="11"/>
      <c r="CX37" s="11"/>
      <c r="CY37" s="11"/>
      <c r="CZ37" s="11"/>
      <c r="DA37" s="11"/>
      <c r="DB37" s="82"/>
      <c r="DC37" s="11"/>
      <c r="DD37" s="11"/>
      <c r="DE37" s="11"/>
      <c r="DF37" s="11"/>
      <c r="DG37" s="11"/>
      <c r="DH37" s="11"/>
      <c r="DI37" s="82"/>
      <c r="DJ37" s="11"/>
      <c r="DK37" s="11"/>
      <c r="DL37" s="11"/>
      <c r="DM37" s="11"/>
      <c r="DN37" s="11"/>
      <c r="DO37" s="11"/>
      <c r="DP37" s="11"/>
      <c r="DQ37" s="11"/>
      <c r="DR37" s="11"/>
      <c r="DS37" s="11"/>
      <c r="DT37" s="11"/>
      <c r="DU37" s="11"/>
      <c r="DV37" s="11"/>
      <c r="DW37" s="11"/>
      <c r="DX37" s="11"/>
      <c r="DY37" s="11"/>
      <c r="DZ37" s="11"/>
      <c r="EA37" s="11"/>
      <c r="EB37" s="11"/>
      <c r="EC37" s="11"/>
      <c r="ED37" s="11"/>
      <c r="EE37" s="11"/>
      <c r="EF37" s="11"/>
      <c r="EG37" s="11"/>
      <c r="EH37" s="11"/>
      <c r="EI37" s="11"/>
      <c r="EJ37" s="11"/>
      <c r="EK37" s="11"/>
      <c r="EL37" s="11"/>
      <c r="EM37" s="11"/>
      <c r="EN37" s="11"/>
      <c r="EO37" s="11"/>
      <c r="EP37" s="11"/>
      <c r="EQ37" s="11"/>
      <c r="ER37" s="11"/>
      <c r="ES37" s="11"/>
      <c r="ET37" s="11"/>
      <c r="EU37" s="11"/>
      <c r="EV37" s="11"/>
      <c r="EW37" s="11"/>
      <c r="EX37" s="11"/>
      <c r="EY37" s="11"/>
      <c r="EZ37" s="11"/>
      <c r="FA37" s="11"/>
      <c r="FB37" s="11"/>
      <c r="FC37" s="11"/>
      <c r="FD37" s="11"/>
      <c r="FE37" s="11"/>
      <c r="FF37" s="11"/>
      <c r="FG37" s="11"/>
      <c r="FH37" s="11"/>
      <c r="FI37" s="11"/>
      <c r="FJ37" s="11"/>
      <c r="FK37" s="11"/>
      <c r="FL37" s="11"/>
      <c r="FM37" s="11"/>
      <c r="FN37" s="11"/>
      <c r="FO37" s="11"/>
      <c r="FP37" s="11"/>
      <c r="FQ37" s="11"/>
      <c r="FR37" s="11"/>
      <c r="FS37" s="11"/>
      <c r="FT37" s="11"/>
      <c r="FU37" s="11"/>
      <c r="FV37" s="11"/>
      <c r="FW37" s="11"/>
      <c r="FX37" s="11"/>
      <c r="FY37" s="11"/>
      <c r="FZ37" s="11"/>
      <c r="GA37" s="11"/>
      <c r="GB37" s="11"/>
      <c r="GC37" s="11"/>
      <c r="GD37" s="11"/>
      <c r="GE37" s="11"/>
      <c r="GF37" s="11"/>
      <c r="GG37" s="11"/>
      <c r="GH37" s="11"/>
      <c r="GI37" s="11"/>
      <c r="GJ37" s="11"/>
      <c r="GK37" s="11"/>
      <c r="GL37" s="11"/>
      <c r="GM37" s="11"/>
      <c r="GN37" s="11"/>
      <c r="GO37" s="11"/>
      <c r="GP37" s="11"/>
      <c r="GQ37" s="11"/>
      <c r="GR37" s="11"/>
      <c r="GS37" s="11"/>
      <c r="GT37" s="11"/>
      <c r="GU37" s="11"/>
      <c r="GV37" s="11"/>
      <c r="GW37" s="11"/>
      <c r="GX37" s="11"/>
      <c r="GY37" s="11"/>
    </row>
    <row r="38" spans="1:207" s="6" customFormat="1" ht="16.899999999999999" customHeight="1">
      <c r="A38" s="102" t="s">
        <v>159</v>
      </c>
      <c r="B38" s="61"/>
      <c r="C38" s="11" t="str">
        <f>'aligning data'!C100</f>
        <v>A9</v>
      </c>
      <c r="D38" s="11" t="str">
        <f>'aligning data'!C101</f>
        <v>B9</v>
      </c>
      <c r="E38" s="11" t="str">
        <f>'aligning data'!C102</f>
        <v>C9</v>
      </c>
      <c r="F38" s="11" t="e">
        <f t="shared" si="0"/>
        <v>#DIV/0!</v>
      </c>
      <c r="G38" s="11">
        <f t="shared" si="1"/>
        <v>0</v>
      </c>
      <c r="H38" s="82"/>
      <c r="I38" s="11" t="str">
        <f>'aligning data'!F100</f>
        <v>A9</v>
      </c>
      <c r="J38" s="11" t="str">
        <f>'aligning data'!F101</f>
        <v>B9</v>
      </c>
      <c r="K38" s="11" t="str">
        <f>'aligning data'!F102</f>
        <v>C9</v>
      </c>
      <c r="L38" s="11" t="e">
        <f t="shared" si="2"/>
        <v>#DIV/0!</v>
      </c>
      <c r="M38" s="11">
        <f t="shared" si="3"/>
        <v>0</v>
      </c>
      <c r="N38" s="11"/>
      <c r="O38" s="11" t="str">
        <f>'aligning data'!I100</f>
        <v>A9</v>
      </c>
      <c r="P38" s="11" t="str">
        <f>'aligning data'!I101</f>
        <v>B9</v>
      </c>
      <c r="Q38" s="11" t="str">
        <f>'aligning data'!I102</f>
        <v>C9</v>
      </c>
      <c r="R38" s="11" t="e">
        <f t="shared" si="4"/>
        <v>#DIV/0!</v>
      </c>
      <c r="S38" s="11">
        <f t="shared" si="5"/>
        <v>0</v>
      </c>
      <c r="T38" s="11"/>
      <c r="U38" s="11" t="str">
        <f>'aligning data'!L100</f>
        <v>A9</v>
      </c>
      <c r="V38" s="82" t="str">
        <f>'aligning data'!L101</f>
        <v>B9</v>
      </c>
      <c r="W38" s="11" t="str">
        <f>'aligning data'!L102</f>
        <v>C9</v>
      </c>
      <c r="X38" s="11" t="e">
        <f t="shared" si="6"/>
        <v>#DIV/0!</v>
      </c>
      <c r="Y38" s="11">
        <f t="shared" si="7"/>
        <v>0</v>
      </c>
      <c r="Z38" s="11"/>
      <c r="AA38" s="11" t="str">
        <f>'aligning data'!O100</f>
        <v>A9</v>
      </c>
      <c r="AB38" s="11" t="str">
        <f>'aligning data'!O101</f>
        <v>B9</v>
      </c>
      <c r="AC38" s="82" t="str">
        <f>'aligning data'!O102</f>
        <v>C9</v>
      </c>
      <c r="AD38" s="11" t="e">
        <f t="shared" si="8"/>
        <v>#DIV/0!</v>
      </c>
      <c r="AE38" s="11">
        <f t="shared" si="9"/>
        <v>0</v>
      </c>
      <c r="AF38" s="82"/>
      <c r="AG38" s="11" t="str">
        <f>'aligning data'!R100</f>
        <v>A9</v>
      </c>
      <c r="AH38" s="11" t="str">
        <f>'aligning data'!R101</f>
        <v>B9</v>
      </c>
      <c r="AI38" s="11" t="str">
        <f>'aligning data'!R102</f>
        <v>C9</v>
      </c>
      <c r="AJ38" s="11" t="e">
        <f t="shared" si="10"/>
        <v>#DIV/0!</v>
      </c>
      <c r="AK38" s="11">
        <f t="shared" si="11"/>
        <v>0</v>
      </c>
      <c r="AL38" s="82"/>
      <c r="AM38" s="11" t="str">
        <f>'aligning data'!U100</f>
        <v>A9</v>
      </c>
      <c r="AN38" s="11" t="str">
        <f>'aligning data'!U101</f>
        <v>B9</v>
      </c>
      <c r="AO38" s="11" t="str">
        <f>'aligning data'!U102</f>
        <v>C9</v>
      </c>
      <c r="AP38" s="11" t="e">
        <f t="shared" si="12"/>
        <v>#DIV/0!</v>
      </c>
      <c r="AQ38" s="11">
        <f t="shared" si="13"/>
        <v>0</v>
      </c>
      <c r="AR38" s="82"/>
      <c r="AS38" s="11" t="str">
        <f>'aligning data'!X100</f>
        <v>A9</v>
      </c>
      <c r="AT38" s="11" t="str">
        <f>'aligning data'!X101</f>
        <v>B9</v>
      </c>
      <c r="AU38" s="11" t="str">
        <f>'aligning data'!X102</f>
        <v>C9</v>
      </c>
      <c r="AV38" s="11" t="e">
        <f t="shared" si="14"/>
        <v>#DIV/0!</v>
      </c>
      <c r="AW38" s="11">
        <f t="shared" si="15"/>
        <v>0</v>
      </c>
      <c r="AX38" s="11"/>
      <c r="AY38" s="11" t="str">
        <f>'aligning data'!AA100</f>
        <v>A9</v>
      </c>
      <c r="AZ38" s="11" t="str">
        <f>'aligning data'!AA101</f>
        <v>B9</v>
      </c>
      <c r="BA38" s="11" t="str">
        <f>'aligning data'!AA102</f>
        <v>C9</v>
      </c>
      <c r="BB38" s="11" t="e">
        <f t="shared" si="16"/>
        <v>#DIV/0!</v>
      </c>
      <c r="BC38" s="11">
        <f t="shared" si="17"/>
        <v>0</v>
      </c>
      <c r="BD38" s="11"/>
      <c r="BE38" s="82" t="str">
        <f>'aligning data'!AD100</f>
        <v>A9</v>
      </c>
      <c r="BF38" s="11" t="str">
        <f>'aligning data'!AD101</f>
        <v>B9</v>
      </c>
      <c r="BG38" s="11" t="str">
        <f>'aligning data'!AD102</f>
        <v>C9</v>
      </c>
      <c r="BH38" s="11" t="e">
        <f t="shared" si="18"/>
        <v>#DIV/0!</v>
      </c>
      <c r="BI38" s="11">
        <f t="shared" si="19"/>
        <v>0</v>
      </c>
      <c r="BJ38" s="82"/>
      <c r="BK38" s="11" t="str">
        <f>'aligning data'!AG100</f>
        <v>A9</v>
      </c>
      <c r="BL38" s="82" t="str">
        <f>'aligning data'!AG101</f>
        <v>B9</v>
      </c>
      <c r="BM38" s="11" t="str">
        <f>'aligning data'!AG102</f>
        <v>C9</v>
      </c>
      <c r="BN38" s="11" t="e">
        <f t="shared" si="20"/>
        <v>#DIV/0!</v>
      </c>
      <c r="BO38" s="11">
        <f t="shared" si="21"/>
        <v>0</v>
      </c>
      <c r="BP38" s="82"/>
      <c r="BQ38" s="11" t="str">
        <f>'aligning data'!AJ100</f>
        <v>A9</v>
      </c>
      <c r="BR38" s="11" t="str">
        <f>'aligning data'!AJ101</f>
        <v>B9</v>
      </c>
      <c r="BS38" s="11" t="str">
        <f>'aligning data'!AJ102</f>
        <v>C9</v>
      </c>
      <c r="BT38" s="11" t="e">
        <f t="shared" si="22"/>
        <v>#DIV/0!</v>
      </c>
      <c r="BU38" s="11">
        <f t="shared" si="23"/>
        <v>0</v>
      </c>
      <c r="BV38" s="82"/>
      <c r="BW38" s="11" t="str">
        <f>'aligning data'!AM100</f>
        <v>A9</v>
      </c>
      <c r="BX38" s="11" t="str">
        <f>'aligning data'!AM101</f>
        <v>B9</v>
      </c>
      <c r="BY38" s="11" t="str">
        <f>'aligning data'!AM102</f>
        <v>C9</v>
      </c>
      <c r="BZ38" s="11" t="e">
        <f t="shared" si="24"/>
        <v>#DIV/0!</v>
      </c>
      <c r="CA38" s="11">
        <f t="shared" si="25"/>
        <v>0</v>
      </c>
      <c r="CB38" s="11"/>
      <c r="CC38" s="11" t="str">
        <f>'aligning data'!AP100</f>
        <v>A9</v>
      </c>
      <c r="CD38" s="11" t="str">
        <f>'aligning data'!AP101</f>
        <v>B9</v>
      </c>
      <c r="CE38" s="11" t="str">
        <f>'aligning data'!AP102</f>
        <v>C9</v>
      </c>
      <c r="CF38" s="11" t="e">
        <f t="shared" si="26"/>
        <v>#DIV/0!</v>
      </c>
      <c r="CG38" s="11">
        <f t="shared" si="27"/>
        <v>0</v>
      </c>
      <c r="CH38" s="82"/>
      <c r="CI38" s="11" t="str">
        <f>'aligning data'!AS100</f>
        <v>A9</v>
      </c>
      <c r="CJ38" s="11" t="str">
        <f>'aligning data'!AS101</f>
        <v>B9</v>
      </c>
      <c r="CK38" s="11" t="str">
        <f>'aligning data'!AS102</f>
        <v>C9</v>
      </c>
      <c r="CL38" s="11" t="e">
        <f t="shared" si="28"/>
        <v>#DIV/0!</v>
      </c>
      <c r="CM38" s="11">
        <f t="shared" si="29"/>
        <v>0</v>
      </c>
      <c r="CN38" s="82"/>
      <c r="CO38" s="11" t="str">
        <f>'aligning data'!AV100</f>
        <v>A9</v>
      </c>
      <c r="CP38" s="11" t="str">
        <f>'aligning data'!AV101</f>
        <v>B9</v>
      </c>
      <c r="CQ38" s="11" t="str">
        <f>'aligning data'!AV102</f>
        <v>C9</v>
      </c>
      <c r="CR38" s="11" t="e">
        <f t="shared" si="30"/>
        <v>#DIV/0!</v>
      </c>
      <c r="CS38" s="11">
        <f t="shared" si="31"/>
        <v>0</v>
      </c>
      <c r="CT38" s="11"/>
      <c r="CU38" s="82"/>
      <c r="CV38" s="11"/>
      <c r="CW38" s="11"/>
      <c r="CX38" s="11"/>
      <c r="CY38" s="11"/>
      <c r="CZ38" s="11"/>
      <c r="DA38" s="11"/>
      <c r="DB38" s="82"/>
      <c r="DC38" s="11"/>
      <c r="DD38" s="11"/>
      <c r="DE38" s="11"/>
      <c r="DF38" s="11"/>
      <c r="DG38" s="11"/>
      <c r="DH38" s="11"/>
      <c r="DI38" s="82"/>
      <c r="DJ38" s="11"/>
      <c r="DK38" s="11"/>
      <c r="DL38" s="11"/>
      <c r="DM38" s="11"/>
      <c r="DN38" s="11"/>
      <c r="DO38" s="11"/>
      <c r="DP38" s="11"/>
      <c r="DQ38" s="11"/>
      <c r="DR38" s="11"/>
      <c r="DS38" s="11"/>
      <c r="DT38" s="11"/>
      <c r="DU38" s="11"/>
      <c r="DV38" s="11"/>
      <c r="DW38" s="11"/>
      <c r="DX38" s="11"/>
      <c r="DY38" s="11"/>
      <c r="DZ38" s="11"/>
      <c r="EA38" s="11"/>
      <c r="EB38" s="11"/>
      <c r="EC38" s="11"/>
      <c r="ED38" s="11"/>
      <c r="EE38" s="11"/>
      <c r="EF38" s="11"/>
      <c r="EG38" s="11"/>
      <c r="EH38" s="11"/>
      <c r="EI38" s="11"/>
      <c r="EJ38" s="11"/>
      <c r="EK38" s="11"/>
      <c r="EL38" s="11"/>
      <c r="EM38" s="11"/>
      <c r="EN38" s="11"/>
      <c r="EO38" s="11"/>
      <c r="EP38" s="11"/>
      <c r="EQ38" s="11"/>
      <c r="ER38" s="11"/>
      <c r="ES38" s="11"/>
      <c r="ET38" s="11"/>
      <c r="EU38" s="11"/>
      <c r="EV38" s="11"/>
      <c r="EW38" s="11"/>
      <c r="EX38" s="11"/>
      <c r="EY38" s="11"/>
      <c r="EZ38" s="11"/>
      <c r="FA38" s="11"/>
      <c r="FB38" s="11"/>
      <c r="FC38" s="11"/>
      <c r="FD38" s="11"/>
      <c r="FE38" s="11"/>
      <c r="FF38" s="11"/>
      <c r="FG38" s="11"/>
      <c r="FH38" s="11"/>
      <c r="FI38" s="11"/>
      <c r="FJ38" s="11"/>
      <c r="FK38" s="11"/>
      <c r="FL38" s="11"/>
      <c r="FM38" s="11"/>
      <c r="FN38" s="11"/>
      <c r="FO38" s="11"/>
      <c r="FP38" s="11"/>
      <c r="FQ38" s="11"/>
      <c r="FR38" s="11"/>
      <c r="FS38" s="11"/>
      <c r="FT38" s="11"/>
      <c r="FU38" s="11"/>
      <c r="FV38" s="11"/>
      <c r="FW38" s="11"/>
      <c r="FX38" s="11"/>
      <c r="FY38" s="11"/>
      <c r="FZ38" s="11"/>
      <c r="GA38" s="11"/>
      <c r="GB38" s="11"/>
      <c r="GC38" s="11"/>
      <c r="GD38" s="11"/>
      <c r="GE38" s="11"/>
      <c r="GF38" s="11"/>
      <c r="GG38" s="11"/>
      <c r="GH38" s="11"/>
      <c r="GI38" s="11"/>
      <c r="GJ38" s="11"/>
      <c r="GK38" s="11"/>
      <c r="GL38" s="11"/>
      <c r="GM38" s="11"/>
      <c r="GN38" s="11"/>
      <c r="GO38" s="11"/>
      <c r="GP38" s="11"/>
      <c r="GQ38" s="11"/>
      <c r="GR38" s="11"/>
      <c r="GS38" s="11"/>
      <c r="GT38" s="11"/>
      <c r="GU38" s="11"/>
      <c r="GV38" s="11"/>
      <c r="GW38" s="11"/>
      <c r="GX38" s="11"/>
      <c r="GY38" s="11"/>
    </row>
    <row r="39" spans="1:207" s="6" customFormat="1" ht="16.899999999999999" customHeight="1">
      <c r="A39" s="102" t="s">
        <v>160</v>
      </c>
      <c r="B39" s="61"/>
      <c r="C39" s="11" t="str">
        <f>'aligning data'!C103</f>
        <v>D9</v>
      </c>
      <c r="D39" s="11" t="str">
        <f>'aligning data'!C104</f>
        <v>E9</v>
      </c>
      <c r="E39" s="11" t="str">
        <f>'aligning data'!C105</f>
        <v>F9</v>
      </c>
      <c r="F39" s="11" t="e">
        <f t="shared" si="0"/>
        <v>#DIV/0!</v>
      </c>
      <c r="G39" s="11">
        <f t="shared" si="1"/>
        <v>0</v>
      </c>
      <c r="H39" s="82"/>
      <c r="I39" s="11" t="str">
        <f>'aligning data'!F103</f>
        <v>D9</v>
      </c>
      <c r="J39" s="11" t="str">
        <f>'aligning data'!F104</f>
        <v>E9</v>
      </c>
      <c r="K39" s="11" t="str">
        <f>'aligning data'!F105</f>
        <v>F9</v>
      </c>
      <c r="L39" s="11" t="e">
        <f t="shared" si="2"/>
        <v>#DIV/0!</v>
      </c>
      <c r="M39" s="11">
        <f t="shared" si="3"/>
        <v>0</v>
      </c>
      <c r="N39" s="11"/>
      <c r="O39" s="11" t="str">
        <f>'aligning data'!I103</f>
        <v>D9</v>
      </c>
      <c r="P39" s="11" t="str">
        <f>'aligning data'!I104</f>
        <v>E9</v>
      </c>
      <c r="Q39" s="11" t="str">
        <f>'aligning data'!I105</f>
        <v>F9</v>
      </c>
      <c r="R39" s="11" t="e">
        <f t="shared" si="4"/>
        <v>#DIV/0!</v>
      </c>
      <c r="S39" s="11">
        <f t="shared" si="5"/>
        <v>0</v>
      </c>
      <c r="T39" s="11"/>
      <c r="U39" s="11" t="str">
        <f>'aligning data'!L103</f>
        <v>D9</v>
      </c>
      <c r="V39" s="82" t="str">
        <f>'aligning data'!L104</f>
        <v>E9</v>
      </c>
      <c r="W39" s="11" t="str">
        <f>'aligning data'!L105</f>
        <v>F9</v>
      </c>
      <c r="X39" s="11" t="e">
        <f t="shared" si="6"/>
        <v>#DIV/0!</v>
      </c>
      <c r="Y39" s="11">
        <f t="shared" si="7"/>
        <v>0</v>
      </c>
      <c r="Z39" s="11"/>
      <c r="AA39" s="11" t="str">
        <f>'aligning data'!O103</f>
        <v>D9</v>
      </c>
      <c r="AB39" s="11" t="str">
        <f>'aligning data'!O104</f>
        <v>E9</v>
      </c>
      <c r="AC39" s="82" t="str">
        <f>'aligning data'!O105</f>
        <v>F9</v>
      </c>
      <c r="AD39" s="11" t="e">
        <f t="shared" si="8"/>
        <v>#DIV/0!</v>
      </c>
      <c r="AE39" s="11">
        <f t="shared" si="9"/>
        <v>0</v>
      </c>
      <c r="AF39" s="82"/>
      <c r="AG39" s="11" t="str">
        <f>'aligning data'!R103</f>
        <v>D9</v>
      </c>
      <c r="AH39" s="11" t="str">
        <f>'aligning data'!R104</f>
        <v>E9</v>
      </c>
      <c r="AI39" s="11" t="str">
        <f>'aligning data'!R105</f>
        <v>F9</v>
      </c>
      <c r="AJ39" s="11" t="e">
        <f t="shared" si="10"/>
        <v>#DIV/0!</v>
      </c>
      <c r="AK39" s="11">
        <f t="shared" si="11"/>
        <v>0</v>
      </c>
      <c r="AL39" s="82"/>
      <c r="AM39" s="11" t="str">
        <f>'aligning data'!U103</f>
        <v>D9</v>
      </c>
      <c r="AN39" s="11" t="str">
        <f>'aligning data'!U104</f>
        <v>E9</v>
      </c>
      <c r="AO39" s="11" t="str">
        <f>'aligning data'!U105</f>
        <v>F9</v>
      </c>
      <c r="AP39" s="11" t="e">
        <f t="shared" si="12"/>
        <v>#DIV/0!</v>
      </c>
      <c r="AQ39" s="11">
        <f t="shared" si="13"/>
        <v>0</v>
      </c>
      <c r="AR39" s="82"/>
      <c r="AS39" s="11" t="str">
        <f>'aligning data'!X103</f>
        <v>D9</v>
      </c>
      <c r="AT39" s="11" t="str">
        <f>'aligning data'!X104</f>
        <v>E9</v>
      </c>
      <c r="AU39" s="11" t="str">
        <f>'aligning data'!X105</f>
        <v>F9</v>
      </c>
      <c r="AV39" s="11" t="e">
        <f t="shared" si="14"/>
        <v>#DIV/0!</v>
      </c>
      <c r="AW39" s="11">
        <f t="shared" si="15"/>
        <v>0</v>
      </c>
      <c r="AX39" s="11"/>
      <c r="AY39" s="11" t="str">
        <f>'aligning data'!AA103</f>
        <v>D9</v>
      </c>
      <c r="AZ39" s="11" t="str">
        <f>'aligning data'!AA104</f>
        <v>E9</v>
      </c>
      <c r="BA39" s="11" t="str">
        <f>'aligning data'!AA105</f>
        <v>F9</v>
      </c>
      <c r="BB39" s="11" t="e">
        <f t="shared" si="16"/>
        <v>#DIV/0!</v>
      </c>
      <c r="BC39" s="11">
        <f t="shared" si="17"/>
        <v>0</v>
      </c>
      <c r="BD39" s="11"/>
      <c r="BE39" s="82" t="str">
        <f>'aligning data'!AD103</f>
        <v>D9</v>
      </c>
      <c r="BF39" s="11" t="str">
        <f>'aligning data'!AD104</f>
        <v>E9</v>
      </c>
      <c r="BG39" s="11" t="str">
        <f>'aligning data'!AD105</f>
        <v>F9</v>
      </c>
      <c r="BH39" s="11" t="e">
        <f t="shared" si="18"/>
        <v>#DIV/0!</v>
      </c>
      <c r="BI39" s="11">
        <f t="shared" si="19"/>
        <v>0</v>
      </c>
      <c r="BJ39" s="82"/>
      <c r="BK39" s="11" t="str">
        <f>'aligning data'!AG103</f>
        <v>D9</v>
      </c>
      <c r="BL39" s="82" t="str">
        <f>'aligning data'!AG104</f>
        <v>E9</v>
      </c>
      <c r="BM39" s="11" t="str">
        <f>'aligning data'!AG105</f>
        <v>F9</v>
      </c>
      <c r="BN39" s="11" t="e">
        <f t="shared" si="20"/>
        <v>#DIV/0!</v>
      </c>
      <c r="BO39" s="11">
        <f t="shared" si="21"/>
        <v>0</v>
      </c>
      <c r="BP39" s="82"/>
      <c r="BQ39" s="11" t="str">
        <f>'aligning data'!AJ103</f>
        <v>D9</v>
      </c>
      <c r="BR39" s="11" t="str">
        <f>'aligning data'!AJ104</f>
        <v>E9</v>
      </c>
      <c r="BS39" s="11" t="str">
        <f>'aligning data'!AJ105</f>
        <v>F9</v>
      </c>
      <c r="BT39" s="11" t="e">
        <f t="shared" si="22"/>
        <v>#DIV/0!</v>
      </c>
      <c r="BU39" s="11">
        <f t="shared" si="23"/>
        <v>0</v>
      </c>
      <c r="BV39" s="82"/>
      <c r="BW39" s="11" t="str">
        <f>'aligning data'!AM103</f>
        <v>D9</v>
      </c>
      <c r="BX39" s="11" t="str">
        <f>'aligning data'!AM104</f>
        <v>E9</v>
      </c>
      <c r="BY39" s="11" t="str">
        <f>'aligning data'!AM105</f>
        <v>F9</v>
      </c>
      <c r="BZ39" s="11" t="e">
        <f t="shared" si="24"/>
        <v>#DIV/0!</v>
      </c>
      <c r="CA39" s="11">
        <f t="shared" si="25"/>
        <v>0</v>
      </c>
      <c r="CB39" s="11"/>
      <c r="CC39" s="11" t="str">
        <f>'aligning data'!AP103</f>
        <v>D9</v>
      </c>
      <c r="CD39" s="11" t="str">
        <f>'aligning data'!AP104</f>
        <v>E9</v>
      </c>
      <c r="CE39" s="11" t="str">
        <f>'aligning data'!AP105</f>
        <v>F9</v>
      </c>
      <c r="CF39" s="11" t="e">
        <f t="shared" si="26"/>
        <v>#DIV/0!</v>
      </c>
      <c r="CG39" s="11">
        <f t="shared" si="27"/>
        <v>0</v>
      </c>
      <c r="CH39" s="82"/>
      <c r="CI39" s="11" t="str">
        <f>'aligning data'!AS103</f>
        <v>D9</v>
      </c>
      <c r="CJ39" s="11" t="str">
        <f>'aligning data'!AS104</f>
        <v>E9</v>
      </c>
      <c r="CK39" s="11" t="str">
        <f>'aligning data'!AS105</f>
        <v>F9</v>
      </c>
      <c r="CL39" s="11" t="e">
        <f t="shared" si="28"/>
        <v>#DIV/0!</v>
      </c>
      <c r="CM39" s="11">
        <f t="shared" si="29"/>
        <v>0</v>
      </c>
      <c r="CN39" s="82"/>
      <c r="CO39" s="11" t="str">
        <f>'aligning data'!AV103</f>
        <v>D9</v>
      </c>
      <c r="CP39" s="11" t="str">
        <f>'aligning data'!AV104</f>
        <v>E9</v>
      </c>
      <c r="CQ39" s="11" t="str">
        <f>'aligning data'!AV105</f>
        <v>F9</v>
      </c>
      <c r="CR39" s="11" t="e">
        <f t="shared" si="30"/>
        <v>#DIV/0!</v>
      </c>
      <c r="CS39" s="11">
        <f t="shared" si="31"/>
        <v>0</v>
      </c>
      <c r="CT39" s="11"/>
      <c r="CU39" s="82"/>
      <c r="CV39" s="11"/>
      <c r="CW39" s="11"/>
      <c r="CX39" s="11"/>
      <c r="CY39" s="11"/>
      <c r="CZ39" s="11"/>
      <c r="DA39" s="11"/>
      <c r="DB39" s="82"/>
      <c r="DC39" s="11"/>
      <c r="DD39" s="11"/>
      <c r="DE39" s="11"/>
      <c r="DF39" s="11"/>
      <c r="DG39" s="11"/>
      <c r="DH39" s="11"/>
      <c r="DI39" s="82"/>
      <c r="DJ39" s="11"/>
      <c r="DK39" s="11"/>
      <c r="DL39" s="11"/>
      <c r="DM39" s="11"/>
      <c r="DN39" s="11"/>
      <c r="DO39" s="11"/>
      <c r="DP39" s="11"/>
      <c r="DQ39" s="11"/>
      <c r="DR39" s="11"/>
      <c r="DS39" s="11"/>
      <c r="DT39" s="11"/>
      <c r="DU39" s="11"/>
      <c r="DV39" s="11"/>
      <c r="DW39" s="11"/>
      <c r="DX39" s="11"/>
      <c r="DY39" s="11"/>
      <c r="DZ39" s="11"/>
      <c r="EA39" s="11"/>
      <c r="EB39" s="11"/>
      <c r="EC39" s="11"/>
      <c r="ED39" s="11"/>
      <c r="EE39" s="11"/>
      <c r="EF39" s="11"/>
      <c r="EG39" s="11"/>
      <c r="EH39" s="11"/>
      <c r="EI39" s="11"/>
      <c r="EJ39" s="11"/>
      <c r="EK39" s="11"/>
      <c r="EL39" s="11"/>
      <c r="EM39" s="11"/>
      <c r="EN39" s="11"/>
      <c r="EO39" s="11"/>
      <c r="EP39" s="11"/>
      <c r="EQ39" s="11"/>
      <c r="ER39" s="11"/>
      <c r="ES39" s="11"/>
      <c r="ET39" s="11"/>
      <c r="EU39" s="11"/>
      <c r="EV39" s="11"/>
      <c r="EW39" s="11"/>
      <c r="EX39" s="11"/>
      <c r="EY39" s="11"/>
      <c r="EZ39" s="11"/>
      <c r="FA39" s="11"/>
      <c r="FB39" s="11"/>
      <c r="FC39" s="11"/>
      <c r="FD39" s="11"/>
      <c r="FE39" s="11"/>
      <c r="FF39" s="11"/>
      <c r="FG39" s="11"/>
      <c r="FH39" s="11"/>
      <c r="FI39" s="11"/>
      <c r="FJ39" s="11"/>
      <c r="FK39" s="11"/>
      <c r="FL39" s="11"/>
      <c r="FM39" s="11"/>
      <c r="FN39" s="11"/>
      <c r="FO39" s="11"/>
      <c r="FP39" s="11"/>
      <c r="FQ39" s="11"/>
      <c r="FR39" s="11"/>
      <c r="FS39" s="11"/>
      <c r="FT39" s="11"/>
      <c r="FU39" s="11"/>
      <c r="FV39" s="11"/>
      <c r="FW39" s="11"/>
      <c r="FX39" s="11"/>
      <c r="FY39" s="11"/>
      <c r="FZ39" s="11"/>
      <c r="GA39" s="11"/>
      <c r="GB39" s="11"/>
      <c r="GC39" s="11"/>
      <c r="GD39" s="11"/>
      <c r="GE39" s="11"/>
      <c r="GF39" s="11"/>
      <c r="GG39" s="11"/>
      <c r="GH39" s="11"/>
      <c r="GI39" s="11"/>
      <c r="GJ39" s="11"/>
      <c r="GK39" s="11"/>
      <c r="GL39" s="11"/>
      <c r="GM39" s="11"/>
      <c r="GN39" s="11"/>
      <c r="GO39" s="11"/>
      <c r="GP39" s="11"/>
      <c r="GQ39" s="11"/>
      <c r="GR39" s="11"/>
      <c r="GS39" s="11"/>
      <c r="GT39" s="11"/>
      <c r="GU39" s="11"/>
      <c r="GV39" s="11"/>
      <c r="GW39" s="11"/>
      <c r="GX39" s="11"/>
      <c r="GY39" s="11"/>
    </row>
    <row r="40" spans="1:207" s="6" customFormat="1" ht="16.899999999999999" customHeight="1">
      <c r="A40" s="102" t="s">
        <v>161</v>
      </c>
      <c r="B40" s="61"/>
      <c r="C40" s="11" t="str">
        <f>'aligning data'!C106</f>
        <v>G9</v>
      </c>
      <c r="D40" s="11" t="str">
        <f>'aligning data'!C107</f>
        <v>H9</v>
      </c>
      <c r="E40" s="11" t="str">
        <f>'aligning data'!C108</f>
        <v>I9</v>
      </c>
      <c r="F40" s="11" t="e">
        <f t="shared" si="0"/>
        <v>#DIV/0!</v>
      </c>
      <c r="G40" s="11">
        <f t="shared" si="1"/>
        <v>0</v>
      </c>
      <c r="H40" s="82"/>
      <c r="I40" s="11" t="str">
        <f>'aligning data'!F106</f>
        <v>G9</v>
      </c>
      <c r="J40" s="11" t="str">
        <f>'aligning data'!F107</f>
        <v>H9</v>
      </c>
      <c r="K40" s="11" t="str">
        <f>'aligning data'!F108</f>
        <v>I9</v>
      </c>
      <c r="L40" s="11" t="e">
        <f t="shared" si="2"/>
        <v>#DIV/0!</v>
      </c>
      <c r="M40" s="11">
        <f t="shared" si="3"/>
        <v>0</v>
      </c>
      <c r="N40" s="11"/>
      <c r="O40" s="11" t="str">
        <f>'aligning data'!I106</f>
        <v>G9</v>
      </c>
      <c r="P40" s="11" t="str">
        <f>'aligning data'!I107</f>
        <v>H9</v>
      </c>
      <c r="Q40" s="11" t="str">
        <f>'aligning data'!I108</f>
        <v>I9</v>
      </c>
      <c r="R40" s="11" t="e">
        <f t="shared" si="4"/>
        <v>#DIV/0!</v>
      </c>
      <c r="S40" s="11">
        <f t="shared" si="5"/>
        <v>0</v>
      </c>
      <c r="T40" s="11"/>
      <c r="U40" s="11" t="str">
        <f>'aligning data'!L106</f>
        <v>G9</v>
      </c>
      <c r="V40" s="82" t="str">
        <f>'aligning data'!L107</f>
        <v>H9</v>
      </c>
      <c r="W40" s="11" t="str">
        <f>'aligning data'!L108</f>
        <v>I9</v>
      </c>
      <c r="X40" s="11" t="e">
        <f t="shared" si="6"/>
        <v>#DIV/0!</v>
      </c>
      <c r="Y40" s="11">
        <f t="shared" si="7"/>
        <v>0</v>
      </c>
      <c r="Z40" s="11"/>
      <c r="AA40" s="11" t="str">
        <f>'aligning data'!O106</f>
        <v>G9</v>
      </c>
      <c r="AB40" s="11" t="str">
        <f>'aligning data'!O107</f>
        <v>H9</v>
      </c>
      <c r="AC40" s="82" t="str">
        <f>'aligning data'!O108</f>
        <v>I9</v>
      </c>
      <c r="AD40" s="11" t="e">
        <f t="shared" si="8"/>
        <v>#DIV/0!</v>
      </c>
      <c r="AE40" s="11">
        <f t="shared" si="9"/>
        <v>0</v>
      </c>
      <c r="AF40" s="82"/>
      <c r="AG40" s="11" t="str">
        <f>'aligning data'!R106</f>
        <v>G9</v>
      </c>
      <c r="AH40" s="11" t="str">
        <f>'aligning data'!R107</f>
        <v>H9</v>
      </c>
      <c r="AI40" s="11" t="str">
        <f>'aligning data'!R108</f>
        <v>I9</v>
      </c>
      <c r="AJ40" s="11" t="e">
        <f t="shared" si="10"/>
        <v>#DIV/0!</v>
      </c>
      <c r="AK40" s="11">
        <f t="shared" si="11"/>
        <v>0</v>
      </c>
      <c r="AL40" s="82"/>
      <c r="AM40" s="11" t="str">
        <f>'aligning data'!U106</f>
        <v>G9</v>
      </c>
      <c r="AN40" s="11" t="str">
        <f>'aligning data'!U107</f>
        <v>H9</v>
      </c>
      <c r="AO40" s="11" t="str">
        <f>'aligning data'!U108</f>
        <v>I9</v>
      </c>
      <c r="AP40" s="11" t="e">
        <f t="shared" si="12"/>
        <v>#DIV/0!</v>
      </c>
      <c r="AQ40" s="11">
        <f t="shared" si="13"/>
        <v>0</v>
      </c>
      <c r="AR40" s="82"/>
      <c r="AS40" s="11" t="str">
        <f>'aligning data'!X106</f>
        <v>G9</v>
      </c>
      <c r="AT40" s="11" t="str">
        <f>'aligning data'!X107</f>
        <v>H9</v>
      </c>
      <c r="AU40" s="11" t="str">
        <f>'aligning data'!X108</f>
        <v>I9</v>
      </c>
      <c r="AV40" s="11" t="e">
        <f t="shared" si="14"/>
        <v>#DIV/0!</v>
      </c>
      <c r="AW40" s="11">
        <f t="shared" si="15"/>
        <v>0</v>
      </c>
      <c r="AX40" s="11"/>
      <c r="AY40" s="11" t="str">
        <f>'aligning data'!AA106</f>
        <v>G9</v>
      </c>
      <c r="AZ40" s="11" t="str">
        <f>'aligning data'!AA107</f>
        <v>H9</v>
      </c>
      <c r="BA40" s="11" t="str">
        <f>'aligning data'!AA108</f>
        <v>I9</v>
      </c>
      <c r="BB40" s="11" t="e">
        <f t="shared" si="16"/>
        <v>#DIV/0!</v>
      </c>
      <c r="BC40" s="11">
        <f t="shared" si="17"/>
        <v>0</v>
      </c>
      <c r="BD40" s="11"/>
      <c r="BE40" s="82" t="str">
        <f>'aligning data'!AD106</f>
        <v>G9</v>
      </c>
      <c r="BF40" s="11" t="str">
        <f>'aligning data'!AD107</f>
        <v>H9</v>
      </c>
      <c r="BG40" s="11" t="str">
        <f>'aligning data'!AD108</f>
        <v>I9</v>
      </c>
      <c r="BH40" s="11" t="e">
        <f t="shared" si="18"/>
        <v>#DIV/0!</v>
      </c>
      <c r="BI40" s="11">
        <f t="shared" si="19"/>
        <v>0</v>
      </c>
      <c r="BJ40" s="82"/>
      <c r="BK40" s="11" t="str">
        <f>'aligning data'!AG106</f>
        <v>G9</v>
      </c>
      <c r="BL40" s="82" t="str">
        <f>'aligning data'!AG107</f>
        <v>H9</v>
      </c>
      <c r="BM40" s="11" t="str">
        <f>'aligning data'!AG108</f>
        <v>I9</v>
      </c>
      <c r="BN40" s="11" t="e">
        <f t="shared" si="20"/>
        <v>#DIV/0!</v>
      </c>
      <c r="BO40" s="11">
        <f t="shared" si="21"/>
        <v>0</v>
      </c>
      <c r="BP40" s="82"/>
      <c r="BQ40" s="11" t="str">
        <f>'aligning data'!AJ106</f>
        <v>G9</v>
      </c>
      <c r="BR40" s="11" t="str">
        <f>'aligning data'!AJ107</f>
        <v>H9</v>
      </c>
      <c r="BS40" s="11" t="str">
        <f>'aligning data'!AJ108</f>
        <v>I9</v>
      </c>
      <c r="BT40" s="11" t="e">
        <f t="shared" si="22"/>
        <v>#DIV/0!</v>
      </c>
      <c r="BU40" s="11">
        <f t="shared" si="23"/>
        <v>0</v>
      </c>
      <c r="BV40" s="82"/>
      <c r="BW40" s="11" t="str">
        <f>'aligning data'!AM106</f>
        <v>G9</v>
      </c>
      <c r="BX40" s="11" t="str">
        <f>'aligning data'!AM107</f>
        <v>H9</v>
      </c>
      <c r="BY40" s="11" t="str">
        <f>'aligning data'!AM108</f>
        <v>I9</v>
      </c>
      <c r="BZ40" s="11" t="e">
        <f t="shared" si="24"/>
        <v>#DIV/0!</v>
      </c>
      <c r="CA40" s="11">
        <f t="shared" si="25"/>
        <v>0</v>
      </c>
      <c r="CB40" s="11"/>
      <c r="CC40" s="11" t="str">
        <f>'aligning data'!AP106</f>
        <v>G9</v>
      </c>
      <c r="CD40" s="11" t="str">
        <f>'aligning data'!AP107</f>
        <v>H9</v>
      </c>
      <c r="CE40" s="11" t="str">
        <f>'aligning data'!AP108</f>
        <v>I9</v>
      </c>
      <c r="CF40" s="11" t="e">
        <f t="shared" si="26"/>
        <v>#DIV/0!</v>
      </c>
      <c r="CG40" s="11">
        <f t="shared" si="27"/>
        <v>0</v>
      </c>
      <c r="CH40" s="82"/>
      <c r="CI40" s="11" t="str">
        <f>'aligning data'!AS106</f>
        <v>G9</v>
      </c>
      <c r="CJ40" s="11" t="str">
        <f>'aligning data'!AS107</f>
        <v>H9</v>
      </c>
      <c r="CK40" s="11" t="str">
        <f>'aligning data'!AS108</f>
        <v>I9</v>
      </c>
      <c r="CL40" s="11" t="e">
        <f t="shared" si="28"/>
        <v>#DIV/0!</v>
      </c>
      <c r="CM40" s="11">
        <f t="shared" si="29"/>
        <v>0</v>
      </c>
      <c r="CN40" s="82"/>
      <c r="CO40" s="11" t="str">
        <f>'aligning data'!AV106</f>
        <v>G9</v>
      </c>
      <c r="CP40" s="11" t="str">
        <f>'aligning data'!AV107</f>
        <v>H9</v>
      </c>
      <c r="CQ40" s="11" t="str">
        <f>'aligning data'!AV108</f>
        <v>I9</v>
      </c>
      <c r="CR40" s="11" t="e">
        <f t="shared" si="30"/>
        <v>#DIV/0!</v>
      </c>
      <c r="CS40" s="11">
        <f t="shared" si="31"/>
        <v>0</v>
      </c>
      <c r="CT40" s="11"/>
      <c r="CU40" s="82"/>
      <c r="CV40" s="11"/>
      <c r="CW40" s="11"/>
      <c r="CX40" s="11"/>
      <c r="CY40" s="11"/>
      <c r="CZ40" s="11"/>
      <c r="DA40" s="11"/>
      <c r="DB40" s="82"/>
      <c r="DC40" s="11"/>
      <c r="DD40" s="11"/>
      <c r="DE40" s="11"/>
      <c r="DF40" s="11"/>
      <c r="DG40" s="11"/>
      <c r="DH40" s="11"/>
      <c r="DI40" s="82"/>
      <c r="DJ40" s="11"/>
      <c r="DK40" s="11"/>
      <c r="DL40" s="11"/>
      <c r="DM40" s="11"/>
      <c r="DN40" s="11"/>
      <c r="DO40" s="11"/>
      <c r="DP40" s="11"/>
      <c r="DQ40" s="11"/>
      <c r="DR40" s="11"/>
      <c r="DS40" s="11"/>
      <c r="DT40" s="11"/>
      <c r="DU40" s="11"/>
      <c r="DV40" s="11"/>
      <c r="DW40" s="11"/>
      <c r="DX40" s="11"/>
      <c r="DY40" s="11"/>
      <c r="DZ40" s="11"/>
      <c r="EA40" s="11"/>
      <c r="EB40" s="11"/>
      <c r="EC40" s="11"/>
      <c r="ED40" s="11"/>
      <c r="EE40" s="11"/>
      <c r="EF40" s="11"/>
      <c r="EG40" s="11"/>
      <c r="EH40" s="11"/>
      <c r="EI40" s="11"/>
      <c r="EJ40" s="11"/>
      <c r="EK40" s="11"/>
      <c r="EL40" s="11"/>
      <c r="EM40" s="11"/>
      <c r="EN40" s="11"/>
      <c r="EO40" s="11"/>
      <c r="EP40" s="11"/>
      <c r="EQ40" s="11"/>
      <c r="ER40" s="11"/>
      <c r="ES40" s="11"/>
      <c r="ET40" s="11"/>
      <c r="EU40" s="11"/>
      <c r="EV40" s="11"/>
      <c r="EW40" s="11"/>
      <c r="EX40" s="11"/>
      <c r="EY40" s="11"/>
      <c r="EZ40" s="11"/>
      <c r="FA40" s="11"/>
      <c r="FB40" s="11"/>
      <c r="FC40" s="11"/>
      <c r="FD40" s="11"/>
      <c r="FE40" s="11"/>
      <c r="FF40" s="11"/>
      <c r="FG40" s="11"/>
      <c r="FH40" s="11"/>
      <c r="FI40" s="11"/>
      <c r="FJ40" s="11"/>
      <c r="FK40" s="11"/>
      <c r="FL40" s="11"/>
      <c r="FM40" s="11"/>
      <c r="FN40" s="11"/>
      <c r="FO40" s="11"/>
      <c r="FP40" s="11"/>
      <c r="FQ40" s="11"/>
      <c r="FR40" s="11"/>
      <c r="FS40" s="11"/>
      <c r="FT40" s="11"/>
      <c r="FU40" s="11"/>
      <c r="FV40" s="11"/>
      <c r="FW40" s="11"/>
      <c r="FX40" s="11"/>
      <c r="FY40" s="11"/>
      <c r="FZ40" s="11"/>
      <c r="GA40" s="11"/>
      <c r="GB40" s="11"/>
      <c r="GC40" s="11"/>
      <c r="GD40" s="11"/>
      <c r="GE40" s="11"/>
      <c r="GF40" s="11"/>
      <c r="GG40" s="11"/>
      <c r="GH40" s="11"/>
      <c r="GI40" s="11"/>
      <c r="GJ40" s="11"/>
      <c r="GK40" s="11"/>
      <c r="GL40" s="11"/>
      <c r="GM40" s="11"/>
      <c r="GN40" s="11"/>
      <c r="GO40" s="11"/>
      <c r="GP40" s="11"/>
      <c r="GQ40" s="11"/>
      <c r="GR40" s="11"/>
      <c r="GS40" s="11"/>
      <c r="GT40" s="11"/>
      <c r="GU40" s="11"/>
      <c r="GV40" s="11"/>
      <c r="GW40" s="11"/>
      <c r="GX40" s="11"/>
      <c r="GY40" s="11"/>
    </row>
    <row r="41" spans="1:207" s="6" customFormat="1" ht="16.899999999999999" customHeight="1">
      <c r="A41" s="102" t="s">
        <v>162</v>
      </c>
      <c r="B41" s="61"/>
      <c r="C41" s="11" t="str">
        <f>'aligning data'!C109</f>
        <v>J9</v>
      </c>
      <c r="D41" s="11" t="str">
        <f>'aligning data'!C110</f>
        <v>K9</v>
      </c>
      <c r="E41" s="11" t="str">
        <f>'aligning data'!C111</f>
        <v>L9</v>
      </c>
      <c r="F41" s="11" t="e">
        <f t="shared" si="0"/>
        <v>#DIV/0!</v>
      </c>
      <c r="G41" s="11">
        <f t="shared" si="1"/>
        <v>0</v>
      </c>
      <c r="H41" s="82"/>
      <c r="I41" s="11" t="str">
        <f>'aligning data'!F109</f>
        <v>J9</v>
      </c>
      <c r="J41" s="11" t="str">
        <f>'aligning data'!F110</f>
        <v>K9</v>
      </c>
      <c r="K41" s="11" t="str">
        <f>'aligning data'!F111</f>
        <v>L9</v>
      </c>
      <c r="L41" s="11" t="e">
        <f t="shared" si="2"/>
        <v>#DIV/0!</v>
      </c>
      <c r="M41" s="11">
        <f t="shared" si="3"/>
        <v>0</v>
      </c>
      <c r="N41" s="11"/>
      <c r="O41" s="11" t="str">
        <f>'aligning data'!I109</f>
        <v>J9</v>
      </c>
      <c r="P41" s="11" t="str">
        <f>'aligning data'!I110</f>
        <v>K9</v>
      </c>
      <c r="Q41" s="11" t="str">
        <f>'aligning data'!I111</f>
        <v>L9</v>
      </c>
      <c r="R41" s="11" t="e">
        <f t="shared" si="4"/>
        <v>#DIV/0!</v>
      </c>
      <c r="S41" s="11">
        <f t="shared" si="5"/>
        <v>0</v>
      </c>
      <c r="T41" s="11"/>
      <c r="U41" s="11" t="str">
        <f>'aligning data'!L109</f>
        <v>J9</v>
      </c>
      <c r="V41" s="82" t="str">
        <f>'aligning data'!L110</f>
        <v>K9</v>
      </c>
      <c r="W41" s="11" t="str">
        <f>'aligning data'!L111</f>
        <v>L9</v>
      </c>
      <c r="X41" s="11" t="e">
        <f t="shared" si="6"/>
        <v>#DIV/0!</v>
      </c>
      <c r="Y41" s="11">
        <f t="shared" si="7"/>
        <v>0</v>
      </c>
      <c r="Z41" s="11"/>
      <c r="AA41" s="11" t="str">
        <f>'aligning data'!O109</f>
        <v>J9</v>
      </c>
      <c r="AB41" s="11" t="str">
        <f>'aligning data'!O110</f>
        <v>K9</v>
      </c>
      <c r="AC41" s="82" t="str">
        <f>'aligning data'!O111</f>
        <v>L9</v>
      </c>
      <c r="AD41" s="11" t="e">
        <f t="shared" si="8"/>
        <v>#DIV/0!</v>
      </c>
      <c r="AE41" s="11">
        <f t="shared" si="9"/>
        <v>0</v>
      </c>
      <c r="AF41" s="82"/>
      <c r="AG41" s="11" t="str">
        <f>'aligning data'!R109</f>
        <v>J9</v>
      </c>
      <c r="AH41" s="11" t="str">
        <f>'aligning data'!R110</f>
        <v>K9</v>
      </c>
      <c r="AI41" s="11" t="str">
        <f>'aligning data'!R111</f>
        <v>L9</v>
      </c>
      <c r="AJ41" s="11" t="e">
        <f t="shared" si="10"/>
        <v>#DIV/0!</v>
      </c>
      <c r="AK41" s="11">
        <f t="shared" si="11"/>
        <v>0</v>
      </c>
      <c r="AL41" s="82"/>
      <c r="AM41" s="11" t="str">
        <f>'aligning data'!U109</f>
        <v>J9</v>
      </c>
      <c r="AN41" s="11" t="str">
        <f>'aligning data'!U110</f>
        <v>K9</v>
      </c>
      <c r="AO41" s="11" t="str">
        <f>'aligning data'!U111</f>
        <v>L9</v>
      </c>
      <c r="AP41" s="11" t="e">
        <f t="shared" si="12"/>
        <v>#DIV/0!</v>
      </c>
      <c r="AQ41" s="11">
        <f t="shared" si="13"/>
        <v>0</v>
      </c>
      <c r="AR41" s="82"/>
      <c r="AS41" s="11" t="str">
        <f>'aligning data'!X109</f>
        <v>J9</v>
      </c>
      <c r="AT41" s="11" t="str">
        <f>'aligning data'!X110</f>
        <v>K9</v>
      </c>
      <c r="AU41" s="11" t="str">
        <f>'aligning data'!X111</f>
        <v>L9</v>
      </c>
      <c r="AV41" s="11" t="e">
        <f t="shared" si="14"/>
        <v>#DIV/0!</v>
      </c>
      <c r="AW41" s="11">
        <f t="shared" si="15"/>
        <v>0</v>
      </c>
      <c r="AX41" s="11"/>
      <c r="AY41" s="11" t="str">
        <f>'aligning data'!AA109</f>
        <v>J9</v>
      </c>
      <c r="AZ41" s="11" t="str">
        <f>'aligning data'!AA110</f>
        <v>K9</v>
      </c>
      <c r="BA41" s="11" t="str">
        <f>'aligning data'!AA111</f>
        <v>L9</v>
      </c>
      <c r="BB41" s="11" t="e">
        <f t="shared" si="16"/>
        <v>#DIV/0!</v>
      </c>
      <c r="BC41" s="11">
        <f t="shared" si="17"/>
        <v>0</v>
      </c>
      <c r="BD41" s="11"/>
      <c r="BE41" s="82" t="str">
        <f>'aligning data'!AD109</f>
        <v>J9</v>
      </c>
      <c r="BF41" s="11" t="str">
        <f>'aligning data'!AD110</f>
        <v>K9</v>
      </c>
      <c r="BG41" s="11" t="str">
        <f>'aligning data'!AD111</f>
        <v>L9</v>
      </c>
      <c r="BH41" s="11" t="e">
        <f t="shared" si="18"/>
        <v>#DIV/0!</v>
      </c>
      <c r="BI41" s="11">
        <f t="shared" si="19"/>
        <v>0</v>
      </c>
      <c r="BJ41" s="82"/>
      <c r="BK41" s="11" t="str">
        <f>'aligning data'!AG109</f>
        <v>J9</v>
      </c>
      <c r="BL41" s="82" t="str">
        <f>'aligning data'!AG110</f>
        <v>K9</v>
      </c>
      <c r="BM41" s="11" t="str">
        <f>'aligning data'!AG111</f>
        <v>L9</v>
      </c>
      <c r="BN41" s="11" t="e">
        <f t="shared" si="20"/>
        <v>#DIV/0!</v>
      </c>
      <c r="BO41" s="11">
        <f t="shared" si="21"/>
        <v>0</v>
      </c>
      <c r="BP41" s="82"/>
      <c r="BQ41" s="11" t="str">
        <f>'aligning data'!AJ109</f>
        <v>J9</v>
      </c>
      <c r="BR41" s="11" t="str">
        <f>'aligning data'!AJ110</f>
        <v>K9</v>
      </c>
      <c r="BS41" s="11" t="str">
        <f>'aligning data'!AJ111</f>
        <v>L9</v>
      </c>
      <c r="BT41" s="11" t="e">
        <f t="shared" si="22"/>
        <v>#DIV/0!</v>
      </c>
      <c r="BU41" s="11">
        <f t="shared" si="23"/>
        <v>0</v>
      </c>
      <c r="BV41" s="82"/>
      <c r="BW41" s="11" t="str">
        <f>'aligning data'!AM109</f>
        <v>J9</v>
      </c>
      <c r="BX41" s="11" t="str">
        <f>'aligning data'!AM110</f>
        <v>K9</v>
      </c>
      <c r="BY41" s="11" t="str">
        <f>'aligning data'!AM111</f>
        <v>L9</v>
      </c>
      <c r="BZ41" s="11" t="e">
        <f t="shared" si="24"/>
        <v>#DIV/0!</v>
      </c>
      <c r="CA41" s="11">
        <f t="shared" si="25"/>
        <v>0</v>
      </c>
      <c r="CB41" s="11"/>
      <c r="CC41" s="11" t="str">
        <f>'aligning data'!AP109</f>
        <v>J9</v>
      </c>
      <c r="CD41" s="11" t="str">
        <f>'aligning data'!AP110</f>
        <v>K9</v>
      </c>
      <c r="CE41" s="11" t="str">
        <f>'aligning data'!AP111</f>
        <v>L9</v>
      </c>
      <c r="CF41" s="11" t="e">
        <f t="shared" si="26"/>
        <v>#DIV/0!</v>
      </c>
      <c r="CG41" s="11">
        <f t="shared" si="27"/>
        <v>0</v>
      </c>
      <c r="CH41" s="82"/>
      <c r="CI41" s="11" t="str">
        <f>'aligning data'!AS109</f>
        <v>J9</v>
      </c>
      <c r="CJ41" s="11" t="str">
        <f>'aligning data'!AS110</f>
        <v>K9</v>
      </c>
      <c r="CK41" s="11" t="str">
        <f>'aligning data'!AS111</f>
        <v>L9</v>
      </c>
      <c r="CL41" s="11" t="e">
        <f t="shared" si="28"/>
        <v>#DIV/0!</v>
      </c>
      <c r="CM41" s="11">
        <f t="shared" si="29"/>
        <v>0</v>
      </c>
      <c r="CN41" s="82"/>
      <c r="CO41" s="11" t="str">
        <f>'aligning data'!AV109</f>
        <v>J9</v>
      </c>
      <c r="CP41" s="11" t="str">
        <f>'aligning data'!AV110</f>
        <v>K9</v>
      </c>
      <c r="CQ41" s="11" t="str">
        <f>'aligning data'!AV111</f>
        <v>L9</v>
      </c>
      <c r="CR41" s="11" t="e">
        <f t="shared" si="30"/>
        <v>#DIV/0!</v>
      </c>
      <c r="CS41" s="11">
        <f t="shared" si="31"/>
        <v>0</v>
      </c>
      <c r="CT41" s="11"/>
      <c r="CU41" s="82"/>
      <c r="CV41" s="11"/>
      <c r="CW41" s="11"/>
      <c r="CX41" s="11"/>
      <c r="CY41" s="11"/>
      <c r="CZ41" s="11"/>
      <c r="DA41" s="11"/>
      <c r="DB41" s="82"/>
      <c r="DC41" s="11"/>
      <c r="DD41" s="11"/>
      <c r="DE41" s="11"/>
      <c r="DF41" s="11"/>
      <c r="DG41" s="11"/>
      <c r="DH41" s="11"/>
      <c r="DI41" s="82"/>
      <c r="DJ41" s="11"/>
      <c r="DK41" s="11"/>
      <c r="DL41" s="11"/>
      <c r="DM41" s="11"/>
      <c r="DN41" s="11"/>
      <c r="DO41" s="11"/>
      <c r="DP41" s="11"/>
      <c r="DQ41" s="11"/>
      <c r="DR41" s="11"/>
      <c r="DS41" s="11"/>
      <c r="DT41" s="11"/>
      <c r="DU41" s="11"/>
      <c r="DV41" s="11"/>
      <c r="DW41" s="11"/>
      <c r="DX41" s="11"/>
      <c r="DY41" s="11"/>
      <c r="DZ41" s="11"/>
      <c r="EA41" s="11"/>
      <c r="EB41" s="11"/>
      <c r="EC41" s="11"/>
      <c r="ED41" s="11"/>
      <c r="EE41" s="11"/>
      <c r="EF41" s="11"/>
      <c r="EG41" s="11"/>
      <c r="EH41" s="11"/>
      <c r="EI41" s="11"/>
      <c r="EJ41" s="11"/>
      <c r="EK41" s="11"/>
      <c r="EL41" s="11"/>
      <c r="EM41" s="11"/>
      <c r="EN41" s="11"/>
      <c r="EO41" s="11"/>
      <c r="EP41" s="11"/>
      <c r="EQ41" s="11"/>
      <c r="ER41" s="11"/>
      <c r="ES41" s="11"/>
      <c r="ET41" s="11"/>
      <c r="EU41" s="11"/>
      <c r="EV41" s="11"/>
      <c r="EW41" s="11"/>
      <c r="EX41" s="11"/>
      <c r="EY41" s="11"/>
      <c r="EZ41" s="11"/>
      <c r="FA41" s="11"/>
      <c r="FB41" s="11"/>
      <c r="FC41" s="11"/>
      <c r="FD41" s="11"/>
      <c r="FE41" s="11"/>
      <c r="FF41" s="11"/>
      <c r="FG41" s="11"/>
      <c r="FH41" s="11"/>
      <c r="FI41" s="11"/>
      <c r="FJ41" s="11"/>
      <c r="FK41" s="11"/>
      <c r="FL41" s="11"/>
      <c r="FM41" s="11"/>
      <c r="FN41" s="11"/>
      <c r="FO41" s="11"/>
      <c r="FP41" s="11"/>
      <c r="FQ41" s="11"/>
      <c r="FR41" s="11"/>
      <c r="FS41" s="11"/>
      <c r="FT41" s="11"/>
      <c r="FU41" s="11"/>
      <c r="FV41" s="11"/>
      <c r="FW41" s="11"/>
      <c r="FX41" s="11"/>
      <c r="FY41" s="11"/>
      <c r="FZ41" s="11"/>
      <c r="GA41" s="11"/>
      <c r="GB41" s="11"/>
      <c r="GC41" s="11"/>
      <c r="GD41" s="11"/>
      <c r="GE41" s="11"/>
      <c r="GF41" s="11"/>
      <c r="GG41" s="11"/>
      <c r="GH41" s="11"/>
      <c r="GI41" s="11"/>
      <c r="GJ41" s="11"/>
      <c r="GK41" s="11"/>
      <c r="GL41" s="11"/>
      <c r="GM41" s="11"/>
      <c r="GN41" s="11"/>
      <c r="GO41" s="11"/>
      <c r="GP41" s="11"/>
      <c r="GQ41" s="11"/>
      <c r="GR41" s="11"/>
      <c r="GS41" s="11"/>
      <c r="GT41" s="11"/>
      <c r="GU41" s="11"/>
      <c r="GV41" s="11"/>
      <c r="GW41" s="11"/>
      <c r="GX41" s="11"/>
      <c r="GY41" s="11"/>
    </row>
    <row r="42" spans="1:207" s="6" customFormat="1" ht="16.899999999999999" customHeight="1">
      <c r="A42" s="102" t="s">
        <v>163</v>
      </c>
      <c r="B42" s="61"/>
      <c r="C42" s="11" t="str">
        <f>'aligning data'!C112</f>
        <v>A10</v>
      </c>
      <c r="D42" s="11" t="str">
        <f>'aligning data'!C113</f>
        <v>B10</v>
      </c>
      <c r="E42" s="11" t="str">
        <f>'aligning data'!C114</f>
        <v>C10</v>
      </c>
      <c r="F42" s="11" t="e">
        <f t="shared" si="0"/>
        <v>#DIV/0!</v>
      </c>
      <c r="G42" s="11">
        <f t="shared" si="1"/>
        <v>0</v>
      </c>
      <c r="H42" s="82"/>
      <c r="I42" s="11" t="str">
        <f>'aligning data'!F112</f>
        <v>A10</v>
      </c>
      <c r="J42" s="11" t="str">
        <f>'aligning data'!F113</f>
        <v>B10</v>
      </c>
      <c r="K42" s="11" t="str">
        <f>'aligning data'!F114</f>
        <v>C10</v>
      </c>
      <c r="L42" s="11" t="e">
        <f t="shared" si="2"/>
        <v>#DIV/0!</v>
      </c>
      <c r="M42" s="11">
        <f t="shared" si="3"/>
        <v>0</v>
      </c>
      <c r="N42" s="11"/>
      <c r="O42" s="11" t="str">
        <f>'aligning data'!I112</f>
        <v>A10</v>
      </c>
      <c r="P42" s="11" t="str">
        <f>'aligning data'!I113</f>
        <v>B10</v>
      </c>
      <c r="Q42" s="11" t="str">
        <f>'aligning data'!I114</f>
        <v>C10</v>
      </c>
      <c r="R42" s="11" t="e">
        <f t="shared" si="4"/>
        <v>#DIV/0!</v>
      </c>
      <c r="S42" s="11">
        <f t="shared" si="5"/>
        <v>0</v>
      </c>
      <c r="T42" s="11"/>
      <c r="U42" s="11" t="str">
        <f>'aligning data'!L112</f>
        <v>A10</v>
      </c>
      <c r="V42" s="82" t="str">
        <f>'aligning data'!L113</f>
        <v>B10</v>
      </c>
      <c r="W42" s="11" t="str">
        <f>'aligning data'!L114</f>
        <v>C10</v>
      </c>
      <c r="X42" s="11" t="e">
        <f t="shared" si="6"/>
        <v>#DIV/0!</v>
      </c>
      <c r="Y42" s="11">
        <f t="shared" si="7"/>
        <v>0</v>
      </c>
      <c r="Z42" s="11"/>
      <c r="AA42" s="11" t="str">
        <f>'aligning data'!O112</f>
        <v>A10</v>
      </c>
      <c r="AB42" s="11" t="str">
        <f>'aligning data'!O113</f>
        <v>B10</v>
      </c>
      <c r="AC42" s="82" t="str">
        <f>'aligning data'!O114</f>
        <v>C10</v>
      </c>
      <c r="AD42" s="11" t="e">
        <f t="shared" si="8"/>
        <v>#DIV/0!</v>
      </c>
      <c r="AE42" s="11">
        <f t="shared" si="9"/>
        <v>0</v>
      </c>
      <c r="AF42" s="82"/>
      <c r="AG42" s="11" t="str">
        <f>'aligning data'!R112</f>
        <v>A10</v>
      </c>
      <c r="AH42" s="11" t="str">
        <f>'aligning data'!R113</f>
        <v>B10</v>
      </c>
      <c r="AI42" s="11" t="str">
        <f>'aligning data'!R114</f>
        <v>C10</v>
      </c>
      <c r="AJ42" s="11" t="e">
        <f t="shared" si="10"/>
        <v>#DIV/0!</v>
      </c>
      <c r="AK42" s="11">
        <f t="shared" si="11"/>
        <v>0</v>
      </c>
      <c r="AL42" s="82"/>
      <c r="AM42" s="11" t="str">
        <f>'aligning data'!U112</f>
        <v>A10</v>
      </c>
      <c r="AN42" s="11" t="str">
        <f>'aligning data'!U113</f>
        <v>B10</v>
      </c>
      <c r="AO42" s="11" t="str">
        <f>'aligning data'!U114</f>
        <v>C10</v>
      </c>
      <c r="AP42" s="11" t="e">
        <f t="shared" si="12"/>
        <v>#DIV/0!</v>
      </c>
      <c r="AQ42" s="11">
        <f t="shared" si="13"/>
        <v>0</v>
      </c>
      <c r="AR42" s="82"/>
      <c r="AS42" s="11" t="str">
        <f>'aligning data'!X112</f>
        <v>A10</v>
      </c>
      <c r="AT42" s="11" t="str">
        <f>'aligning data'!X113</f>
        <v>B10</v>
      </c>
      <c r="AU42" s="11" t="str">
        <f>'aligning data'!X114</f>
        <v>C10</v>
      </c>
      <c r="AV42" s="11" t="e">
        <f t="shared" si="14"/>
        <v>#DIV/0!</v>
      </c>
      <c r="AW42" s="11">
        <f t="shared" si="15"/>
        <v>0</v>
      </c>
      <c r="AX42" s="11"/>
      <c r="AY42" s="11" t="str">
        <f>'aligning data'!AA112</f>
        <v>A10</v>
      </c>
      <c r="AZ42" s="11" t="str">
        <f>'aligning data'!AA113</f>
        <v>B10</v>
      </c>
      <c r="BA42" s="11" t="str">
        <f>'aligning data'!AA114</f>
        <v>C10</v>
      </c>
      <c r="BB42" s="11" t="e">
        <f t="shared" si="16"/>
        <v>#DIV/0!</v>
      </c>
      <c r="BC42" s="11">
        <f t="shared" si="17"/>
        <v>0</v>
      </c>
      <c r="BD42" s="11"/>
      <c r="BE42" s="82" t="str">
        <f>'aligning data'!AD112</f>
        <v>A10</v>
      </c>
      <c r="BF42" s="11" t="str">
        <f>'aligning data'!AD113</f>
        <v>B10</v>
      </c>
      <c r="BG42" s="11" t="str">
        <f>'aligning data'!AD114</f>
        <v>C10</v>
      </c>
      <c r="BH42" s="11" t="e">
        <f t="shared" si="18"/>
        <v>#DIV/0!</v>
      </c>
      <c r="BI42" s="11">
        <f t="shared" si="19"/>
        <v>0</v>
      </c>
      <c r="BJ42" s="82"/>
      <c r="BK42" s="11" t="str">
        <f>'aligning data'!AG112</f>
        <v>A10</v>
      </c>
      <c r="BL42" s="82" t="str">
        <f>'aligning data'!AG113</f>
        <v>B10</v>
      </c>
      <c r="BM42" s="11" t="str">
        <f>'aligning data'!AG114</f>
        <v>C10</v>
      </c>
      <c r="BN42" s="11" t="e">
        <f t="shared" si="20"/>
        <v>#DIV/0!</v>
      </c>
      <c r="BO42" s="11">
        <f t="shared" si="21"/>
        <v>0</v>
      </c>
      <c r="BP42" s="82"/>
      <c r="BQ42" s="11" t="str">
        <f>'aligning data'!AJ112</f>
        <v>A10</v>
      </c>
      <c r="BR42" s="11" t="str">
        <f>'aligning data'!AJ113</f>
        <v>B10</v>
      </c>
      <c r="BS42" s="11" t="str">
        <f>'aligning data'!AJ114</f>
        <v>C10</v>
      </c>
      <c r="BT42" s="11" t="e">
        <f t="shared" si="22"/>
        <v>#DIV/0!</v>
      </c>
      <c r="BU42" s="11">
        <f t="shared" si="23"/>
        <v>0</v>
      </c>
      <c r="BV42" s="82"/>
      <c r="BW42" s="11" t="str">
        <f>'aligning data'!AM112</f>
        <v>A10</v>
      </c>
      <c r="BX42" s="11" t="str">
        <f>'aligning data'!AM113</f>
        <v>B10</v>
      </c>
      <c r="BY42" s="11" t="str">
        <f>'aligning data'!AM114</f>
        <v>C10</v>
      </c>
      <c r="BZ42" s="11" t="e">
        <f t="shared" si="24"/>
        <v>#DIV/0!</v>
      </c>
      <c r="CA42" s="11">
        <f t="shared" si="25"/>
        <v>0</v>
      </c>
      <c r="CB42" s="11"/>
      <c r="CC42" s="11" t="str">
        <f>'aligning data'!AP112</f>
        <v>A10</v>
      </c>
      <c r="CD42" s="11" t="str">
        <f>'aligning data'!AP113</f>
        <v>B10</v>
      </c>
      <c r="CE42" s="11" t="str">
        <f>'aligning data'!AP114</f>
        <v>C10</v>
      </c>
      <c r="CF42" s="11" t="e">
        <f t="shared" si="26"/>
        <v>#DIV/0!</v>
      </c>
      <c r="CG42" s="11">
        <f t="shared" si="27"/>
        <v>0</v>
      </c>
      <c r="CH42" s="82"/>
      <c r="CI42" s="11" t="str">
        <f>'aligning data'!AS112</f>
        <v>A10</v>
      </c>
      <c r="CJ42" s="11" t="str">
        <f>'aligning data'!AS113</f>
        <v>B10</v>
      </c>
      <c r="CK42" s="11" t="str">
        <f>'aligning data'!AS114</f>
        <v>C10</v>
      </c>
      <c r="CL42" s="11" t="e">
        <f t="shared" si="28"/>
        <v>#DIV/0!</v>
      </c>
      <c r="CM42" s="11">
        <f t="shared" si="29"/>
        <v>0</v>
      </c>
      <c r="CN42" s="82"/>
      <c r="CO42" s="11" t="str">
        <f>'aligning data'!AV112</f>
        <v>A10</v>
      </c>
      <c r="CP42" s="11" t="str">
        <f>'aligning data'!AV113</f>
        <v>B10</v>
      </c>
      <c r="CQ42" s="11" t="str">
        <f>'aligning data'!AV114</f>
        <v>C10</v>
      </c>
      <c r="CR42" s="11" t="e">
        <f t="shared" si="30"/>
        <v>#DIV/0!</v>
      </c>
      <c r="CS42" s="11">
        <f t="shared" si="31"/>
        <v>0</v>
      </c>
      <c r="CT42" s="11"/>
      <c r="CU42" s="82"/>
      <c r="CV42" s="11"/>
      <c r="CW42" s="11"/>
      <c r="CX42" s="11"/>
      <c r="CY42" s="11"/>
      <c r="CZ42" s="11"/>
      <c r="DA42" s="11"/>
      <c r="DB42" s="82"/>
      <c r="DC42" s="11"/>
      <c r="DD42" s="11"/>
      <c r="DE42" s="11"/>
      <c r="DF42" s="11"/>
      <c r="DG42" s="11"/>
      <c r="DH42" s="11"/>
      <c r="DI42" s="82"/>
      <c r="DJ42" s="11"/>
      <c r="DK42" s="11"/>
      <c r="DL42" s="11"/>
      <c r="DM42" s="11"/>
      <c r="DN42" s="11"/>
      <c r="DO42" s="11"/>
      <c r="DP42" s="11"/>
      <c r="DQ42" s="11"/>
      <c r="DR42" s="11"/>
      <c r="DS42" s="11"/>
      <c r="DT42" s="11"/>
      <c r="DU42" s="11"/>
      <c r="DV42" s="11"/>
      <c r="DW42" s="11"/>
      <c r="DX42" s="11"/>
      <c r="DY42" s="11"/>
      <c r="DZ42" s="11"/>
      <c r="EA42" s="11"/>
      <c r="EB42" s="11"/>
      <c r="EC42" s="11"/>
      <c r="ED42" s="11"/>
      <c r="EE42" s="11"/>
      <c r="EF42" s="11"/>
      <c r="EG42" s="11"/>
      <c r="EH42" s="11"/>
      <c r="EI42" s="11"/>
      <c r="EJ42" s="11"/>
      <c r="EK42" s="11"/>
      <c r="EL42" s="11"/>
      <c r="EM42" s="11"/>
      <c r="EN42" s="11"/>
      <c r="EO42" s="11"/>
      <c r="EP42" s="11"/>
      <c r="EQ42" s="11"/>
      <c r="ER42" s="11"/>
      <c r="ES42" s="11"/>
      <c r="ET42" s="11"/>
      <c r="EU42" s="11"/>
      <c r="EV42" s="11"/>
      <c r="EW42" s="11"/>
      <c r="EX42" s="11"/>
      <c r="EY42" s="11"/>
      <c r="EZ42" s="11"/>
      <c r="FA42" s="11"/>
      <c r="FB42" s="11"/>
      <c r="FC42" s="11"/>
      <c r="FD42" s="11"/>
      <c r="FE42" s="11"/>
      <c r="FF42" s="11"/>
      <c r="FG42" s="11"/>
      <c r="FH42" s="11"/>
      <c r="FI42" s="11"/>
      <c r="FJ42" s="11"/>
      <c r="FK42" s="11"/>
      <c r="FL42" s="11"/>
      <c r="FM42" s="11"/>
      <c r="FN42" s="11"/>
      <c r="FO42" s="11"/>
      <c r="FP42" s="11"/>
      <c r="FQ42" s="11"/>
      <c r="FR42" s="11"/>
      <c r="FS42" s="11"/>
      <c r="FT42" s="11"/>
      <c r="FU42" s="11"/>
      <c r="FV42" s="11"/>
      <c r="FW42" s="11"/>
      <c r="FX42" s="11"/>
      <c r="FY42" s="11"/>
      <c r="FZ42" s="11"/>
      <c r="GA42" s="11"/>
      <c r="GB42" s="11"/>
      <c r="GC42" s="11"/>
      <c r="GD42" s="11"/>
      <c r="GE42" s="11"/>
      <c r="GF42" s="11"/>
      <c r="GG42" s="11"/>
      <c r="GH42" s="11"/>
      <c r="GI42" s="11"/>
      <c r="GJ42" s="11"/>
      <c r="GK42" s="11"/>
      <c r="GL42" s="11"/>
      <c r="GM42" s="11"/>
      <c r="GN42" s="11"/>
      <c r="GO42" s="11"/>
      <c r="GP42" s="11"/>
      <c r="GQ42" s="11"/>
      <c r="GR42" s="11"/>
      <c r="GS42" s="11"/>
      <c r="GT42" s="11"/>
      <c r="GU42" s="11"/>
      <c r="GV42" s="11"/>
      <c r="GW42" s="11"/>
      <c r="GX42" s="11"/>
      <c r="GY42" s="11"/>
    </row>
    <row r="43" spans="1:207" s="6" customFormat="1" ht="16.899999999999999" customHeight="1">
      <c r="A43" s="102" t="s">
        <v>164</v>
      </c>
      <c r="B43" s="61"/>
      <c r="C43" s="11" t="str">
        <f>'aligning data'!C115</f>
        <v>D10</v>
      </c>
      <c r="D43" s="11" t="str">
        <f>'aligning data'!C116</f>
        <v>E10</v>
      </c>
      <c r="E43" s="11" t="str">
        <f>'aligning data'!C117</f>
        <v>F10</v>
      </c>
      <c r="F43" s="11" t="e">
        <f t="shared" si="0"/>
        <v>#DIV/0!</v>
      </c>
      <c r="G43" s="11">
        <f t="shared" si="1"/>
        <v>0</v>
      </c>
      <c r="H43" s="82"/>
      <c r="I43" s="11" t="str">
        <f>'aligning data'!F115</f>
        <v>D10</v>
      </c>
      <c r="J43" s="11" t="str">
        <f>'aligning data'!F116</f>
        <v>E10</v>
      </c>
      <c r="K43" s="11" t="str">
        <f>'aligning data'!F117</f>
        <v>F10</v>
      </c>
      <c r="L43" s="11" t="e">
        <f t="shared" si="2"/>
        <v>#DIV/0!</v>
      </c>
      <c r="M43" s="11">
        <f t="shared" si="3"/>
        <v>0</v>
      </c>
      <c r="N43" s="11"/>
      <c r="O43" s="11" t="str">
        <f>'aligning data'!I115</f>
        <v>D10</v>
      </c>
      <c r="P43" s="11" t="str">
        <f>'aligning data'!I116</f>
        <v>E10</v>
      </c>
      <c r="Q43" s="11" t="str">
        <f>'aligning data'!I117</f>
        <v>F10</v>
      </c>
      <c r="R43" s="11" t="e">
        <f t="shared" si="4"/>
        <v>#DIV/0!</v>
      </c>
      <c r="S43" s="11">
        <f t="shared" si="5"/>
        <v>0</v>
      </c>
      <c r="T43" s="11"/>
      <c r="U43" s="11" t="str">
        <f>'aligning data'!L115</f>
        <v>D10</v>
      </c>
      <c r="V43" s="82" t="str">
        <f>'aligning data'!L116</f>
        <v>E10</v>
      </c>
      <c r="W43" s="11" t="str">
        <f>'aligning data'!L117</f>
        <v>F10</v>
      </c>
      <c r="X43" s="11" t="e">
        <f t="shared" si="6"/>
        <v>#DIV/0!</v>
      </c>
      <c r="Y43" s="11">
        <f t="shared" si="7"/>
        <v>0</v>
      </c>
      <c r="Z43" s="11"/>
      <c r="AA43" s="11" t="str">
        <f>'aligning data'!O115</f>
        <v>D10</v>
      </c>
      <c r="AB43" s="11" t="str">
        <f>'aligning data'!O116</f>
        <v>E10</v>
      </c>
      <c r="AC43" s="82" t="str">
        <f>'aligning data'!O117</f>
        <v>F10</v>
      </c>
      <c r="AD43" s="11" t="e">
        <f t="shared" si="8"/>
        <v>#DIV/0!</v>
      </c>
      <c r="AE43" s="11">
        <f t="shared" si="9"/>
        <v>0</v>
      </c>
      <c r="AF43" s="82"/>
      <c r="AG43" s="11" t="str">
        <f>'aligning data'!R115</f>
        <v>D10</v>
      </c>
      <c r="AH43" s="11" t="str">
        <f>'aligning data'!R116</f>
        <v>E10</v>
      </c>
      <c r="AI43" s="11" t="str">
        <f>'aligning data'!R117</f>
        <v>F10</v>
      </c>
      <c r="AJ43" s="11" t="e">
        <f t="shared" si="10"/>
        <v>#DIV/0!</v>
      </c>
      <c r="AK43" s="11">
        <f t="shared" si="11"/>
        <v>0</v>
      </c>
      <c r="AL43" s="82"/>
      <c r="AM43" s="11" t="str">
        <f>'aligning data'!U115</f>
        <v>D10</v>
      </c>
      <c r="AN43" s="11" t="str">
        <f>'aligning data'!U116</f>
        <v>E10</v>
      </c>
      <c r="AO43" s="11" t="str">
        <f>'aligning data'!U117</f>
        <v>F10</v>
      </c>
      <c r="AP43" s="11" t="e">
        <f t="shared" si="12"/>
        <v>#DIV/0!</v>
      </c>
      <c r="AQ43" s="11">
        <f t="shared" si="13"/>
        <v>0</v>
      </c>
      <c r="AR43" s="82"/>
      <c r="AS43" s="11" t="str">
        <f>'aligning data'!X115</f>
        <v>D10</v>
      </c>
      <c r="AT43" s="11" t="str">
        <f>'aligning data'!X116</f>
        <v>E10</v>
      </c>
      <c r="AU43" s="11" t="str">
        <f>'aligning data'!X117</f>
        <v>F10</v>
      </c>
      <c r="AV43" s="11" t="e">
        <f t="shared" si="14"/>
        <v>#DIV/0!</v>
      </c>
      <c r="AW43" s="11">
        <f t="shared" si="15"/>
        <v>0</v>
      </c>
      <c r="AX43" s="11"/>
      <c r="AY43" s="11" t="str">
        <f>'aligning data'!AA115</f>
        <v>D10</v>
      </c>
      <c r="AZ43" s="11" t="str">
        <f>'aligning data'!AA116</f>
        <v>E10</v>
      </c>
      <c r="BA43" s="11" t="str">
        <f>'aligning data'!AA117</f>
        <v>F10</v>
      </c>
      <c r="BB43" s="11" t="e">
        <f t="shared" si="16"/>
        <v>#DIV/0!</v>
      </c>
      <c r="BC43" s="11">
        <f t="shared" si="17"/>
        <v>0</v>
      </c>
      <c r="BD43" s="11"/>
      <c r="BE43" s="82" t="str">
        <f>'aligning data'!AD115</f>
        <v>D10</v>
      </c>
      <c r="BF43" s="11" t="str">
        <f>'aligning data'!AD116</f>
        <v>E10</v>
      </c>
      <c r="BG43" s="11" t="str">
        <f>'aligning data'!AD117</f>
        <v>F10</v>
      </c>
      <c r="BH43" s="11" t="e">
        <f t="shared" si="18"/>
        <v>#DIV/0!</v>
      </c>
      <c r="BI43" s="11">
        <f t="shared" si="19"/>
        <v>0</v>
      </c>
      <c r="BJ43" s="82"/>
      <c r="BK43" s="11" t="str">
        <f>'aligning data'!AG115</f>
        <v>D10</v>
      </c>
      <c r="BL43" s="82" t="str">
        <f>'aligning data'!AG116</f>
        <v>E10</v>
      </c>
      <c r="BM43" s="11" t="str">
        <f>'aligning data'!AG117</f>
        <v>F10</v>
      </c>
      <c r="BN43" s="11" t="e">
        <f t="shared" si="20"/>
        <v>#DIV/0!</v>
      </c>
      <c r="BO43" s="11">
        <f t="shared" si="21"/>
        <v>0</v>
      </c>
      <c r="BP43" s="82"/>
      <c r="BQ43" s="11" t="str">
        <f>'aligning data'!AJ115</f>
        <v>D10</v>
      </c>
      <c r="BR43" s="11" t="str">
        <f>'aligning data'!AJ116</f>
        <v>E10</v>
      </c>
      <c r="BS43" s="11" t="str">
        <f>'aligning data'!AJ117</f>
        <v>F10</v>
      </c>
      <c r="BT43" s="11" t="e">
        <f t="shared" si="22"/>
        <v>#DIV/0!</v>
      </c>
      <c r="BU43" s="11">
        <f t="shared" si="23"/>
        <v>0</v>
      </c>
      <c r="BV43" s="82"/>
      <c r="BW43" s="11" t="str">
        <f>'aligning data'!AM115</f>
        <v>D10</v>
      </c>
      <c r="BX43" s="11" t="str">
        <f>'aligning data'!AM116</f>
        <v>E10</v>
      </c>
      <c r="BY43" s="11" t="str">
        <f>'aligning data'!AM117</f>
        <v>F10</v>
      </c>
      <c r="BZ43" s="11" t="e">
        <f t="shared" si="24"/>
        <v>#DIV/0!</v>
      </c>
      <c r="CA43" s="11">
        <f t="shared" si="25"/>
        <v>0</v>
      </c>
      <c r="CB43" s="11"/>
      <c r="CC43" s="11" t="str">
        <f>'aligning data'!AP115</f>
        <v>D10</v>
      </c>
      <c r="CD43" s="11" t="str">
        <f>'aligning data'!AP116</f>
        <v>E10</v>
      </c>
      <c r="CE43" s="11" t="str">
        <f>'aligning data'!AP117</f>
        <v>F10</v>
      </c>
      <c r="CF43" s="11" t="e">
        <f t="shared" si="26"/>
        <v>#DIV/0!</v>
      </c>
      <c r="CG43" s="11">
        <f t="shared" si="27"/>
        <v>0</v>
      </c>
      <c r="CH43" s="82"/>
      <c r="CI43" s="11" t="str">
        <f>'aligning data'!AS115</f>
        <v>D10</v>
      </c>
      <c r="CJ43" s="11" t="str">
        <f>'aligning data'!AS116</f>
        <v>E10</v>
      </c>
      <c r="CK43" s="11" t="str">
        <f>'aligning data'!AS117</f>
        <v>F10</v>
      </c>
      <c r="CL43" s="11" t="e">
        <f t="shared" si="28"/>
        <v>#DIV/0!</v>
      </c>
      <c r="CM43" s="11">
        <f t="shared" si="29"/>
        <v>0</v>
      </c>
      <c r="CN43" s="82"/>
      <c r="CO43" s="11" t="str">
        <f>'aligning data'!AV115</f>
        <v>D10</v>
      </c>
      <c r="CP43" s="11" t="str">
        <f>'aligning data'!AV116</f>
        <v>E10</v>
      </c>
      <c r="CQ43" s="11" t="str">
        <f>'aligning data'!AV117</f>
        <v>F10</v>
      </c>
      <c r="CR43" s="11" t="e">
        <f t="shared" si="30"/>
        <v>#DIV/0!</v>
      </c>
      <c r="CS43" s="11">
        <f t="shared" si="31"/>
        <v>0</v>
      </c>
      <c r="CT43" s="11"/>
      <c r="CU43" s="82"/>
      <c r="CV43" s="11"/>
      <c r="CW43" s="11"/>
      <c r="CX43" s="11"/>
      <c r="CY43" s="11"/>
      <c r="CZ43" s="11"/>
      <c r="DA43" s="11"/>
      <c r="DB43" s="82"/>
      <c r="DC43" s="11"/>
      <c r="DD43" s="11"/>
      <c r="DE43" s="11"/>
      <c r="DF43" s="11"/>
      <c r="DG43" s="11"/>
      <c r="DH43" s="11"/>
      <c r="DI43" s="82"/>
      <c r="DJ43" s="11"/>
      <c r="DK43" s="11"/>
      <c r="DL43" s="11"/>
      <c r="DM43" s="11"/>
      <c r="DN43" s="11"/>
      <c r="DO43" s="11"/>
      <c r="DP43" s="11"/>
      <c r="DQ43" s="11"/>
      <c r="DR43" s="11"/>
      <c r="DS43" s="11"/>
      <c r="DT43" s="11"/>
      <c r="DU43" s="11"/>
      <c r="DV43" s="11"/>
      <c r="DW43" s="11"/>
      <c r="DX43" s="11"/>
      <c r="DY43" s="11"/>
      <c r="DZ43" s="11"/>
      <c r="EA43" s="11"/>
      <c r="EB43" s="11"/>
      <c r="EC43" s="11"/>
      <c r="ED43" s="11"/>
      <c r="EE43" s="11"/>
      <c r="EF43" s="11"/>
      <c r="EG43" s="11"/>
      <c r="EH43" s="11"/>
      <c r="EI43" s="11"/>
      <c r="EJ43" s="11"/>
      <c r="EK43" s="11"/>
      <c r="EL43" s="11"/>
      <c r="EM43" s="11"/>
      <c r="EN43" s="11"/>
      <c r="EO43" s="11"/>
      <c r="EP43" s="11"/>
      <c r="EQ43" s="11"/>
      <c r="ER43" s="11"/>
      <c r="ES43" s="11"/>
      <c r="ET43" s="11"/>
      <c r="EU43" s="11"/>
      <c r="EV43" s="11"/>
      <c r="EW43" s="11"/>
      <c r="EX43" s="11"/>
      <c r="EY43" s="11"/>
      <c r="EZ43" s="11"/>
      <c r="FA43" s="11"/>
      <c r="FB43" s="11"/>
      <c r="FC43" s="11"/>
      <c r="FD43" s="11"/>
      <c r="FE43" s="11"/>
      <c r="FF43" s="11"/>
      <c r="FG43" s="11"/>
      <c r="FH43" s="11"/>
      <c r="FI43" s="11"/>
      <c r="FJ43" s="11"/>
      <c r="FK43" s="11"/>
      <c r="FL43" s="11"/>
      <c r="FM43" s="11"/>
      <c r="FN43" s="11"/>
      <c r="FO43" s="11"/>
      <c r="FP43" s="11"/>
      <c r="FQ43" s="11"/>
      <c r="FR43" s="11"/>
      <c r="FS43" s="11"/>
      <c r="FT43" s="11"/>
      <c r="FU43" s="11"/>
      <c r="FV43" s="11"/>
      <c r="FW43" s="11"/>
      <c r="FX43" s="11"/>
      <c r="FY43" s="11"/>
      <c r="FZ43" s="11"/>
      <c r="GA43" s="11"/>
      <c r="GB43" s="11"/>
      <c r="GC43" s="11"/>
      <c r="GD43" s="11"/>
      <c r="GE43" s="11"/>
      <c r="GF43" s="11"/>
      <c r="GG43" s="11"/>
      <c r="GH43" s="11"/>
      <c r="GI43" s="11"/>
      <c r="GJ43" s="11"/>
      <c r="GK43" s="11"/>
      <c r="GL43" s="11"/>
      <c r="GM43" s="11"/>
      <c r="GN43" s="11"/>
      <c r="GO43" s="11"/>
      <c r="GP43" s="11"/>
      <c r="GQ43" s="11"/>
      <c r="GR43" s="11"/>
      <c r="GS43" s="11"/>
      <c r="GT43" s="11"/>
      <c r="GU43" s="11"/>
      <c r="GV43" s="11"/>
      <c r="GW43" s="11"/>
      <c r="GX43" s="11"/>
      <c r="GY43" s="11"/>
    </row>
    <row r="44" spans="1:207" s="6" customFormat="1" ht="16.899999999999999" customHeight="1">
      <c r="A44" s="102" t="s">
        <v>165</v>
      </c>
      <c r="B44" s="61"/>
      <c r="C44" s="11" t="str">
        <f>'aligning data'!C118</f>
        <v>G10</v>
      </c>
      <c r="D44" s="11" t="str">
        <f>'aligning data'!C119</f>
        <v>H10</v>
      </c>
      <c r="E44" s="11" t="str">
        <f>'aligning data'!C120</f>
        <v>I10</v>
      </c>
      <c r="F44" s="11" t="e">
        <f t="shared" si="0"/>
        <v>#DIV/0!</v>
      </c>
      <c r="G44" s="11">
        <f t="shared" si="1"/>
        <v>0</v>
      </c>
      <c r="H44" s="82"/>
      <c r="I44" s="11" t="str">
        <f>'aligning data'!F118</f>
        <v>G10</v>
      </c>
      <c r="J44" s="11" t="str">
        <f>'aligning data'!F119</f>
        <v>H10</v>
      </c>
      <c r="K44" s="11" t="str">
        <f>'aligning data'!F120</f>
        <v>I10</v>
      </c>
      <c r="L44" s="11" t="e">
        <f t="shared" si="2"/>
        <v>#DIV/0!</v>
      </c>
      <c r="M44" s="11">
        <f t="shared" si="3"/>
        <v>0</v>
      </c>
      <c r="N44" s="11"/>
      <c r="O44" s="11" t="str">
        <f>'aligning data'!I118</f>
        <v>G10</v>
      </c>
      <c r="P44" s="11" t="str">
        <f>'aligning data'!I119</f>
        <v>H10</v>
      </c>
      <c r="Q44" s="11" t="str">
        <f>'aligning data'!I120</f>
        <v>I10</v>
      </c>
      <c r="R44" s="11" t="e">
        <f t="shared" si="4"/>
        <v>#DIV/0!</v>
      </c>
      <c r="S44" s="11">
        <f t="shared" si="5"/>
        <v>0</v>
      </c>
      <c r="T44" s="11"/>
      <c r="U44" s="11" t="str">
        <f>'aligning data'!L118</f>
        <v>G10</v>
      </c>
      <c r="V44" s="82" t="str">
        <f>'aligning data'!L119</f>
        <v>H10</v>
      </c>
      <c r="W44" s="11" t="str">
        <f>'aligning data'!L120</f>
        <v>I10</v>
      </c>
      <c r="X44" s="11" t="e">
        <f t="shared" si="6"/>
        <v>#DIV/0!</v>
      </c>
      <c r="Y44" s="11">
        <f t="shared" si="7"/>
        <v>0</v>
      </c>
      <c r="Z44" s="11"/>
      <c r="AA44" s="11" t="str">
        <f>'aligning data'!O118</f>
        <v>G10</v>
      </c>
      <c r="AB44" s="11" t="str">
        <f>'aligning data'!O119</f>
        <v>H10</v>
      </c>
      <c r="AC44" s="82" t="str">
        <f>'aligning data'!O120</f>
        <v>I10</v>
      </c>
      <c r="AD44" s="11" t="e">
        <f t="shared" si="8"/>
        <v>#DIV/0!</v>
      </c>
      <c r="AE44" s="11">
        <f t="shared" si="9"/>
        <v>0</v>
      </c>
      <c r="AF44" s="82"/>
      <c r="AG44" s="11" t="str">
        <f>'aligning data'!R118</f>
        <v>G10</v>
      </c>
      <c r="AH44" s="11" t="str">
        <f>'aligning data'!R119</f>
        <v>H10</v>
      </c>
      <c r="AI44" s="11" t="str">
        <f>'aligning data'!R120</f>
        <v>I10</v>
      </c>
      <c r="AJ44" s="11" t="e">
        <f t="shared" si="10"/>
        <v>#DIV/0!</v>
      </c>
      <c r="AK44" s="11">
        <f t="shared" si="11"/>
        <v>0</v>
      </c>
      <c r="AL44" s="82"/>
      <c r="AM44" s="11" t="str">
        <f>'aligning data'!U118</f>
        <v>G10</v>
      </c>
      <c r="AN44" s="11" t="str">
        <f>'aligning data'!U119</f>
        <v>H10</v>
      </c>
      <c r="AO44" s="11" t="str">
        <f>'aligning data'!U120</f>
        <v>I10</v>
      </c>
      <c r="AP44" s="11" t="e">
        <f t="shared" si="12"/>
        <v>#DIV/0!</v>
      </c>
      <c r="AQ44" s="11">
        <f t="shared" si="13"/>
        <v>0</v>
      </c>
      <c r="AR44" s="82"/>
      <c r="AS44" s="11" t="str">
        <f>'aligning data'!X118</f>
        <v>G10</v>
      </c>
      <c r="AT44" s="11" t="str">
        <f>'aligning data'!X119</f>
        <v>H10</v>
      </c>
      <c r="AU44" s="11" t="str">
        <f>'aligning data'!X120</f>
        <v>I10</v>
      </c>
      <c r="AV44" s="11" t="e">
        <f t="shared" si="14"/>
        <v>#DIV/0!</v>
      </c>
      <c r="AW44" s="11">
        <f t="shared" si="15"/>
        <v>0</v>
      </c>
      <c r="AX44" s="11"/>
      <c r="AY44" s="11" t="str">
        <f>'aligning data'!AA118</f>
        <v>G10</v>
      </c>
      <c r="AZ44" s="11" t="str">
        <f>'aligning data'!AA119</f>
        <v>H10</v>
      </c>
      <c r="BA44" s="11" t="str">
        <f>'aligning data'!AA120</f>
        <v>I10</v>
      </c>
      <c r="BB44" s="11" t="e">
        <f t="shared" si="16"/>
        <v>#DIV/0!</v>
      </c>
      <c r="BC44" s="11">
        <f t="shared" si="17"/>
        <v>0</v>
      </c>
      <c r="BD44" s="11"/>
      <c r="BE44" s="82" t="str">
        <f>'aligning data'!AD118</f>
        <v>G10</v>
      </c>
      <c r="BF44" s="11" t="str">
        <f>'aligning data'!AD119</f>
        <v>H10</v>
      </c>
      <c r="BG44" s="11" t="str">
        <f>'aligning data'!AD120</f>
        <v>I10</v>
      </c>
      <c r="BH44" s="11" t="e">
        <f t="shared" si="18"/>
        <v>#DIV/0!</v>
      </c>
      <c r="BI44" s="11">
        <f t="shared" si="19"/>
        <v>0</v>
      </c>
      <c r="BJ44" s="82"/>
      <c r="BK44" s="11" t="str">
        <f>'aligning data'!AG118</f>
        <v>G10</v>
      </c>
      <c r="BL44" s="82" t="str">
        <f>'aligning data'!AG119</f>
        <v>H10</v>
      </c>
      <c r="BM44" s="11" t="str">
        <f>'aligning data'!AG120</f>
        <v>I10</v>
      </c>
      <c r="BN44" s="11" t="e">
        <f t="shared" si="20"/>
        <v>#DIV/0!</v>
      </c>
      <c r="BO44" s="11">
        <f t="shared" si="21"/>
        <v>0</v>
      </c>
      <c r="BP44" s="82"/>
      <c r="BQ44" s="11" t="str">
        <f>'aligning data'!AJ118</f>
        <v>G10</v>
      </c>
      <c r="BR44" s="11" t="str">
        <f>'aligning data'!AJ119</f>
        <v>H10</v>
      </c>
      <c r="BS44" s="11" t="str">
        <f>'aligning data'!AJ120</f>
        <v>I10</v>
      </c>
      <c r="BT44" s="11" t="e">
        <f t="shared" si="22"/>
        <v>#DIV/0!</v>
      </c>
      <c r="BU44" s="11">
        <f t="shared" si="23"/>
        <v>0</v>
      </c>
      <c r="BV44" s="82"/>
      <c r="BW44" s="11" t="str">
        <f>'aligning data'!AM118</f>
        <v>G10</v>
      </c>
      <c r="BX44" s="11" t="str">
        <f>'aligning data'!AM119</f>
        <v>H10</v>
      </c>
      <c r="BY44" s="11" t="str">
        <f>'aligning data'!AM120</f>
        <v>I10</v>
      </c>
      <c r="BZ44" s="11" t="e">
        <f t="shared" si="24"/>
        <v>#DIV/0!</v>
      </c>
      <c r="CA44" s="11">
        <f t="shared" si="25"/>
        <v>0</v>
      </c>
      <c r="CB44" s="11"/>
      <c r="CC44" s="11" t="str">
        <f>'aligning data'!AP118</f>
        <v>G10</v>
      </c>
      <c r="CD44" s="11" t="str">
        <f>'aligning data'!AP119</f>
        <v>H10</v>
      </c>
      <c r="CE44" s="11" t="str">
        <f>'aligning data'!AP120</f>
        <v>I10</v>
      </c>
      <c r="CF44" s="11" t="e">
        <f t="shared" si="26"/>
        <v>#DIV/0!</v>
      </c>
      <c r="CG44" s="11">
        <f t="shared" si="27"/>
        <v>0</v>
      </c>
      <c r="CH44" s="82"/>
      <c r="CI44" s="11" t="str">
        <f>'aligning data'!AS118</f>
        <v>G10</v>
      </c>
      <c r="CJ44" s="11" t="str">
        <f>'aligning data'!AS119</f>
        <v>H10</v>
      </c>
      <c r="CK44" s="11" t="str">
        <f>'aligning data'!AS120</f>
        <v>I10</v>
      </c>
      <c r="CL44" s="11" t="e">
        <f t="shared" si="28"/>
        <v>#DIV/0!</v>
      </c>
      <c r="CM44" s="11">
        <f t="shared" si="29"/>
        <v>0</v>
      </c>
      <c r="CN44" s="82"/>
      <c r="CO44" s="11" t="str">
        <f>'aligning data'!AV118</f>
        <v>G10</v>
      </c>
      <c r="CP44" s="11" t="str">
        <f>'aligning data'!AV119</f>
        <v>H10</v>
      </c>
      <c r="CQ44" s="11" t="str">
        <f>'aligning data'!AV120</f>
        <v>I10</v>
      </c>
      <c r="CR44" s="11" t="e">
        <f t="shared" si="30"/>
        <v>#DIV/0!</v>
      </c>
      <c r="CS44" s="11">
        <f t="shared" si="31"/>
        <v>0</v>
      </c>
      <c r="CT44" s="11"/>
      <c r="CU44" s="82"/>
      <c r="CV44" s="11"/>
      <c r="CW44" s="11"/>
      <c r="CX44" s="11"/>
      <c r="CY44" s="11"/>
      <c r="CZ44" s="11"/>
      <c r="DA44" s="11"/>
      <c r="DB44" s="82"/>
      <c r="DC44" s="11"/>
      <c r="DD44" s="11"/>
      <c r="DE44" s="11"/>
      <c r="DF44" s="11"/>
      <c r="DG44" s="11"/>
      <c r="DH44" s="11"/>
      <c r="DI44" s="82"/>
      <c r="DJ44" s="11"/>
      <c r="DK44" s="11"/>
      <c r="DL44" s="11"/>
      <c r="DM44" s="11"/>
      <c r="DN44" s="11"/>
      <c r="DO44" s="11"/>
      <c r="DP44" s="11"/>
      <c r="DQ44" s="11"/>
      <c r="DR44" s="11"/>
      <c r="DS44" s="11"/>
      <c r="DT44" s="11"/>
      <c r="DU44" s="11"/>
      <c r="DV44" s="11"/>
      <c r="DW44" s="11"/>
      <c r="DX44" s="11"/>
      <c r="DY44" s="11"/>
      <c r="DZ44" s="11"/>
      <c r="EA44" s="11"/>
      <c r="EB44" s="11"/>
      <c r="EC44" s="11"/>
      <c r="ED44" s="11"/>
      <c r="EE44" s="11"/>
      <c r="EF44" s="11"/>
      <c r="EG44" s="11"/>
      <c r="EH44" s="11"/>
      <c r="EI44" s="11"/>
      <c r="EJ44" s="11"/>
      <c r="EK44" s="11"/>
      <c r="EL44" s="11"/>
      <c r="EM44" s="11"/>
      <c r="EN44" s="11"/>
      <c r="EO44" s="11"/>
      <c r="EP44" s="11"/>
      <c r="EQ44" s="11"/>
      <c r="ER44" s="11"/>
      <c r="ES44" s="11"/>
      <c r="ET44" s="11"/>
      <c r="EU44" s="11"/>
      <c r="EV44" s="11"/>
      <c r="EW44" s="11"/>
      <c r="EX44" s="11"/>
      <c r="EY44" s="11"/>
      <c r="EZ44" s="11"/>
      <c r="FA44" s="11"/>
      <c r="FB44" s="11"/>
      <c r="FC44" s="11"/>
      <c r="FD44" s="11"/>
      <c r="FE44" s="11"/>
      <c r="FF44" s="11"/>
      <c r="FG44" s="11"/>
      <c r="FH44" s="11"/>
      <c r="FI44" s="11"/>
      <c r="FJ44" s="11"/>
      <c r="FK44" s="11"/>
      <c r="FL44" s="11"/>
      <c r="FM44" s="11"/>
      <c r="FN44" s="11"/>
      <c r="FO44" s="11"/>
      <c r="FP44" s="11"/>
      <c r="FQ44" s="11"/>
      <c r="FR44" s="11"/>
      <c r="FS44" s="11"/>
      <c r="FT44" s="11"/>
      <c r="FU44" s="11"/>
      <c r="FV44" s="11"/>
      <c r="FW44" s="11"/>
      <c r="FX44" s="11"/>
      <c r="FY44" s="11"/>
      <c r="FZ44" s="11"/>
      <c r="GA44" s="11"/>
      <c r="GB44" s="11"/>
      <c r="GC44" s="11"/>
      <c r="GD44" s="11"/>
      <c r="GE44" s="11"/>
      <c r="GF44" s="11"/>
      <c r="GG44" s="11"/>
      <c r="GH44" s="11"/>
      <c r="GI44" s="11"/>
      <c r="GJ44" s="11"/>
      <c r="GK44" s="11"/>
      <c r="GL44" s="11"/>
      <c r="GM44" s="11"/>
      <c r="GN44" s="11"/>
      <c r="GO44" s="11"/>
      <c r="GP44" s="11"/>
      <c r="GQ44" s="11"/>
      <c r="GR44" s="11"/>
      <c r="GS44" s="11"/>
      <c r="GT44" s="11"/>
      <c r="GU44" s="11"/>
      <c r="GV44" s="11"/>
      <c r="GW44" s="11"/>
      <c r="GX44" s="11"/>
      <c r="GY44" s="11"/>
    </row>
    <row r="45" spans="1:207" s="6" customFormat="1" ht="16.899999999999999" customHeight="1">
      <c r="A45" s="102" t="s">
        <v>167</v>
      </c>
      <c r="B45" s="61"/>
      <c r="C45" s="11" t="str">
        <f>'aligning data'!C124</f>
        <v>A11</v>
      </c>
      <c r="D45" s="11" t="str">
        <f>'aligning data'!C125</f>
        <v>B11</v>
      </c>
      <c r="E45" s="11" t="str">
        <f>'aligning data'!C126</f>
        <v>C11</v>
      </c>
      <c r="F45" s="11" t="e">
        <f t="shared" si="0"/>
        <v>#DIV/0!</v>
      </c>
      <c r="G45" s="11">
        <f t="shared" si="1"/>
        <v>0</v>
      </c>
      <c r="H45" s="82"/>
      <c r="I45" s="11" t="str">
        <f>'aligning data'!F124</f>
        <v>A11</v>
      </c>
      <c r="J45" s="11" t="str">
        <f>'aligning data'!F125</f>
        <v>B11</v>
      </c>
      <c r="K45" s="11" t="str">
        <f>'aligning data'!F126</f>
        <v>C11</v>
      </c>
      <c r="L45" s="11" t="e">
        <f t="shared" si="2"/>
        <v>#DIV/0!</v>
      </c>
      <c r="M45" s="11">
        <f t="shared" si="3"/>
        <v>0</v>
      </c>
      <c r="N45" s="11"/>
      <c r="O45" s="11" t="str">
        <f>'aligning data'!I124</f>
        <v>A11</v>
      </c>
      <c r="P45" s="11" t="str">
        <f>'aligning data'!I125</f>
        <v>B11</v>
      </c>
      <c r="Q45" s="11" t="str">
        <f>'aligning data'!I126</f>
        <v>C11</v>
      </c>
      <c r="R45" s="11" t="e">
        <f t="shared" si="4"/>
        <v>#DIV/0!</v>
      </c>
      <c r="S45" s="11">
        <f t="shared" si="5"/>
        <v>0</v>
      </c>
      <c r="T45" s="11"/>
      <c r="U45" s="11" t="str">
        <f>'aligning data'!L124</f>
        <v>A11</v>
      </c>
      <c r="V45" s="82" t="str">
        <f>'aligning data'!L125</f>
        <v>B11</v>
      </c>
      <c r="W45" s="11" t="str">
        <f>'aligning data'!L126</f>
        <v>C11</v>
      </c>
      <c r="X45" s="11" t="e">
        <f t="shared" si="6"/>
        <v>#DIV/0!</v>
      </c>
      <c r="Y45" s="11">
        <f t="shared" si="7"/>
        <v>0</v>
      </c>
      <c r="Z45" s="11"/>
      <c r="AA45" s="11" t="str">
        <f>'aligning data'!O124</f>
        <v>A11</v>
      </c>
      <c r="AB45" s="11" t="str">
        <f>'aligning data'!O125</f>
        <v>B11</v>
      </c>
      <c r="AC45" s="82" t="str">
        <f>'aligning data'!O126</f>
        <v>C11</v>
      </c>
      <c r="AD45" s="11" t="e">
        <f t="shared" si="8"/>
        <v>#DIV/0!</v>
      </c>
      <c r="AE45" s="11">
        <f t="shared" si="9"/>
        <v>0</v>
      </c>
      <c r="AF45" s="82"/>
      <c r="AG45" s="11" t="str">
        <f>'aligning data'!R124</f>
        <v>A11</v>
      </c>
      <c r="AH45" s="11" t="str">
        <f>'aligning data'!R125</f>
        <v>B11</v>
      </c>
      <c r="AI45" s="11" t="str">
        <f>'aligning data'!R126</f>
        <v>C11</v>
      </c>
      <c r="AJ45" s="11" t="e">
        <f t="shared" si="10"/>
        <v>#DIV/0!</v>
      </c>
      <c r="AK45" s="11">
        <f t="shared" si="11"/>
        <v>0</v>
      </c>
      <c r="AL45" s="82"/>
      <c r="AM45" s="11" t="str">
        <f>'aligning data'!U124</f>
        <v>A11</v>
      </c>
      <c r="AN45" s="11" t="str">
        <f>'aligning data'!U125</f>
        <v>B11</v>
      </c>
      <c r="AO45" s="11" t="str">
        <f>'aligning data'!U126</f>
        <v>C11</v>
      </c>
      <c r="AP45" s="11" t="e">
        <f t="shared" si="12"/>
        <v>#DIV/0!</v>
      </c>
      <c r="AQ45" s="11">
        <f t="shared" si="13"/>
        <v>0</v>
      </c>
      <c r="AR45" s="82"/>
      <c r="AS45" s="11" t="str">
        <f>'aligning data'!X124</f>
        <v>A11</v>
      </c>
      <c r="AT45" s="11" t="str">
        <f>'aligning data'!X125</f>
        <v>B11</v>
      </c>
      <c r="AU45" s="11" t="str">
        <f>'aligning data'!X126</f>
        <v>C11</v>
      </c>
      <c r="AV45" s="11" t="e">
        <f t="shared" si="14"/>
        <v>#DIV/0!</v>
      </c>
      <c r="AW45" s="11">
        <f t="shared" si="15"/>
        <v>0</v>
      </c>
      <c r="AX45" s="11"/>
      <c r="AY45" s="11" t="str">
        <f>'aligning data'!AA124</f>
        <v>A11</v>
      </c>
      <c r="AZ45" s="11" t="str">
        <f>'aligning data'!AA125</f>
        <v>B11</v>
      </c>
      <c r="BA45" s="11" t="str">
        <f>'aligning data'!AA126</f>
        <v>C11</v>
      </c>
      <c r="BB45" s="11" t="e">
        <f t="shared" si="16"/>
        <v>#DIV/0!</v>
      </c>
      <c r="BC45" s="11">
        <f t="shared" si="17"/>
        <v>0</v>
      </c>
      <c r="BD45" s="11"/>
      <c r="BE45" s="82" t="str">
        <f>'aligning data'!AD124</f>
        <v>A11</v>
      </c>
      <c r="BF45" s="11" t="str">
        <f>'aligning data'!AD125</f>
        <v>B11</v>
      </c>
      <c r="BG45" s="11" t="str">
        <f>'aligning data'!AD126</f>
        <v>C11</v>
      </c>
      <c r="BH45" s="11" t="e">
        <f t="shared" si="18"/>
        <v>#DIV/0!</v>
      </c>
      <c r="BI45" s="11">
        <f t="shared" si="19"/>
        <v>0</v>
      </c>
      <c r="BJ45" s="82"/>
      <c r="BK45" s="11" t="str">
        <f>'aligning data'!AG124</f>
        <v>A11</v>
      </c>
      <c r="BL45" s="82" t="str">
        <f>'aligning data'!AG125</f>
        <v>B11</v>
      </c>
      <c r="BM45" s="11" t="str">
        <f>'aligning data'!AG126</f>
        <v>C11</v>
      </c>
      <c r="BN45" s="11" t="e">
        <f t="shared" si="20"/>
        <v>#DIV/0!</v>
      </c>
      <c r="BO45" s="11">
        <f t="shared" si="21"/>
        <v>0</v>
      </c>
      <c r="BP45" s="82"/>
      <c r="BQ45" s="11" t="str">
        <f>'aligning data'!AJ124</f>
        <v>A11</v>
      </c>
      <c r="BR45" s="11" t="str">
        <f>'aligning data'!AJ125</f>
        <v>B11</v>
      </c>
      <c r="BS45" s="11" t="str">
        <f>'aligning data'!AJ126</f>
        <v>C11</v>
      </c>
      <c r="BT45" s="11" t="e">
        <f t="shared" si="22"/>
        <v>#DIV/0!</v>
      </c>
      <c r="BU45" s="11">
        <f t="shared" si="23"/>
        <v>0</v>
      </c>
      <c r="BV45" s="82"/>
      <c r="BW45" s="11" t="str">
        <f>'aligning data'!AM124</f>
        <v>A11</v>
      </c>
      <c r="BX45" s="11" t="str">
        <f>'aligning data'!AM125</f>
        <v>B11</v>
      </c>
      <c r="BY45" s="11" t="str">
        <f>'aligning data'!AM126</f>
        <v>C11</v>
      </c>
      <c r="BZ45" s="11" t="e">
        <f t="shared" si="24"/>
        <v>#DIV/0!</v>
      </c>
      <c r="CA45" s="11">
        <f t="shared" si="25"/>
        <v>0</v>
      </c>
      <c r="CB45" s="11"/>
      <c r="CC45" s="11" t="str">
        <f>'aligning data'!AP124</f>
        <v>A11</v>
      </c>
      <c r="CD45" s="11" t="str">
        <f>'aligning data'!AP125</f>
        <v>B11</v>
      </c>
      <c r="CE45" s="11" t="str">
        <f>'aligning data'!AP126</f>
        <v>C11</v>
      </c>
      <c r="CF45" s="11" t="e">
        <f t="shared" si="26"/>
        <v>#DIV/0!</v>
      </c>
      <c r="CG45" s="11">
        <f t="shared" si="27"/>
        <v>0</v>
      </c>
      <c r="CH45" s="82"/>
      <c r="CI45" s="11" t="str">
        <f>'aligning data'!AS124</f>
        <v>A11</v>
      </c>
      <c r="CJ45" s="11" t="str">
        <f>'aligning data'!AS125</f>
        <v>B11</v>
      </c>
      <c r="CK45" s="11" t="str">
        <f>'aligning data'!AS126</f>
        <v>C11</v>
      </c>
      <c r="CL45" s="11" t="e">
        <f t="shared" si="28"/>
        <v>#DIV/0!</v>
      </c>
      <c r="CM45" s="11">
        <f t="shared" si="29"/>
        <v>0</v>
      </c>
      <c r="CN45" s="82"/>
      <c r="CO45" s="11" t="str">
        <f>'aligning data'!AV124</f>
        <v>A11</v>
      </c>
      <c r="CP45" s="11" t="str">
        <f>'aligning data'!AV125</f>
        <v>B11</v>
      </c>
      <c r="CQ45" s="11" t="str">
        <f>'aligning data'!AV126</f>
        <v>C11</v>
      </c>
      <c r="CR45" s="11" t="e">
        <f t="shared" si="30"/>
        <v>#DIV/0!</v>
      </c>
      <c r="CS45" s="11">
        <f t="shared" si="31"/>
        <v>0</v>
      </c>
      <c r="CT45" s="11"/>
      <c r="CU45" s="82"/>
      <c r="CV45" s="11"/>
      <c r="CW45" s="11"/>
      <c r="CX45" s="11"/>
      <c r="CY45" s="11"/>
      <c r="CZ45" s="11"/>
      <c r="DA45" s="11"/>
      <c r="DB45" s="82"/>
      <c r="DC45" s="11"/>
      <c r="DD45" s="11"/>
      <c r="DE45" s="11"/>
      <c r="DF45" s="11"/>
      <c r="DG45" s="11"/>
      <c r="DH45" s="11"/>
      <c r="DI45" s="82"/>
      <c r="DJ45" s="11"/>
      <c r="DK45" s="11"/>
      <c r="DL45" s="11"/>
      <c r="DM45" s="11"/>
      <c r="DN45" s="11"/>
      <c r="DO45" s="11"/>
      <c r="DP45" s="11"/>
      <c r="DQ45" s="11"/>
      <c r="DR45" s="11"/>
      <c r="DS45" s="11"/>
      <c r="DT45" s="11"/>
      <c r="DU45" s="11"/>
      <c r="DV45" s="11"/>
      <c r="DW45" s="11"/>
      <c r="DX45" s="11"/>
      <c r="DY45" s="11"/>
      <c r="DZ45" s="11"/>
      <c r="EA45" s="11"/>
      <c r="EB45" s="11"/>
      <c r="EC45" s="11"/>
      <c r="ED45" s="11"/>
      <c r="EE45" s="11"/>
      <c r="EF45" s="11"/>
      <c r="EG45" s="11"/>
      <c r="EH45" s="11"/>
      <c r="EI45" s="11"/>
      <c r="EJ45" s="11"/>
      <c r="EK45" s="11"/>
      <c r="EL45" s="11"/>
      <c r="EM45" s="11"/>
      <c r="EN45" s="11"/>
      <c r="EO45" s="11"/>
      <c r="EP45" s="11"/>
      <c r="EQ45" s="11"/>
      <c r="ER45" s="11"/>
      <c r="ES45" s="11"/>
      <c r="ET45" s="11"/>
      <c r="EU45" s="11"/>
      <c r="EV45" s="11"/>
      <c r="EW45" s="11"/>
      <c r="EX45" s="11"/>
      <c r="EY45" s="11"/>
      <c r="EZ45" s="11"/>
      <c r="FA45" s="11"/>
      <c r="FB45" s="11"/>
      <c r="FC45" s="11"/>
      <c r="FD45" s="11"/>
      <c r="FE45" s="11"/>
      <c r="FF45" s="11"/>
      <c r="FG45" s="11"/>
      <c r="FH45" s="11"/>
      <c r="FI45" s="11"/>
      <c r="FJ45" s="11"/>
      <c r="FK45" s="11"/>
      <c r="FL45" s="11"/>
      <c r="FM45" s="11"/>
      <c r="FN45" s="11"/>
      <c r="FO45" s="11"/>
      <c r="FP45" s="11"/>
      <c r="FQ45" s="11"/>
      <c r="FR45" s="11"/>
      <c r="FS45" s="11"/>
      <c r="FT45" s="11"/>
      <c r="FU45" s="11"/>
      <c r="FV45" s="11"/>
      <c r="FW45" s="11"/>
      <c r="FX45" s="11"/>
      <c r="FY45" s="11"/>
      <c r="FZ45" s="11"/>
      <c r="GA45" s="11"/>
      <c r="GB45" s="11"/>
      <c r="GC45" s="11"/>
      <c r="GD45" s="11"/>
      <c r="GE45" s="11"/>
      <c r="GF45" s="11"/>
      <c r="GG45" s="11"/>
      <c r="GH45" s="11"/>
      <c r="GI45" s="11"/>
      <c r="GJ45" s="11"/>
      <c r="GK45" s="11"/>
      <c r="GL45" s="11"/>
      <c r="GM45" s="11"/>
      <c r="GN45" s="11"/>
      <c r="GO45" s="11"/>
      <c r="GP45" s="11"/>
      <c r="GQ45" s="11"/>
      <c r="GR45" s="11"/>
      <c r="GS45" s="11"/>
      <c r="GT45" s="11"/>
      <c r="GU45" s="11"/>
      <c r="GV45" s="11"/>
      <c r="GW45" s="11"/>
      <c r="GX45" s="11"/>
      <c r="GY45" s="11"/>
    </row>
    <row r="46" spans="1:207" s="6" customFormat="1" ht="16.899999999999999" customHeight="1">
      <c r="A46" s="102" t="s">
        <v>168</v>
      </c>
      <c r="B46" s="61"/>
      <c r="C46" s="11" t="str">
        <f>'aligning data'!C127</f>
        <v>D11</v>
      </c>
      <c r="D46" s="11" t="str">
        <f>'aligning data'!C128</f>
        <v>E11</v>
      </c>
      <c r="E46" s="11" t="str">
        <f>'aligning data'!C129</f>
        <v>F11</v>
      </c>
      <c r="F46" s="11" t="e">
        <f t="shared" si="0"/>
        <v>#DIV/0!</v>
      </c>
      <c r="G46" s="11">
        <f t="shared" si="1"/>
        <v>0</v>
      </c>
      <c r="H46" s="82"/>
      <c r="I46" s="11" t="str">
        <f>'aligning data'!F127</f>
        <v>D11</v>
      </c>
      <c r="J46" s="11" t="str">
        <f>'aligning data'!F128</f>
        <v>E11</v>
      </c>
      <c r="K46" s="11" t="str">
        <f>'aligning data'!F129</f>
        <v>F11</v>
      </c>
      <c r="L46" s="11" t="e">
        <f t="shared" si="2"/>
        <v>#DIV/0!</v>
      </c>
      <c r="M46" s="11">
        <f t="shared" si="3"/>
        <v>0</v>
      </c>
      <c r="N46" s="11"/>
      <c r="O46" s="11" t="str">
        <f>'aligning data'!I127</f>
        <v>D11</v>
      </c>
      <c r="P46" s="11" t="str">
        <f>'aligning data'!I128</f>
        <v>E11</v>
      </c>
      <c r="Q46" s="11" t="str">
        <f>'aligning data'!I129</f>
        <v>F11</v>
      </c>
      <c r="R46" s="11" t="e">
        <f t="shared" si="4"/>
        <v>#DIV/0!</v>
      </c>
      <c r="S46" s="11">
        <f t="shared" si="5"/>
        <v>0</v>
      </c>
      <c r="T46" s="11"/>
      <c r="U46" s="11" t="str">
        <f>'aligning data'!L127</f>
        <v>D11</v>
      </c>
      <c r="V46" s="82" t="str">
        <f>'aligning data'!L128</f>
        <v>E11</v>
      </c>
      <c r="W46" s="11" t="str">
        <f>'aligning data'!L129</f>
        <v>F11</v>
      </c>
      <c r="X46" s="11" t="e">
        <f t="shared" si="6"/>
        <v>#DIV/0!</v>
      </c>
      <c r="Y46" s="11">
        <f t="shared" si="7"/>
        <v>0</v>
      </c>
      <c r="Z46" s="11"/>
      <c r="AA46" s="11" t="str">
        <f>'aligning data'!O127</f>
        <v>D11</v>
      </c>
      <c r="AB46" s="11" t="str">
        <f>'aligning data'!O128</f>
        <v>E11</v>
      </c>
      <c r="AC46" s="82" t="str">
        <f>'aligning data'!O129</f>
        <v>F11</v>
      </c>
      <c r="AD46" s="11" t="e">
        <f t="shared" si="8"/>
        <v>#DIV/0!</v>
      </c>
      <c r="AE46" s="11">
        <f t="shared" si="9"/>
        <v>0</v>
      </c>
      <c r="AF46" s="82"/>
      <c r="AG46" s="11" t="str">
        <f>'aligning data'!R127</f>
        <v>D11</v>
      </c>
      <c r="AH46" s="11" t="str">
        <f>'aligning data'!R128</f>
        <v>E11</v>
      </c>
      <c r="AI46" s="11" t="str">
        <f>'aligning data'!R129</f>
        <v>F11</v>
      </c>
      <c r="AJ46" s="11" t="e">
        <f t="shared" si="10"/>
        <v>#DIV/0!</v>
      </c>
      <c r="AK46" s="11">
        <f t="shared" si="11"/>
        <v>0</v>
      </c>
      <c r="AL46" s="82"/>
      <c r="AM46" s="11" t="str">
        <f>'aligning data'!U127</f>
        <v>D11</v>
      </c>
      <c r="AN46" s="11" t="str">
        <f>'aligning data'!U128</f>
        <v>E11</v>
      </c>
      <c r="AO46" s="11" t="str">
        <f>'aligning data'!U129</f>
        <v>F11</v>
      </c>
      <c r="AP46" s="11" t="e">
        <f t="shared" si="12"/>
        <v>#DIV/0!</v>
      </c>
      <c r="AQ46" s="11">
        <f t="shared" si="13"/>
        <v>0</v>
      </c>
      <c r="AR46" s="82"/>
      <c r="AS46" s="11" t="str">
        <f>'aligning data'!X127</f>
        <v>D11</v>
      </c>
      <c r="AT46" s="11" t="str">
        <f>'aligning data'!X128</f>
        <v>E11</v>
      </c>
      <c r="AU46" s="11" t="str">
        <f>'aligning data'!X129</f>
        <v>F11</v>
      </c>
      <c r="AV46" s="11" t="e">
        <f t="shared" si="14"/>
        <v>#DIV/0!</v>
      </c>
      <c r="AW46" s="11">
        <f t="shared" si="15"/>
        <v>0</v>
      </c>
      <c r="AX46" s="11"/>
      <c r="AY46" s="11" t="str">
        <f>'aligning data'!AA127</f>
        <v>D11</v>
      </c>
      <c r="AZ46" s="11" t="str">
        <f>'aligning data'!AA128</f>
        <v>E11</v>
      </c>
      <c r="BA46" s="11" t="str">
        <f>'aligning data'!AA129</f>
        <v>F11</v>
      </c>
      <c r="BB46" s="11" t="e">
        <f t="shared" si="16"/>
        <v>#DIV/0!</v>
      </c>
      <c r="BC46" s="11">
        <f t="shared" si="17"/>
        <v>0</v>
      </c>
      <c r="BD46" s="11"/>
      <c r="BE46" s="82" t="str">
        <f>'aligning data'!AD127</f>
        <v>D11</v>
      </c>
      <c r="BF46" s="11" t="str">
        <f>'aligning data'!AD128</f>
        <v>E11</v>
      </c>
      <c r="BG46" s="11" t="str">
        <f>'aligning data'!AD129</f>
        <v>F11</v>
      </c>
      <c r="BH46" s="11" t="e">
        <f t="shared" si="18"/>
        <v>#DIV/0!</v>
      </c>
      <c r="BI46" s="11">
        <f t="shared" si="19"/>
        <v>0</v>
      </c>
      <c r="BJ46" s="82"/>
      <c r="BK46" s="11" t="str">
        <f>'aligning data'!AG127</f>
        <v>D11</v>
      </c>
      <c r="BL46" s="82" t="str">
        <f>'aligning data'!AG128</f>
        <v>E11</v>
      </c>
      <c r="BM46" s="11" t="str">
        <f>'aligning data'!AG129</f>
        <v>F11</v>
      </c>
      <c r="BN46" s="11" t="e">
        <f t="shared" si="20"/>
        <v>#DIV/0!</v>
      </c>
      <c r="BO46" s="11">
        <f t="shared" si="21"/>
        <v>0</v>
      </c>
      <c r="BP46" s="82"/>
      <c r="BQ46" s="11" t="str">
        <f>'aligning data'!AJ127</f>
        <v>D11</v>
      </c>
      <c r="BR46" s="11" t="str">
        <f>'aligning data'!AJ128</f>
        <v>E11</v>
      </c>
      <c r="BS46" s="11" t="str">
        <f>'aligning data'!AJ129</f>
        <v>F11</v>
      </c>
      <c r="BT46" s="11" t="e">
        <f t="shared" si="22"/>
        <v>#DIV/0!</v>
      </c>
      <c r="BU46" s="11">
        <f t="shared" si="23"/>
        <v>0</v>
      </c>
      <c r="BV46" s="82"/>
      <c r="BW46" s="11" t="str">
        <f>'aligning data'!AM127</f>
        <v>D11</v>
      </c>
      <c r="BX46" s="11" t="str">
        <f>'aligning data'!AM128</f>
        <v>E11</v>
      </c>
      <c r="BY46" s="11" t="str">
        <f>'aligning data'!AM129</f>
        <v>F11</v>
      </c>
      <c r="BZ46" s="11" t="e">
        <f t="shared" si="24"/>
        <v>#DIV/0!</v>
      </c>
      <c r="CA46" s="11">
        <f t="shared" si="25"/>
        <v>0</v>
      </c>
      <c r="CB46" s="11"/>
      <c r="CC46" s="11" t="str">
        <f>'aligning data'!AP127</f>
        <v>D11</v>
      </c>
      <c r="CD46" s="11" t="str">
        <f>'aligning data'!AP128</f>
        <v>E11</v>
      </c>
      <c r="CE46" s="11" t="str">
        <f>'aligning data'!AP129</f>
        <v>F11</v>
      </c>
      <c r="CF46" s="11" t="e">
        <f t="shared" si="26"/>
        <v>#DIV/0!</v>
      </c>
      <c r="CG46" s="11">
        <f t="shared" si="27"/>
        <v>0</v>
      </c>
      <c r="CH46" s="82"/>
      <c r="CI46" s="11" t="str">
        <f>'aligning data'!AS127</f>
        <v>D11</v>
      </c>
      <c r="CJ46" s="11" t="str">
        <f>'aligning data'!AS128</f>
        <v>E11</v>
      </c>
      <c r="CK46" s="11" t="str">
        <f>'aligning data'!AS129</f>
        <v>F11</v>
      </c>
      <c r="CL46" s="11" t="e">
        <f t="shared" si="28"/>
        <v>#DIV/0!</v>
      </c>
      <c r="CM46" s="11">
        <f t="shared" si="29"/>
        <v>0</v>
      </c>
      <c r="CN46" s="82"/>
      <c r="CO46" s="11" t="str">
        <f>'aligning data'!AV127</f>
        <v>D11</v>
      </c>
      <c r="CP46" s="11" t="str">
        <f>'aligning data'!AV128</f>
        <v>E11</v>
      </c>
      <c r="CQ46" s="11" t="str">
        <f>'aligning data'!AV129</f>
        <v>F11</v>
      </c>
      <c r="CR46" s="11" t="e">
        <f t="shared" si="30"/>
        <v>#DIV/0!</v>
      </c>
      <c r="CS46" s="11">
        <f t="shared" si="31"/>
        <v>0</v>
      </c>
      <c r="CT46" s="11"/>
      <c r="CU46" s="82"/>
      <c r="CV46" s="11"/>
      <c r="CW46" s="11"/>
      <c r="CX46" s="11"/>
      <c r="CY46" s="11"/>
      <c r="CZ46" s="11"/>
      <c r="DA46" s="11"/>
      <c r="DB46" s="82"/>
      <c r="DC46" s="11"/>
      <c r="DD46" s="11"/>
      <c r="DE46" s="11"/>
      <c r="DF46" s="11"/>
      <c r="DG46" s="11"/>
      <c r="DH46" s="11"/>
      <c r="DI46" s="82"/>
      <c r="DJ46" s="11"/>
      <c r="DK46" s="11"/>
      <c r="DL46" s="11"/>
      <c r="DM46" s="11"/>
      <c r="DN46" s="11"/>
      <c r="DO46" s="11"/>
      <c r="DP46" s="11"/>
      <c r="DQ46" s="11"/>
      <c r="DR46" s="11"/>
      <c r="DS46" s="11"/>
      <c r="DT46" s="11"/>
      <c r="DU46" s="11"/>
      <c r="DV46" s="11"/>
      <c r="DW46" s="11"/>
      <c r="DX46" s="11"/>
      <c r="DY46" s="11"/>
      <c r="DZ46" s="11"/>
      <c r="EA46" s="11"/>
      <c r="EB46" s="11"/>
      <c r="EC46" s="11"/>
      <c r="ED46" s="11"/>
      <c r="EE46" s="11"/>
      <c r="EF46" s="11"/>
      <c r="EG46" s="11"/>
      <c r="EH46" s="11"/>
      <c r="EI46" s="11"/>
      <c r="EJ46" s="11"/>
      <c r="EK46" s="11"/>
      <c r="EL46" s="11"/>
      <c r="EM46" s="11"/>
      <c r="EN46" s="11"/>
      <c r="EO46" s="11"/>
      <c r="EP46" s="11"/>
      <c r="EQ46" s="11"/>
      <c r="ER46" s="11"/>
      <c r="ES46" s="11"/>
      <c r="ET46" s="11"/>
      <c r="EU46" s="11"/>
      <c r="EV46" s="11"/>
      <c r="EW46" s="11"/>
      <c r="EX46" s="11"/>
      <c r="EY46" s="11"/>
      <c r="EZ46" s="11"/>
      <c r="FA46" s="11"/>
      <c r="FB46" s="11"/>
      <c r="FC46" s="11"/>
      <c r="FD46" s="11"/>
      <c r="FE46" s="11"/>
      <c r="FF46" s="11"/>
      <c r="FG46" s="11"/>
      <c r="FH46" s="11"/>
      <c r="FI46" s="11"/>
      <c r="FJ46" s="11"/>
      <c r="FK46" s="11"/>
      <c r="FL46" s="11"/>
      <c r="FM46" s="11"/>
      <c r="FN46" s="11"/>
      <c r="FO46" s="11"/>
      <c r="FP46" s="11"/>
      <c r="FQ46" s="11"/>
      <c r="FR46" s="11"/>
      <c r="FS46" s="11"/>
      <c r="FT46" s="11"/>
      <c r="FU46" s="11"/>
      <c r="FV46" s="11"/>
      <c r="FW46" s="11"/>
      <c r="FX46" s="11"/>
      <c r="FY46" s="11"/>
      <c r="FZ46" s="11"/>
      <c r="GA46" s="11"/>
      <c r="GB46" s="11"/>
      <c r="GC46" s="11"/>
      <c r="GD46" s="11"/>
      <c r="GE46" s="11"/>
      <c r="GF46" s="11"/>
      <c r="GG46" s="11"/>
      <c r="GH46" s="11"/>
      <c r="GI46" s="11"/>
      <c r="GJ46" s="11"/>
      <c r="GK46" s="11"/>
      <c r="GL46" s="11"/>
      <c r="GM46" s="11"/>
      <c r="GN46" s="11"/>
      <c r="GO46" s="11"/>
      <c r="GP46" s="11"/>
      <c r="GQ46" s="11"/>
      <c r="GR46" s="11"/>
      <c r="GS46" s="11"/>
      <c r="GT46" s="11"/>
      <c r="GU46" s="11"/>
      <c r="GV46" s="11"/>
      <c r="GW46" s="11"/>
      <c r="GX46" s="11"/>
      <c r="GY46" s="11"/>
    </row>
    <row r="47" spans="1:207" s="6" customFormat="1" ht="16.899999999999999" customHeight="1">
      <c r="A47" s="102" t="s">
        <v>169</v>
      </c>
      <c r="B47" s="61"/>
      <c r="C47" s="11" t="str">
        <f>'aligning data'!C130</f>
        <v>G11</v>
      </c>
      <c r="D47" s="11" t="str">
        <f>'aligning data'!C131</f>
        <v>H11</v>
      </c>
      <c r="E47" s="11" t="str">
        <f>'aligning data'!C132</f>
        <v>I11</v>
      </c>
      <c r="F47" s="11" t="e">
        <f t="shared" si="0"/>
        <v>#DIV/0!</v>
      </c>
      <c r="G47" s="11">
        <f t="shared" si="1"/>
        <v>0</v>
      </c>
      <c r="H47" s="82"/>
      <c r="I47" s="11" t="str">
        <f>'aligning data'!F130</f>
        <v>G11</v>
      </c>
      <c r="J47" s="11" t="str">
        <f>'aligning data'!F131</f>
        <v>H11</v>
      </c>
      <c r="K47" s="11" t="str">
        <f>'aligning data'!F132</f>
        <v>I11</v>
      </c>
      <c r="L47" s="11" t="e">
        <f t="shared" si="2"/>
        <v>#DIV/0!</v>
      </c>
      <c r="M47" s="11">
        <f t="shared" si="3"/>
        <v>0</v>
      </c>
      <c r="N47" s="11"/>
      <c r="O47" s="11" t="str">
        <f>'aligning data'!I130</f>
        <v>G11</v>
      </c>
      <c r="P47" s="11" t="str">
        <f>'aligning data'!I131</f>
        <v>H11</v>
      </c>
      <c r="Q47" s="11" t="str">
        <f>'aligning data'!I132</f>
        <v>I11</v>
      </c>
      <c r="R47" s="11" t="e">
        <f t="shared" si="4"/>
        <v>#DIV/0!</v>
      </c>
      <c r="S47" s="11">
        <f t="shared" si="5"/>
        <v>0</v>
      </c>
      <c r="T47" s="11"/>
      <c r="U47" s="11" t="str">
        <f>'aligning data'!L130</f>
        <v>G11</v>
      </c>
      <c r="V47" s="82" t="str">
        <f>'aligning data'!L131</f>
        <v>H11</v>
      </c>
      <c r="W47" s="11" t="str">
        <f>'aligning data'!L132</f>
        <v>I11</v>
      </c>
      <c r="X47" s="11" t="e">
        <f t="shared" si="6"/>
        <v>#DIV/0!</v>
      </c>
      <c r="Y47" s="11">
        <f t="shared" si="7"/>
        <v>0</v>
      </c>
      <c r="Z47" s="11"/>
      <c r="AA47" s="11" t="str">
        <f>'aligning data'!O130</f>
        <v>G11</v>
      </c>
      <c r="AB47" s="11" t="str">
        <f>'aligning data'!O131</f>
        <v>H11</v>
      </c>
      <c r="AC47" s="82" t="str">
        <f>'aligning data'!O132</f>
        <v>I11</v>
      </c>
      <c r="AD47" s="11" t="e">
        <f t="shared" si="8"/>
        <v>#DIV/0!</v>
      </c>
      <c r="AE47" s="11">
        <f t="shared" si="9"/>
        <v>0</v>
      </c>
      <c r="AF47" s="82"/>
      <c r="AG47" s="11" t="str">
        <f>'aligning data'!R130</f>
        <v>G11</v>
      </c>
      <c r="AH47" s="11" t="str">
        <f>'aligning data'!R131</f>
        <v>H11</v>
      </c>
      <c r="AI47" s="11" t="str">
        <f>'aligning data'!R132</f>
        <v>I11</v>
      </c>
      <c r="AJ47" s="11" t="e">
        <f t="shared" si="10"/>
        <v>#DIV/0!</v>
      </c>
      <c r="AK47" s="11">
        <f t="shared" si="11"/>
        <v>0</v>
      </c>
      <c r="AL47" s="82"/>
      <c r="AM47" s="11" t="str">
        <f>'aligning data'!U130</f>
        <v>G11</v>
      </c>
      <c r="AN47" s="11" t="str">
        <f>'aligning data'!U131</f>
        <v>H11</v>
      </c>
      <c r="AO47" s="11" t="str">
        <f>'aligning data'!U132</f>
        <v>I11</v>
      </c>
      <c r="AP47" s="11" t="e">
        <f t="shared" si="12"/>
        <v>#DIV/0!</v>
      </c>
      <c r="AQ47" s="11">
        <f t="shared" si="13"/>
        <v>0</v>
      </c>
      <c r="AR47" s="82"/>
      <c r="AS47" s="11" t="str">
        <f>'aligning data'!X130</f>
        <v>G11</v>
      </c>
      <c r="AT47" s="11" t="str">
        <f>'aligning data'!X131</f>
        <v>H11</v>
      </c>
      <c r="AU47" s="11" t="str">
        <f>'aligning data'!X132</f>
        <v>I11</v>
      </c>
      <c r="AV47" s="11" t="e">
        <f t="shared" si="14"/>
        <v>#DIV/0!</v>
      </c>
      <c r="AW47" s="11">
        <f t="shared" si="15"/>
        <v>0</v>
      </c>
      <c r="AX47" s="11"/>
      <c r="AY47" s="11" t="str">
        <f>'aligning data'!AA130</f>
        <v>G11</v>
      </c>
      <c r="AZ47" s="11" t="str">
        <f>'aligning data'!AA131</f>
        <v>H11</v>
      </c>
      <c r="BA47" s="11" t="str">
        <f>'aligning data'!AA132</f>
        <v>I11</v>
      </c>
      <c r="BB47" s="11" t="e">
        <f t="shared" si="16"/>
        <v>#DIV/0!</v>
      </c>
      <c r="BC47" s="11">
        <f t="shared" si="17"/>
        <v>0</v>
      </c>
      <c r="BD47" s="11"/>
      <c r="BE47" s="82" t="str">
        <f>'aligning data'!AD130</f>
        <v>G11</v>
      </c>
      <c r="BF47" s="11" t="str">
        <f>'aligning data'!AD131</f>
        <v>H11</v>
      </c>
      <c r="BG47" s="11" t="str">
        <f>'aligning data'!AD132</f>
        <v>I11</v>
      </c>
      <c r="BH47" s="11" t="e">
        <f t="shared" si="18"/>
        <v>#DIV/0!</v>
      </c>
      <c r="BI47" s="11">
        <f t="shared" si="19"/>
        <v>0</v>
      </c>
      <c r="BJ47" s="82"/>
      <c r="BK47" s="11" t="str">
        <f>'aligning data'!AG130</f>
        <v>G11</v>
      </c>
      <c r="BL47" s="82" t="str">
        <f>'aligning data'!AG131</f>
        <v>H11</v>
      </c>
      <c r="BM47" s="11" t="str">
        <f>'aligning data'!AG132</f>
        <v>I11</v>
      </c>
      <c r="BN47" s="11" t="e">
        <f t="shared" si="20"/>
        <v>#DIV/0!</v>
      </c>
      <c r="BO47" s="11">
        <f t="shared" si="21"/>
        <v>0</v>
      </c>
      <c r="BP47" s="82"/>
      <c r="BQ47" s="11" t="str">
        <f>'aligning data'!AJ130</f>
        <v>G11</v>
      </c>
      <c r="BR47" s="11" t="str">
        <f>'aligning data'!AJ131</f>
        <v>H11</v>
      </c>
      <c r="BS47" s="11" t="str">
        <f>'aligning data'!AJ132</f>
        <v>I11</v>
      </c>
      <c r="BT47" s="11" t="e">
        <f t="shared" si="22"/>
        <v>#DIV/0!</v>
      </c>
      <c r="BU47" s="11">
        <f t="shared" si="23"/>
        <v>0</v>
      </c>
      <c r="BV47" s="82"/>
      <c r="BW47" s="11" t="str">
        <f>'aligning data'!AM130</f>
        <v>G11</v>
      </c>
      <c r="BX47" s="11" t="str">
        <f>'aligning data'!AM131</f>
        <v>H11</v>
      </c>
      <c r="BY47" s="11" t="str">
        <f>'aligning data'!AM132</f>
        <v>I11</v>
      </c>
      <c r="BZ47" s="11" t="e">
        <f t="shared" si="24"/>
        <v>#DIV/0!</v>
      </c>
      <c r="CA47" s="11">
        <f t="shared" si="25"/>
        <v>0</v>
      </c>
      <c r="CB47" s="11"/>
      <c r="CC47" s="11" t="str">
        <f>'aligning data'!AP130</f>
        <v>G11</v>
      </c>
      <c r="CD47" s="11" t="str">
        <f>'aligning data'!AP131</f>
        <v>H11</v>
      </c>
      <c r="CE47" s="11" t="str">
        <f>'aligning data'!AP132</f>
        <v>I11</v>
      </c>
      <c r="CF47" s="11" t="e">
        <f t="shared" si="26"/>
        <v>#DIV/0!</v>
      </c>
      <c r="CG47" s="11">
        <f t="shared" si="27"/>
        <v>0</v>
      </c>
      <c r="CH47" s="82"/>
      <c r="CI47" s="11" t="str">
        <f>'aligning data'!AS130</f>
        <v>G11</v>
      </c>
      <c r="CJ47" s="11" t="str">
        <f>'aligning data'!AS131</f>
        <v>H11</v>
      </c>
      <c r="CK47" s="11" t="str">
        <f>'aligning data'!AS132</f>
        <v>I11</v>
      </c>
      <c r="CL47" s="11" t="e">
        <f t="shared" si="28"/>
        <v>#DIV/0!</v>
      </c>
      <c r="CM47" s="11">
        <f t="shared" si="29"/>
        <v>0</v>
      </c>
      <c r="CN47" s="82"/>
      <c r="CO47" s="11" t="str">
        <f>'aligning data'!AV130</f>
        <v>G11</v>
      </c>
      <c r="CP47" s="11" t="str">
        <f>'aligning data'!AV131</f>
        <v>H11</v>
      </c>
      <c r="CQ47" s="11" t="str">
        <f>'aligning data'!AV132</f>
        <v>I11</v>
      </c>
      <c r="CR47" s="11" t="e">
        <f t="shared" si="30"/>
        <v>#DIV/0!</v>
      </c>
      <c r="CS47" s="11">
        <f t="shared" si="31"/>
        <v>0</v>
      </c>
      <c r="CT47" s="11"/>
      <c r="CU47" s="82"/>
      <c r="CV47" s="11"/>
      <c r="CW47" s="11"/>
      <c r="CX47" s="11"/>
      <c r="CY47" s="11"/>
      <c r="CZ47" s="11"/>
      <c r="DA47" s="11"/>
      <c r="DB47" s="82"/>
      <c r="DC47" s="11"/>
      <c r="DD47" s="11"/>
      <c r="DE47" s="11"/>
      <c r="DF47" s="11"/>
      <c r="DG47" s="11"/>
      <c r="DH47" s="11"/>
      <c r="DI47" s="82"/>
      <c r="DJ47" s="11"/>
      <c r="DK47" s="11"/>
      <c r="DL47" s="11"/>
      <c r="DM47" s="11"/>
      <c r="DN47" s="11"/>
      <c r="DO47" s="11"/>
      <c r="DP47" s="11"/>
      <c r="DQ47" s="11"/>
      <c r="DR47" s="11"/>
      <c r="DS47" s="11"/>
      <c r="DT47" s="11"/>
      <c r="DU47" s="11"/>
      <c r="DV47" s="11"/>
      <c r="DW47" s="11"/>
      <c r="DX47" s="11"/>
      <c r="DY47" s="11"/>
      <c r="DZ47" s="11"/>
      <c r="EA47" s="11"/>
      <c r="EB47" s="11"/>
      <c r="EC47" s="11"/>
      <c r="ED47" s="11"/>
      <c r="EE47" s="11"/>
      <c r="EF47" s="11"/>
      <c r="EG47" s="11"/>
      <c r="EH47" s="11"/>
      <c r="EI47" s="11"/>
      <c r="EJ47" s="11"/>
      <c r="EK47" s="11"/>
      <c r="EL47" s="11"/>
      <c r="EM47" s="11"/>
      <c r="EN47" s="11"/>
      <c r="EO47" s="11"/>
      <c r="EP47" s="11"/>
      <c r="EQ47" s="11"/>
      <c r="ER47" s="11"/>
      <c r="ES47" s="11"/>
      <c r="ET47" s="11"/>
      <c r="EU47" s="11"/>
      <c r="EV47" s="11"/>
      <c r="EW47" s="11"/>
      <c r="EX47" s="11"/>
      <c r="EY47" s="11"/>
      <c r="EZ47" s="11"/>
      <c r="FA47" s="11"/>
      <c r="FB47" s="11"/>
      <c r="FC47" s="11"/>
      <c r="FD47" s="11"/>
      <c r="FE47" s="11"/>
      <c r="FF47" s="11"/>
      <c r="FG47" s="11"/>
      <c r="FH47" s="11"/>
      <c r="FI47" s="11"/>
      <c r="FJ47" s="11"/>
      <c r="FK47" s="11"/>
      <c r="FL47" s="11"/>
      <c r="FM47" s="11"/>
      <c r="FN47" s="11"/>
      <c r="FO47" s="11"/>
      <c r="FP47" s="11"/>
      <c r="FQ47" s="11"/>
      <c r="FR47" s="11"/>
      <c r="FS47" s="11"/>
      <c r="FT47" s="11"/>
      <c r="FU47" s="11"/>
      <c r="FV47" s="11"/>
      <c r="FW47" s="11"/>
      <c r="FX47" s="11"/>
      <c r="FY47" s="11"/>
      <c r="FZ47" s="11"/>
      <c r="GA47" s="11"/>
      <c r="GB47" s="11"/>
      <c r="GC47" s="11"/>
      <c r="GD47" s="11"/>
      <c r="GE47" s="11"/>
      <c r="GF47" s="11"/>
      <c r="GG47" s="11"/>
      <c r="GH47" s="11"/>
      <c r="GI47" s="11"/>
      <c r="GJ47" s="11"/>
      <c r="GK47" s="11"/>
      <c r="GL47" s="11"/>
      <c r="GM47" s="11"/>
      <c r="GN47" s="11"/>
      <c r="GO47" s="11"/>
      <c r="GP47" s="11"/>
      <c r="GQ47" s="11"/>
      <c r="GR47" s="11"/>
      <c r="GS47" s="11"/>
      <c r="GT47" s="11"/>
      <c r="GU47" s="11"/>
      <c r="GV47" s="11"/>
      <c r="GW47" s="11"/>
      <c r="GX47" s="11"/>
      <c r="GY47" s="11"/>
    </row>
    <row r="48" spans="1:207" s="6" customFormat="1" ht="16.899999999999999" customHeight="1">
      <c r="A48" s="102" t="s">
        <v>170</v>
      </c>
      <c r="B48" s="61"/>
      <c r="C48" s="11"/>
      <c r="D48" s="11"/>
      <c r="E48" s="11"/>
      <c r="F48" s="11"/>
      <c r="G48" s="11"/>
      <c r="H48" s="82"/>
      <c r="I48" s="11"/>
      <c r="J48" s="11"/>
      <c r="K48" s="11"/>
      <c r="L48" s="11"/>
      <c r="M48" s="11"/>
      <c r="N48" s="11"/>
      <c r="O48" s="11"/>
      <c r="P48" s="11"/>
      <c r="Q48" s="11"/>
      <c r="R48" s="11"/>
      <c r="S48" s="11"/>
      <c r="T48" s="11"/>
      <c r="U48" s="11"/>
      <c r="V48" s="82"/>
      <c r="W48" s="11"/>
      <c r="X48" s="11"/>
      <c r="Y48" s="11"/>
      <c r="Z48" s="11"/>
      <c r="AA48" s="11"/>
      <c r="AB48" s="11"/>
      <c r="AC48" s="82"/>
      <c r="AD48" s="11"/>
      <c r="AE48" s="11"/>
      <c r="AF48" s="82"/>
      <c r="AG48" s="11"/>
      <c r="AH48" s="11"/>
      <c r="AI48" s="11"/>
      <c r="AJ48" s="11"/>
      <c r="AK48" s="11"/>
      <c r="AL48" s="82"/>
      <c r="AM48" s="11"/>
      <c r="AN48" s="11"/>
      <c r="AO48" s="11"/>
      <c r="AP48" s="11"/>
      <c r="AQ48" s="11"/>
      <c r="AR48" s="82"/>
      <c r="AS48" s="11"/>
      <c r="AT48" s="11"/>
      <c r="AU48" s="11"/>
      <c r="AV48" s="11"/>
      <c r="AW48" s="11"/>
      <c r="AX48" s="11"/>
      <c r="AY48" s="11"/>
      <c r="AZ48" s="11"/>
      <c r="BA48" s="11"/>
      <c r="BB48" s="11"/>
      <c r="BC48" s="11"/>
      <c r="BD48" s="11"/>
      <c r="BE48" s="82"/>
      <c r="BF48" s="11"/>
      <c r="BG48" s="11"/>
      <c r="BH48" s="11"/>
      <c r="BI48" s="11"/>
      <c r="BJ48" s="82"/>
      <c r="BK48" s="11"/>
      <c r="BL48" s="82"/>
      <c r="BM48" s="11"/>
      <c r="BN48" s="11"/>
      <c r="BO48" s="11"/>
      <c r="BP48" s="82"/>
      <c r="BQ48" s="11"/>
      <c r="BR48" s="11"/>
      <c r="BS48" s="11"/>
      <c r="BT48" s="11"/>
      <c r="BU48" s="11"/>
      <c r="BV48" s="82"/>
      <c r="BW48" s="11"/>
      <c r="BX48" s="11"/>
      <c r="BY48" s="11"/>
      <c r="BZ48" s="11"/>
      <c r="CA48" s="11"/>
      <c r="CB48" s="11"/>
      <c r="CC48" s="11"/>
      <c r="CD48" s="11"/>
      <c r="CE48" s="11"/>
      <c r="CF48" s="11"/>
      <c r="CG48" s="11"/>
      <c r="CH48" s="82"/>
      <c r="CI48" s="11"/>
      <c r="CJ48" s="11"/>
      <c r="CK48" s="11"/>
      <c r="CL48" s="11"/>
      <c r="CM48" s="11"/>
      <c r="CN48" s="82"/>
      <c r="CO48" s="11"/>
      <c r="CP48" s="11"/>
      <c r="CQ48" s="11"/>
      <c r="CR48" s="11"/>
      <c r="CS48" s="11"/>
      <c r="CT48" s="11"/>
      <c r="CU48" s="82"/>
      <c r="CV48" s="11"/>
      <c r="CW48" s="11"/>
      <c r="CX48" s="11"/>
      <c r="CY48" s="11"/>
      <c r="CZ48" s="11"/>
      <c r="DA48" s="11"/>
      <c r="DB48" s="82"/>
      <c r="DC48" s="11"/>
      <c r="DD48" s="11"/>
      <c r="DE48" s="11"/>
      <c r="DF48" s="11"/>
      <c r="DG48" s="11"/>
      <c r="DH48" s="11"/>
      <c r="DI48" s="82"/>
      <c r="DJ48" s="11"/>
      <c r="DK48" s="11"/>
      <c r="DL48" s="11"/>
      <c r="DM48" s="11"/>
      <c r="DN48" s="11"/>
      <c r="DO48" s="11"/>
      <c r="DP48" s="11"/>
      <c r="DQ48" s="11"/>
      <c r="DR48" s="11"/>
      <c r="DS48" s="11"/>
      <c r="DT48" s="11"/>
      <c r="DU48" s="11"/>
      <c r="DV48" s="11"/>
      <c r="DW48" s="11"/>
      <c r="DX48" s="11"/>
      <c r="DY48" s="11"/>
      <c r="DZ48" s="11"/>
      <c r="EA48" s="11"/>
      <c r="EB48" s="11"/>
      <c r="EC48" s="11"/>
      <c r="ED48" s="11"/>
      <c r="EE48" s="11"/>
      <c r="EF48" s="11"/>
      <c r="EG48" s="11"/>
      <c r="EH48" s="11"/>
      <c r="EI48" s="11"/>
      <c r="EJ48" s="11"/>
      <c r="EK48" s="11"/>
      <c r="EL48" s="11"/>
      <c r="EM48" s="11"/>
      <c r="EN48" s="11"/>
      <c r="EO48" s="11"/>
      <c r="EP48" s="11"/>
      <c r="EQ48" s="11"/>
      <c r="ER48" s="11"/>
      <c r="ES48" s="11"/>
      <c r="ET48" s="11"/>
      <c r="EU48" s="11"/>
      <c r="EV48" s="11"/>
      <c r="EW48" s="11"/>
      <c r="EX48" s="11"/>
      <c r="EY48" s="11"/>
      <c r="EZ48" s="11"/>
      <c r="FA48" s="11"/>
      <c r="FB48" s="11"/>
      <c r="FC48" s="11"/>
      <c r="FD48" s="11"/>
      <c r="FE48" s="11"/>
      <c r="FF48" s="11"/>
      <c r="FG48" s="11"/>
      <c r="FH48" s="11"/>
      <c r="FI48" s="11"/>
      <c r="FJ48" s="11"/>
      <c r="FK48" s="11"/>
      <c r="FL48" s="11"/>
      <c r="FM48" s="11"/>
      <c r="FN48" s="11"/>
      <c r="FO48" s="11"/>
      <c r="FP48" s="11"/>
      <c r="FQ48" s="11"/>
      <c r="FR48" s="11"/>
      <c r="FS48" s="11"/>
      <c r="FT48" s="11"/>
      <c r="FU48" s="11"/>
      <c r="FV48" s="11"/>
      <c r="FW48" s="11"/>
      <c r="FX48" s="11"/>
      <c r="FY48" s="11"/>
      <c r="FZ48" s="11"/>
      <c r="GA48" s="11"/>
      <c r="GB48" s="11"/>
      <c r="GC48" s="11"/>
      <c r="GD48" s="11"/>
      <c r="GE48" s="11"/>
      <c r="GF48" s="11"/>
      <c r="GG48" s="11"/>
      <c r="GH48" s="11"/>
      <c r="GI48" s="11"/>
      <c r="GJ48" s="11"/>
      <c r="GK48" s="11"/>
      <c r="GL48" s="11"/>
      <c r="GM48" s="11"/>
      <c r="GN48" s="11"/>
      <c r="GO48" s="11"/>
      <c r="GP48" s="11"/>
      <c r="GQ48" s="11"/>
      <c r="GR48" s="11"/>
      <c r="GS48" s="11"/>
      <c r="GT48" s="11"/>
      <c r="GU48" s="11"/>
      <c r="GV48" s="11"/>
      <c r="GW48" s="11"/>
      <c r="GX48" s="11"/>
      <c r="GY48" s="11"/>
    </row>
    <row r="49" spans="1:207" s="6" customFormat="1" ht="16.899999999999999" customHeight="1">
      <c r="A49" s="102"/>
      <c r="B49" s="61"/>
      <c r="C49" s="11"/>
      <c r="D49" s="11"/>
      <c r="E49" s="11"/>
      <c r="F49" s="11"/>
      <c r="G49" s="11"/>
      <c r="H49" s="82"/>
      <c r="I49" s="11"/>
      <c r="J49" s="11"/>
      <c r="K49" s="11"/>
      <c r="L49" s="11"/>
      <c r="M49" s="11"/>
      <c r="N49" s="11"/>
      <c r="O49" s="11"/>
      <c r="P49" s="11"/>
      <c r="Q49" s="11"/>
      <c r="R49" s="11"/>
      <c r="S49" s="11"/>
      <c r="T49" s="11"/>
      <c r="U49" s="11"/>
      <c r="V49" s="82"/>
      <c r="W49" s="11"/>
      <c r="X49" s="11"/>
      <c r="Y49" s="11"/>
      <c r="Z49" s="11"/>
      <c r="AA49" s="11"/>
      <c r="AB49" s="11"/>
      <c r="AC49" s="82"/>
      <c r="AD49" s="11"/>
      <c r="AE49" s="11"/>
      <c r="AF49" s="82"/>
      <c r="AG49" s="11"/>
      <c r="AH49" s="11"/>
      <c r="AI49" s="11"/>
      <c r="AJ49" s="11"/>
      <c r="AK49" s="11"/>
      <c r="AL49" s="82"/>
      <c r="AM49" s="11"/>
      <c r="AN49" s="11"/>
      <c r="AO49" s="11"/>
      <c r="AP49" s="11"/>
      <c r="AQ49" s="11"/>
      <c r="AR49" s="82"/>
      <c r="AS49" s="11"/>
      <c r="AT49" s="11"/>
      <c r="AU49" s="11"/>
      <c r="AV49" s="11"/>
      <c r="AW49" s="11"/>
      <c r="AX49" s="11"/>
      <c r="AY49" s="11"/>
      <c r="AZ49" s="11"/>
      <c r="BA49" s="11"/>
      <c r="BB49" s="11"/>
      <c r="BC49" s="11"/>
      <c r="BD49" s="11"/>
      <c r="BE49" s="82"/>
      <c r="BF49" s="11"/>
      <c r="BG49" s="11"/>
      <c r="BH49" s="11"/>
      <c r="BI49" s="11"/>
      <c r="BJ49" s="82"/>
      <c r="BK49" s="11"/>
      <c r="BL49" s="82"/>
      <c r="BM49" s="11"/>
      <c r="BN49" s="11"/>
      <c r="BO49" s="11"/>
      <c r="BP49" s="82"/>
      <c r="BQ49" s="11"/>
      <c r="BR49" s="11"/>
      <c r="BS49" s="11"/>
      <c r="BT49" s="11"/>
      <c r="BU49" s="11"/>
      <c r="BV49" s="82"/>
      <c r="BW49" s="11"/>
      <c r="BX49" s="11"/>
      <c r="BY49" s="11"/>
      <c r="BZ49" s="11"/>
      <c r="CA49" s="11"/>
      <c r="CB49" s="11"/>
      <c r="CC49" s="11"/>
      <c r="CD49" s="11"/>
      <c r="CE49" s="11"/>
      <c r="CF49" s="11"/>
      <c r="CG49" s="11"/>
      <c r="CH49" s="82"/>
      <c r="CI49" s="11"/>
      <c r="CJ49" s="11"/>
      <c r="CK49" s="11"/>
      <c r="CL49" s="11"/>
      <c r="CM49" s="11"/>
      <c r="CN49" s="82"/>
      <c r="CO49" s="11"/>
      <c r="CP49" s="11"/>
      <c r="CQ49" s="11"/>
      <c r="CR49" s="11"/>
      <c r="CS49" s="11"/>
      <c r="CT49" s="11"/>
      <c r="CU49" s="82"/>
      <c r="CV49" s="11"/>
      <c r="CW49" s="11"/>
      <c r="CX49" s="11"/>
      <c r="CY49" s="11"/>
      <c r="CZ49" s="11"/>
      <c r="DA49" s="11"/>
      <c r="DB49" s="82"/>
      <c r="DC49" s="11"/>
      <c r="DD49" s="11"/>
      <c r="DE49" s="11"/>
      <c r="DF49" s="11"/>
      <c r="DG49" s="11"/>
      <c r="DH49" s="11"/>
      <c r="DI49" s="82"/>
      <c r="DJ49" s="11"/>
      <c r="DK49" s="11"/>
      <c r="DL49" s="11"/>
      <c r="DM49" s="11"/>
      <c r="DN49" s="11"/>
      <c r="DO49" s="11"/>
      <c r="DP49" s="11"/>
      <c r="DQ49" s="11"/>
      <c r="DR49" s="11"/>
      <c r="DS49" s="11"/>
      <c r="DT49" s="11"/>
      <c r="DU49" s="11"/>
      <c r="DV49" s="11"/>
      <c r="DW49" s="11"/>
      <c r="DX49" s="11"/>
      <c r="DY49" s="11"/>
      <c r="DZ49" s="11"/>
      <c r="EA49" s="11"/>
      <c r="EB49" s="11"/>
      <c r="EC49" s="11"/>
      <c r="ED49" s="11"/>
      <c r="EE49" s="11"/>
      <c r="EF49" s="11"/>
      <c r="EG49" s="11"/>
      <c r="EH49" s="11"/>
      <c r="EI49" s="11"/>
      <c r="EJ49" s="11"/>
      <c r="EK49" s="11"/>
      <c r="EL49" s="11"/>
      <c r="EM49" s="11"/>
      <c r="EN49" s="11"/>
      <c r="EO49" s="11"/>
      <c r="EP49" s="11"/>
      <c r="EQ49" s="11"/>
      <c r="ER49" s="11"/>
      <c r="ES49" s="11"/>
      <c r="ET49" s="11"/>
      <c r="EU49" s="11"/>
      <c r="EV49" s="11"/>
      <c r="EW49" s="11"/>
      <c r="EX49" s="11"/>
      <c r="EY49" s="11"/>
      <c r="EZ49" s="11"/>
      <c r="FA49" s="11"/>
      <c r="FB49" s="11"/>
      <c r="FC49" s="11"/>
      <c r="FD49" s="11"/>
      <c r="FE49" s="11"/>
      <c r="FF49" s="11"/>
      <c r="FG49" s="11"/>
      <c r="FH49" s="11"/>
      <c r="FI49" s="11"/>
      <c r="FJ49" s="11"/>
      <c r="FK49" s="11"/>
      <c r="FL49" s="11"/>
      <c r="FM49" s="11"/>
      <c r="FN49" s="11"/>
      <c r="FO49" s="11"/>
      <c r="FP49" s="11"/>
      <c r="FQ49" s="11"/>
      <c r="FR49" s="11"/>
      <c r="FS49" s="11"/>
      <c r="FT49" s="11"/>
      <c r="FU49" s="11"/>
      <c r="FV49" s="11"/>
      <c r="FW49" s="11"/>
      <c r="FX49" s="11"/>
      <c r="FY49" s="11"/>
      <c r="FZ49" s="11"/>
      <c r="GA49" s="11"/>
      <c r="GB49" s="11"/>
      <c r="GC49" s="11"/>
      <c r="GD49" s="11"/>
      <c r="GE49" s="11"/>
      <c r="GF49" s="11"/>
      <c r="GG49" s="11"/>
      <c r="GH49" s="11"/>
      <c r="GI49" s="11"/>
      <c r="GJ49" s="11"/>
      <c r="GK49" s="11"/>
      <c r="GL49" s="11"/>
      <c r="GM49" s="11"/>
      <c r="GN49" s="11"/>
      <c r="GO49" s="11"/>
      <c r="GP49" s="11"/>
      <c r="GQ49" s="11"/>
      <c r="GR49" s="11"/>
      <c r="GS49" s="11"/>
      <c r="GT49" s="11"/>
      <c r="GU49" s="11"/>
      <c r="GV49" s="11"/>
      <c r="GW49" s="11"/>
      <c r="GX49" s="11"/>
      <c r="GY49" s="11"/>
    </row>
    <row r="50" spans="1:207" s="6" customFormat="1" ht="16.899999999999999" customHeight="1">
      <c r="A50" s="102"/>
      <c r="B50" s="61"/>
      <c r="C50" s="11"/>
      <c r="D50" s="11"/>
      <c r="E50" s="11"/>
      <c r="F50" s="11"/>
      <c r="G50" s="11"/>
      <c r="H50" s="82"/>
      <c r="I50" s="11"/>
      <c r="J50" s="11"/>
      <c r="K50" s="11"/>
      <c r="L50" s="11"/>
      <c r="M50" s="11"/>
      <c r="N50" s="11"/>
      <c r="O50" s="11"/>
      <c r="P50" s="11"/>
      <c r="Q50" s="11"/>
      <c r="R50" s="11"/>
      <c r="S50" s="11"/>
      <c r="T50" s="11"/>
      <c r="U50" s="11"/>
      <c r="V50" s="82"/>
      <c r="W50" s="11"/>
      <c r="X50" s="11"/>
      <c r="Y50" s="11"/>
      <c r="Z50" s="11"/>
      <c r="AA50" s="11"/>
      <c r="AB50" s="11"/>
      <c r="AC50" s="82"/>
      <c r="AD50" s="11"/>
      <c r="AE50" s="11"/>
      <c r="AF50" s="82"/>
      <c r="AG50" s="11"/>
      <c r="AH50" s="11"/>
      <c r="AI50" s="11"/>
      <c r="AJ50" s="11"/>
      <c r="AK50" s="11"/>
      <c r="AL50" s="82"/>
      <c r="AM50" s="11"/>
      <c r="AN50" s="11"/>
      <c r="AO50" s="11"/>
      <c r="AP50" s="11"/>
      <c r="AQ50" s="11"/>
      <c r="AR50" s="82"/>
      <c r="AS50" s="11"/>
      <c r="AT50" s="11"/>
      <c r="AU50" s="11"/>
      <c r="AV50" s="11"/>
      <c r="AW50" s="11"/>
      <c r="AX50" s="11"/>
      <c r="AY50" s="11"/>
      <c r="AZ50" s="11"/>
      <c r="BA50" s="11"/>
      <c r="BB50" s="11"/>
      <c r="BC50" s="11"/>
      <c r="BD50" s="11"/>
      <c r="BE50" s="82"/>
      <c r="BF50" s="11"/>
      <c r="BG50" s="11"/>
      <c r="BH50" s="11"/>
      <c r="BI50" s="11"/>
      <c r="BJ50" s="82"/>
      <c r="BK50" s="11"/>
      <c r="BL50" s="82"/>
      <c r="BM50" s="11"/>
      <c r="BN50" s="11"/>
      <c r="BO50" s="11"/>
      <c r="BP50" s="82"/>
      <c r="BQ50" s="11"/>
      <c r="BR50" s="11"/>
      <c r="BS50" s="11"/>
      <c r="BT50" s="11"/>
      <c r="BU50" s="11"/>
      <c r="BV50" s="82"/>
      <c r="BW50" s="11"/>
      <c r="BX50" s="11"/>
      <c r="BY50" s="11"/>
      <c r="BZ50" s="11"/>
      <c r="CA50" s="11"/>
      <c r="CB50" s="11"/>
      <c r="CC50" s="11"/>
      <c r="CD50" s="11"/>
      <c r="CE50" s="11"/>
      <c r="CF50" s="11"/>
      <c r="CG50" s="11"/>
      <c r="CH50" s="82"/>
      <c r="CI50" s="11"/>
      <c r="CJ50" s="11"/>
      <c r="CK50" s="11"/>
      <c r="CL50" s="11"/>
      <c r="CM50" s="11"/>
      <c r="CN50" s="82"/>
      <c r="CO50" s="11"/>
      <c r="CP50" s="11"/>
      <c r="CQ50" s="11"/>
      <c r="CR50" s="11"/>
      <c r="CS50" s="11"/>
      <c r="CT50" s="11"/>
      <c r="CU50" s="82"/>
      <c r="CV50" s="11"/>
      <c r="CW50" s="11"/>
      <c r="CX50" s="11"/>
      <c r="CY50" s="11"/>
      <c r="CZ50" s="11"/>
      <c r="DA50" s="11"/>
      <c r="DB50" s="82"/>
      <c r="DC50" s="11"/>
      <c r="DD50" s="11"/>
      <c r="DE50" s="11"/>
      <c r="DF50" s="11"/>
      <c r="DG50" s="11"/>
      <c r="DH50" s="11"/>
      <c r="DI50" s="82"/>
      <c r="DJ50" s="11"/>
      <c r="DK50" s="11"/>
      <c r="DL50" s="11"/>
      <c r="DM50" s="11"/>
      <c r="DN50" s="11"/>
      <c r="DO50" s="11"/>
      <c r="DP50" s="11"/>
      <c r="DQ50" s="11"/>
      <c r="DR50" s="11"/>
      <c r="DS50" s="11"/>
      <c r="DT50" s="11"/>
      <c r="DU50" s="11"/>
      <c r="DV50" s="11"/>
      <c r="DW50" s="11"/>
      <c r="DX50" s="11"/>
      <c r="DY50" s="11"/>
      <c r="DZ50" s="11"/>
      <c r="EA50" s="11"/>
      <c r="EB50" s="11"/>
      <c r="EC50" s="11"/>
      <c r="ED50" s="11"/>
      <c r="EE50" s="11"/>
      <c r="EF50" s="11"/>
      <c r="EG50" s="11"/>
      <c r="EH50" s="11"/>
      <c r="EI50" s="11"/>
      <c r="EJ50" s="11"/>
      <c r="EK50" s="11"/>
      <c r="EL50" s="11"/>
      <c r="EM50" s="11"/>
      <c r="EN50" s="11"/>
      <c r="EO50" s="11"/>
      <c r="EP50" s="11"/>
      <c r="EQ50" s="11"/>
      <c r="ER50" s="11"/>
      <c r="ES50" s="11"/>
      <c r="ET50" s="11"/>
      <c r="EU50" s="11"/>
      <c r="EV50" s="11"/>
      <c r="EW50" s="11"/>
      <c r="EX50" s="11"/>
      <c r="EY50" s="11"/>
      <c r="EZ50" s="11"/>
      <c r="FA50" s="11"/>
      <c r="FB50" s="11"/>
      <c r="FC50" s="11"/>
      <c r="FD50" s="11"/>
      <c r="FE50" s="11"/>
      <c r="FF50" s="11"/>
      <c r="FG50" s="11"/>
      <c r="FH50" s="11"/>
      <c r="FI50" s="11"/>
      <c r="FJ50" s="11"/>
      <c r="FK50" s="11"/>
      <c r="FL50" s="11"/>
      <c r="FM50" s="11"/>
      <c r="FN50" s="11"/>
      <c r="FO50" s="11"/>
      <c r="FP50" s="11"/>
      <c r="FQ50" s="11"/>
      <c r="FR50" s="11"/>
      <c r="FS50" s="11"/>
      <c r="FT50" s="11"/>
      <c r="FU50" s="11"/>
      <c r="FV50" s="11"/>
      <c r="FW50" s="11"/>
      <c r="FX50" s="11"/>
      <c r="FY50" s="11"/>
      <c r="FZ50" s="11"/>
      <c r="GA50" s="11"/>
      <c r="GB50" s="11"/>
      <c r="GC50" s="11"/>
      <c r="GD50" s="11"/>
      <c r="GE50" s="11"/>
      <c r="GF50" s="11"/>
      <c r="GG50" s="11"/>
      <c r="GH50" s="11"/>
      <c r="GI50" s="11"/>
      <c r="GJ50" s="11"/>
      <c r="GK50" s="11"/>
      <c r="GL50" s="11"/>
      <c r="GM50" s="11"/>
      <c r="GN50" s="11"/>
      <c r="GO50" s="11"/>
      <c r="GP50" s="11"/>
      <c r="GQ50" s="11"/>
      <c r="GR50" s="11"/>
      <c r="GS50" s="11"/>
      <c r="GT50" s="11"/>
      <c r="GU50" s="11"/>
      <c r="GV50" s="11"/>
      <c r="GW50" s="11"/>
      <c r="GX50" s="11"/>
      <c r="GY50" s="11"/>
    </row>
    <row r="51" spans="1:207" s="6" customFormat="1" ht="16.899999999999999" customHeight="1">
      <c r="A51" s="102"/>
      <c r="B51" s="61"/>
      <c r="C51" s="11"/>
      <c r="D51" s="11"/>
      <c r="E51" s="11"/>
      <c r="F51" s="11"/>
      <c r="G51" s="11"/>
      <c r="H51" s="82"/>
      <c r="I51" s="11"/>
      <c r="J51" s="11"/>
      <c r="K51" s="11"/>
      <c r="L51" s="11"/>
      <c r="M51" s="11"/>
      <c r="N51" s="11"/>
      <c r="O51" s="11"/>
      <c r="P51" s="11"/>
      <c r="Q51" s="11"/>
      <c r="R51" s="11"/>
      <c r="S51" s="11"/>
      <c r="T51" s="11"/>
      <c r="U51" s="11"/>
      <c r="V51" s="82"/>
      <c r="W51" s="11"/>
      <c r="X51" s="11"/>
      <c r="Y51" s="11"/>
      <c r="Z51" s="11"/>
      <c r="AA51" s="11"/>
      <c r="AB51" s="11"/>
      <c r="AC51" s="82"/>
      <c r="AD51" s="11"/>
      <c r="AE51" s="11"/>
      <c r="AF51" s="82"/>
      <c r="AG51" s="11"/>
      <c r="AH51" s="11"/>
      <c r="AI51" s="11"/>
      <c r="AJ51" s="11"/>
      <c r="AK51" s="11"/>
      <c r="AL51" s="82"/>
      <c r="AM51" s="11"/>
      <c r="AN51" s="11"/>
      <c r="AO51" s="11"/>
      <c r="AP51" s="11"/>
      <c r="AQ51" s="11"/>
      <c r="AR51" s="82"/>
      <c r="AS51" s="11"/>
      <c r="AT51" s="11"/>
      <c r="AU51" s="11"/>
      <c r="AV51" s="11"/>
      <c r="AW51" s="11"/>
      <c r="AX51" s="11"/>
      <c r="AY51" s="11"/>
      <c r="AZ51" s="11"/>
      <c r="BA51" s="11"/>
      <c r="BB51" s="11"/>
      <c r="BC51" s="11"/>
      <c r="BD51" s="11"/>
      <c r="BE51" s="82"/>
      <c r="BF51" s="11"/>
      <c r="BG51" s="11"/>
      <c r="BH51" s="11"/>
      <c r="BI51" s="11"/>
      <c r="BJ51" s="82"/>
      <c r="BK51" s="11"/>
      <c r="BL51" s="82"/>
      <c r="BM51" s="11"/>
      <c r="BN51" s="11"/>
      <c r="BO51" s="11"/>
      <c r="BP51" s="82"/>
      <c r="BQ51" s="11"/>
      <c r="BR51" s="11"/>
      <c r="BS51" s="11"/>
      <c r="BT51" s="11"/>
      <c r="BU51" s="11"/>
      <c r="BV51" s="82"/>
      <c r="BW51" s="11"/>
      <c r="BX51" s="11"/>
      <c r="BY51" s="11"/>
      <c r="BZ51" s="11"/>
      <c r="CA51" s="11"/>
      <c r="CB51" s="11"/>
      <c r="CC51" s="11"/>
      <c r="CD51" s="11"/>
      <c r="CE51" s="11"/>
      <c r="CF51" s="11"/>
      <c r="CG51" s="11"/>
      <c r="CH51" s="82"/>
      <c r="CI51" s="11"/>
      <c r="CJ51" s="11"/>
      <c r="CK51" s="11"/>
      <c r="CL51" s="11"/>
      <c r="CM51" s="11"/>
      <c r="CN51" s="82"/>
      <c r="CO51" s="11"/>
      <c r="CP51" s="11"/>
      <c r="CQ51" s="11"/>
      <c r="CR51" s="11"/>
      <c r="CS51" s="11"/>
      <c r="CT51" s="11"/>
      <c r="CU51" s="82"/>
      <c r="CV51" s="11"/>
      <c r="CW51" s="11"/>
      <c r="CX51" s="11"/>
      <c r="CY51" s="11"/>
      <c r="CZ51" s="11"/>
      <c r="DA51" s="11"/>
      <c r="DB51" s="82"/>
      <c r="DC51" s="11"/>
      <c r="DD51" s="11"/>
      <c r="DE51" s="11"/>
      <c r="DF51" s="11"/>
      <c r="DG51" s="11"/>
      <c r="DH51" s="11"/>
      <c r="DI51" s="82"/>
      <c r="DJ51" s="11"/>
      <c r="DK51" s="11"/>
      <c r="DL51" s="11"/>
      <c r="DM51" s="11"/>
      <c r="DN51" s="11"/>
      <c r="DO51" s="11"/>
      <c r="DP51" s="11"/>
      <c r="DQ51" s="11"/>
      <c r="DR51" s="11"/>
      <c r="DS51" s="11"/>
      <c r="DT51" s="11"/>
      <c r="DU51" s="11"/>
      <c r="DV51" s="11"/>
      <c r="DW51" s="11"/>
      <c r="DX51" s="11"/>
      <c r="DY51" s="11"/>
      <c r="DZ51" s="11"/>
      <c r="EA51" s="11"/>
      <c r="EB51" s="11"/>
      <c r="EC51" s="11"/>
      <c r="ED51" s="11"/>
      <c r="EE51" s="11"/>
      <c r="EF51" s="11"/>
      <c r="EG51" s="11"/>
      <c r="EH51" s="11"/>
      <c r="EI51" s="11"/>
      <c r="EJ51" s="11"/>
      <c r="EK51" s="11"/>
      <c r="EL51" s="11"/>
      <c r="EM51" s="11"/>
      <c r="EN51" s="11"/>
      <c r="EO51" s="11"/>
      <c r="EP51" s="11"/>
      <c r="EQ51" s="11"/>
      <c r="ER51" s="11"/>
      <c r="ES51" s="11"/>
      <c r="ET51" s="11"/>
      <c r="EU51" s="11"/>
      <c r="EV51" s="11"/>
      <c r="EW51" s="11"/>
      <c r="EX51" s="11"/>
      <c r="EY51" s="11"/>
      <c r="EZ51" s="11"/>
      <c r="FA51" s="11"/>
      <c r="FB51" s="11"/>
      <c r="FC51" s="11"/>
      <c r="FD51" s="11"/>
      <c r="FE51" s="11"/>
      <c r="FF51" s="11"/>
      <c r="FG51" s="11"/>
      <c r="FH51" s="11"/>
      <c r="FI51" s="11"/>
      <c r="FJ51" s="11"/>
      <c r="FK51" s="11"/>
      <c r="FL51" s="11"/>
      <c r="FM51" s="11"/>
      <c r="FN51" s="11"/>
      <c r="FO51" s="11"/>
      <c r="FP51" s="11"/>
      <c r="FQ51" s="11"/>
      <c r="FR51" s="11"/>
      <c r="FS51" s="11"/>
      <c r="FT51" s="11"/>
      <c r="FU51" s="11"/>
      <c r="FV51" s="11"/>
      <c r="FW51" s="11"/>
      <c r="FX51" s="11"/>
      <c r="FY51" s="11"/>
      <c r="FZ51" s="11"/>
      <c r="GA51" s="11"/>
      <c r="GB51" s="11"/>
      <c r="GC51" s="11"/>
      <c r="GD51" s="11"/>
      <c r="GE51" s="11"/>
      <c r="GF51" s="11"/>
      <c r="GG51" s="11"/>
      <c r="GH51" s="11"/>
      <c r="GI51" s="11"/>
      <c r="GJ51" s="11"/>
      <c r="GK51" s="11"/>
      <c r="GL51" s="11"/>
      <c r="GM51" s="11"/>
      <c r="GN51" s="11"/>
      <c r="GO51" s="11"/>
      <c r="GP51" s="11"/>
      <c r="GQ51" s="11"/>
      <c r="GR51" s="11"/>
      <c r="GS51" s="11"/>
      <c r="GT51" s="11"/>
      <c r="GU51" s="11"/>
      <c r="GV51" s="11"/>
      <c r="GW51" s="11"/>
      <c r="GX51" s="11"/>
      <c r="GY51" s="11"/>
    </row>
    <row r="52" spans="1:207" s="6" customFormat="1" ht="16.899999999999999" customHeight="1">
      <c r="A52" s="102"/>
      <c r="B52" s="61"/>
      <c r="C52" s="11"/>
      <c r="D52" s="11"/>
      <c r="E52" s="11"/>
      <c r="F52" s="11"/>
      <c r="G52" s="11"/>
      <c r="H52" s="82"/>
      <c r="I52" s="11"/>
      <c r="J52" s="11"/>
      <c r="K52" s="11"/>
      <c r="L52" s="11"/>
      <c r="M52" s="11"/>
      <c r="N52" s="11"/>
      <c r="O52" s="11"/>
      <c r="P52" s="11"/>
      <c r="Q52" s="11"/>
      <c r="R52" s="11"/>
      <c r="S52" s="11"/>
      <c r="T52" s="11"/>
      <c r="U52" s="11"/>
      <c r="V52" s="82"/>
      <c r="W52" s="11"/>
      <c r="X52" s="11"/>
      <c r="Y52" s="11"/>
      <c r="Z52" s="11"/>
      <c r="AA52" s="11"/>
      <c r="AB52" s="11"/>
      <c r="AC52" s="82"/>
      <c r="AD52" s="11"/>
      <c r="AE52" s="11"/>
      <c r="AF52" s="82"/>
      <c r="AG52" s="11"/>
      <c r="AH52" s="11"/>
      <c r="AI52" s="11"/>
      <c r="AJ52" s="11"/>
      <c r="AK52" s="11"/>
      <c r="AL52" s="82"/>
      <c r="AM52" s="11"/>
      <c r="AN52" s="11"/>
      <c r="AO52" s="11"/>
      <c r="AP52" s="11"/>
      <c r="AQ52" s="11"/>
      <c r="AR52" s="82"/>
      <c r="AS52" s="11"/>
      <c r="AT52" s="11"/>
      <c r="AU52" s="11"/>
      <c r="AV52" s="11"/>
      <c r="AW52" s="11"/>
      <c r="AX52" s="11"/>
      <c r="AY52" s="11"/>
      <c r="AZ52" s="11"/>
      <c r="BA52" s="11"/>
      <c r="BB52" s="11"/>
      <c r="BC52" s="11"/>
      <c r="BD52" s="11"/>
      <c r="BE52" s="82"/>
      <c r="BF52" s="11"/>
      <c r="BG52" s="11"/>
      <c r="BH52" s="11"/>
      <c r="BI52" s="11"/>
      <c r="BJ52" s="82"/>
      <c r="BK52" s="11"/>
      <c r="BL52" s="82"/>
      <c r="BM52" s="11"/>
      <c r="BN52" s="11"/>
      <c r="BO52" s="11"/>
      <c r="BP52" s="82"/>
      <c r="BQ52" s="11"/>
      <c r="BR52" s="11"/>
      <c r="BS52" s="11"/>
      <c r="BT52" s="11"/>
      <c r="BU52" s="11"/>
      <c r="BV52" s="82"/>
      <c r="BW52" s="11"/>
      <c r="BX52" s="11"/>
      <c r="BY52" s="11"/>
      <c r="BZ52" s="11"/>
      <c r="CA52" s="11"/>
      <c r="CB52" s="11"/>
      <c r="CC52" s="11"/>
      <c r="CD52" s="11"/>
      <c r="CE52" s="11"/>
      <c r="CF52" s="11"/>
      <c r="CG52" s="11"/>
      <c r="CH52" s="82"/>
      <c r="CI52" s="11"/>
      <c r="CJ52" s="11"/>
      <c r="CK52" s="11"/>
      <c r="CL52" s="11"/>
      <c r="CM52" s="11"/>
      <c r="CN52" s="82"/>
      <c r="CO52" s="11"/>
      <c r="CP52" s="11"/>
      <c r="CQ52" s="11"/>
      <c r="CR52" s="11"/>
      <c r="CS52" s="11"/>
      <c r="CT52" s="11"/>
      <c r="CU52" s="82"/>
      <c r="CV52" s="11"/>
      <c r="CW52" s="11"/>
      <c r="CX52" s="11"/>
      <c r="CY52" s="11"/>
      <c r="CZ52" s="11"/>
      <c r="DA52" s="11"/>
      <c r="DB52" s="82"/>
      <c r="DC52" s="11"/>
      <c r="DD52" s="11"/>
      <c r="DE52" s="11"/>
      <c r="DF52" s="11"/>
      <c r="DG52" s="11"/>
      <c r="DH52" s="11"/>
      <c r="DI52" s="82"/>
      <c r="DJ52" s="11"/>
      <c r="DK52" s="11"/>
      <c r="DL52" s="11"/>
      <c r="DM52" s="11"/>
      <c r="DN52" s="11"/>
      <c r="DO52" s="11"/>
      <c r="DP52" s="11"/>
      <c r="DQ52" s="11"/>
      <c r="DR52" s="11"/>
      <c r="DS52" s="11"/>
      <c r="DT52" s="11"/>
      <c r="DU52" s="11"/>
      <c r="DV52" s="11"/>
      <c r="DW52" s="11"/>
      <c r="DX52" s="11"/>
      <c r="DY52" s="11"/>
      <c r="DZ52" s="11"/>
      <c r="EA52" s="11"/>
      <c r="EB52" s="11"/>
      <c r="EC52" s="11"/>
      <c r="ED52" s="11"/>
      <c r="EE52" s="11"/>
      <c r="EF52" s="11"/>
      <c r="EG52" s="11"/>
      <c r="EH52" s="11"/>
      <c r="EI52" s="11"/>
      <c r="EJ52" s="11"/>
      <c r="EK52" s="11"/>
      <c r="EL52" s="11"/>
      <c r="EM52" s="11"/>
      <c r="EN52" s="11"/>
      <c r="EO52" s="11"/>
      <c r="EP52" s="11"/>
      <c r="EQ52" s="11"/>
      <c r="ER52" s="11"/>
      <c r="ES52" s="11"/>
      <c r="ET52" s="11"/>
      <c r="EU52" s="11"/>
      <c r="EV52" s="11"/>
      <c r="EW52" s="11"/>
      <c r="EX52" s="11"/>
      <c r="EY52" s="11"/>
      <c r="EZ52" s="11"/>
      <c r="FA52" s="11"/>
      <c r="FB52" s="11"/>
      <c r="FC52" s="11"/>
      <c r="FD52" s="11"/>
      <c r="FE52" s="11"/>
      <c r="FF52" s="11"/>
      <c r="FG52" s="11"/>
      <c r="FH52" s="11"/>
      <c r="FI52" s="11"/>
      <c r="FJ52" s="11"/>
      <c r="FK52" s="11"/>
      <c r="FL52" s="11"/>
      <c r="FM52" s="11"/>
      <c r="FN52" s="11"/>
      <c r="FO52" s="11"/>
      <c r="FP52" s="11"/>
      <c r="FQ52" s="11"/>
      <c r="FR52" s="11"/>
      <c r="FS52" s="11"/>
      <c r="FT52" s="11"/>
      <c r="FU52" s="11"/>
      <c r="FV52" s="11"/>
      <c r="FW52" s="11"/>
      <c r="FX52" s="11"/>
      <c r="FY52" s="11"/>
      <c r="FZ52" s="11"/>
      <c r="GA52" s="11"/>
      <c r="GB52" s="11"/>
      <c r="GC52" s="11"/>
      <c r="GD52" s="11"/>
      <c r="GE52" s="11"/>
      <c r="GF52" s="11"/>
      <c r="GG52" s="11"/>
      <c r="GH52" s="11"/>
      <c r="GI52" s="11"/>
      <c r="GJ52" s="11"/>
      <c r="GK52" s="11"/>
      <c r="GL52" s="11"/>
      <c r="GM52" s="11"/>
      <c r="GN52" s="11"/>
      <c r="GO52" s="11"/>
      <c r="GP52" s="11"/>
      <c r="GQ52" s="11"/>
      <c r="GR52" s="11"/>
      <c r="GS52" s="11"/>
      <c r="GT52" s="11"/>
      <c r="GU52" s="11"/>
      <c r="GV52" s="11"/>
      <c r="GW52" s="11"/>
      <c r="GX52" s="11"/>
      <c r="GY52" s="11"/>
    </row>
    <row r="53" spans="1:207" s="6" customFormat="1" ht="16.899999999999999" customHeight="1">
      <c r="A53" s="102"/>
      <c r="B53" s="61"/>
      <c r="C53" s="11"/>
      <c r="D53" s="11"/>
      <c r="E53" s="11"/>
      <c r="F53" s="11"/>
      <c r="G53" s="11"/>
      <c r="H53" s="82"/>
      <c r="I53" s="11"/>
      <c r="J53" s="11"/>
      <c r="K53" s="11"/>
      <c r="L53" s="11"/>
      <c r="M53" s="11"/>
      <c r="N53" s="11"/>
      <c r="O53" s="11"/>
      <c r="P53" s="11"/>
      <c r="Q53" s="11"/>
      <c r="R53" s="11"/>
      <c r="S53" s="11"/>
      <c r="T53" s="11"/>
      <c r="U53" s="11"/>
      <c r="V53" s="82"/>
      <c r="W53" s="11"/>
      <c r="X53" s="11"/>
      <c r="Y53" s="11"/>
      <c r="Z53" s="11"/>
      <c r="AA53" s="11"/>
      <c r="AB53" s="11"/>
      <c r="AC53" s="82"/>
      <c r="AD53" s="11"/>
      <c r="AE53" s="11"/>
      <c r="AF53" s="82"/>
      <c r="AG53" s="11"/>
      <c r="AH53" s="11"/>
      <c r="AI53" s="11"/>
      <c r="AJ53" s="11"/>
      <c r="AK53" s="11"/>
      <c r="AL53" s="82"/>
      <c r="AM53" s="11"/>
      <c r="AN53" s="11"/>
      <c r="AO53" s="11"/>
      <c r="AP53" s="11"/>
      <c r="AQ53" s="11"/>
      <c r="AR53" s="82"/>
      <c r="AS53" s="11"/>
      <c r="AT53" s="11"/>
      <c r="AU53" s="11"/>
      <c r="AV53" s="11"/>
      <c r="AW53" s="11"/>
      <c r="AX53" s="11"/>
      <c r="AY53" s="11"/>
      <c r="AZ53" s="11"/>
      <c r="BA53" s="11"/>
      <c r="BB53" s="11"/>
      <c r="BC53" s="11"/>
      <c r="BD53" s="11"/>
      <c r="BE53" s="82"/>
      <c r="BF53" s="11"/>
      <c r="BG53" s="11"/>
      <c r="BH53" s="11"/>
      <c r="BI53" s="11"/>
      <c r="BJ53" s="82"/>
      <c r="BK53" s="11"/>
      <c r="BL53" s="82"/>
      <c r="BM53" s="11"/>
      <c r="BN53" s="11"/>
      <c r="BO53" s="11"/>
      <c r="BP53" s="82"/>
      <c r="BQ53" s="11"/>
      <c r="BR53" s="11"/>
      <c r="BS53" s="11"/>
      <c r="BT53" s="11"/>
      <c r="BU53" s="11"/>
      <c r="BV53" s="82"/>
      <c r="BW53" s="11"/>
      <c r="BX53" s="11"/>
      <c r="BY53" s="11"/>
      <c r="BZ53" s="11"/>
      <c r="CA53" s="11"/>
      <c r="CB53" s="11"/>
      <c r="CC53" s="11"/>
      <c r="CD53" s="11"/>
      <c r="CE53" s="11"/>
      <c r="CF53" s="11"/>
      <c r="CG53" s="11"/>
      <c r="CH53" s="82"/>
      <c r="CI53" s="11"/>
      <c r="CJ53" s="11"/>
      <c r="CK53" s="11"/>
      <c r="CL53" s="11"/>
      <c r="CM53" s="11"/>
      <c r="CN53" s="82"/>
      <c r="CO53" s="11"/>
      <c r="CP53" s="11"/>
      <c r="CQ53" s="11"/>
      <c r="CR53" s="11"/>
      <c r="CS53" s="11"/>
      <c r="CT53" s="11"/>
      <c r="CU53" s="82"/>
      <c r="CV53" s="11"/>
      <c r="CW53" s="11"/>
      <c r="CX53" s="11"/>
      <c r="CY53" s="11"/>
      <c r="CZ53" s="11"/>
      <c r="DA53" s="11"/>
      <c r="DB53" s="82"/>
      <c r="DC53" s="11"/>
      <c r="DD53" s="11"/>
      <c r="DE53" s="11"/>
      <c r="DF53" s="11"/>
      <c r="DG53" s="11"/>
      <c r="DH53" s="11"/>
      <c r="DI53" s="82"/>
      <c r="DJ53" s="11"/>
      <c r="DK53" s="11"/>
      <c r="DL53" s="11"/>
      <c r="DM53" s="11"/>
      <c r="DN53" s="11"/>
      <c r="DO53" s="11"/>
      <c r="DP53" s="11"/>
      <c r="DQ53" s="11"/>
      <c r="DR53" s="11"/>
      <c r="DS53" s="11"/>
      <c r="DT53" s="11"/>
      <c r="DU53" s="11"/>
      <c r="DV53" s="11"/>
      <c r="DW53" s="11"/>
      <c r="DX53" s="11"/>
      <c r="DY53" s="11"/>
      <c r="DZ53" s="11"/>
      <c r="EA53" s="11"/>
      <c r="EB53" s="11"/>
      <c r="EC53" s="11"/>
      <c r="ED53" s="11"/>
      <c r="EE53" s="11"/>
      <c r="EF53" s="11"/>
      <c r="EG53" s="11"/>
      <c r="EH53" s="11"/>
      <c r="EI53" s="11"/>
      <c r="EJ53" s="11"/>
      <c r="EK53" s="11"/>
      <c r="EL53" s="11"/>
      <c r="EM53" s="11"/>
      <c r="EN53" s="11"/>
      <c r="EO53" s="11"/>
      <c r="EP53" s="11"/>
      <c r="EQ53" s="11"/>
      <c r="ER53" s="11"/>
      <c r="ES53" s="11"/>
      <c r="ET53" s="11"/>
      <c r="EU53" s="11"/>
      <c r="EV53" s="11"/>
      <c r="EW53" s="11"/>
      <c r="EX53" s="11"/>
      <c r="EY53" s="11"/>
      <c r="EZ53" s="11"/>
      <c r="FA53" s="11"/>
      <c r="FB53" s="11"/>
      <c r="FC53" s="11"/>
      <c r="FD53" s="11"/>
      <c r="FE53" s="11"/>
      <c r="FF53" s="11"/>
      <c r="FG53" s="11"/>
      <c r="FH53" s="11"/>
      <c r="FI53" s="11"/>
      <c r="FJ53" s="11"/>
      <c r="FK53" s="11"/>
      <c r="FL53" s="11"/>
      <c r="FM53" s="11"/>
      <c r="FN53" s="11"/>
      <c r="FO53" s="11"/>
      <c r="FP53" s="11"/>
      <c r="FQ53" s="11"/>
      <c r="FR53" s="11"/>
      <c r="FS53" s="11"/>
      <c r="FT53" s="11"/>
      <c r="FU53" s="11"/>
      <c r="FV53" s="11"/>
      <c r="FW53" s="11"/>
      <c r="FX53" s="11"/>
      <c r="FY53" s="11"/>
      <c r="FZ53" s="11"/>
      <c r="GA53" s="11"/>
      <c r="GB53" s="11"/>
      <c r="GC53" s="11"/>
      <c r="GD53" s="11"/>
      <c r="GE53" s="11"/>
      <c r="GF53" s="11"/>
      <c r="GG53" s="11"/>
      <c r="GH53" s="11"/>
      <c r="GI53" s="11"/>
      <c r="GJ53" s="11"/>
      <c r="GK53" s="11"/>
      <c r="GL53" s="11"/>
      <c r="GM53" s="11"/>
      <c r="GN53" s="11"/>
      <c r="GO53" s="11"/>
      <c r="GP53" s="11"/>
      <c r="GQ53" s="11"/>
      <c r="GR53" s="11"/>
      <c r="GS53" s="11"/>
      <c r="GT53" s="11"/>
      <c r="GU53" s="11"/>
      <c r="GV53" s="11"/>
      <c r="GW53" s="11"/>
      <c r="GX53" s="11"/>
      <c r="GY53" s="11"/>
    </row>
    <row r="54" spans="1:207" s="6" customFormat="1" ht="16.899999999999999" customHeight="1">
      <c r="A54" s="102"/>
      <c r="B54" s="61"/>
      <c r="C54" s="11"/>
      <c r="D54" s="11"/>
      <c r="E54" s="11"/>
      <c r="F54" s="11"/>
      <c r="G54" s="11"/>
      <c r="H54" s="82"/>
      <c r="I54" s="11"/>
      <c r="J54" s="11"/>
      <c r="K54" s="11"/>
      <c r="L54" s="11"/>
      <c r="M54" s="11"/>
      <c r="N54" s="11"/>
      <c r="O54" s="11"/>
      <c r="P54" s="11"/>
      <c r="Q54" s="11"/>
      <c r="R54" s="11"/>
      <c r="S54" s="11"/>
      <c r="T54" s="11"/>
      <c r="U54" s="11"/>
      <c r="V54" s="82"/>
      <c r="W54" s="11"/>
      <c r="X54" s="11"/>
      <c r="Y54" s="11"/>
      <c r="Z54" s="11"/>
      <c r="AA54" s="11"/>
      <c r="AB54" s="11"/>
      <c r="AC54" s="82"/>
      <c r="AD54" s="11"/>
      <c r="AE54" s="11"/>
      <c r="AF54" s="82"/>
      <c r="AG54" s="11"/>
      <c r="AH54" s="11"/>
      <c r="AI54" s="11"/>
      <c r="AJ54" s="11"/>
      <c r="AK54" s="11"/>
      <c r="AL54" s="82"/>
      <c r="AM54" s="11"/>
      <c r="AN54" s="11"/>
      <c r="AO54" s="11"/>
      <c r="AP54" s="11"/>
      <c r="AQ54" s="11"/>
      <c r="AR54" s="82"/>
      <c r="AS54" s="11"/>
      <c r="AT54" s="11"/>
      <c r="AU54" s="11"/>
      <c r="AV54" s="11"/>
      <c r="AW54" s="11"/>
      <c r="AX54" s="11"/>
      <c r="AY54" s="11"/>
      <c r="AZ54" s="11"/>
      <c r="BA54" s="11"/>
      <c r="BB54" s="11"/>
      <c r="BC54" s="11"/>
      <c r="BD54" s="11"/>
      <c r="BE54" s="82"/>
      <c r="BF54" s="11"/>
      <c r="BG54" s="11"/>
      <c r="BH54" s="11"/>
      <c r="BI54" s="11"/>
      <c r="BJ54" s="82"/>
      <c r="BK54" s="11"/>
      <c r="BL54" s="82"/>
      <c r="BM54" s="11"/>
      <c r="BN54" s="11"/>
      <c r="BO54" s="11"/>
      <c r="BP54" s="82"/>
      <c r="BQ54" s="11"/>
      <c r="BR54" s="11"/>
      <c r="BS54" s="11"/>
      <c r="BT54" s="11"/>
      <c r="BU54" s="11"/>
      <c r="BV54" s="82"/>
      <c r="BW54" s="11"/>
      <c r="BX54" s="11"/>
      <c r="BY54" s="11"/>
      <c r="BZ54" s="11"/>
      <c r="CA54" s="11"/>
      <c r="CB54" s="11"/>
      <c r="CC54" s="11"/>
      <c r="CD54" s="11"/>
      <c r="CE54" s="11"/>
      <c r="CF54" s="11"/>
      <c r="CG54" s="11"/>
      <c r="CH54" s="82"/>
      <c r="CI54" s="11"/>
      <c r="CJ54" s="11"/>
      <c r="CK54" s="11"/>
      <c r="CL54" s="11"/>
      <c r="CM54" s="11"/>
      <c r="CN54" s="82"/>
      <c r="CO54" s="11"/>
      <c r="CP54" s="11"/>
      <c r="CQ54" s="11"/>
      <c r="CR54" s="11"/>
      <c r="CS54" s="11"/>
      <c r="CT54" s="11"/>
      <c r="CU54" s="82"/>
      <c r="CV54" s="11"/>
      <c r="CW54" s="11"/>
      <c r="CX54" s="11"/>
      <c r="CY54" s="11"/>
      <c r="CZ54" s="11"/>
      <c r="DA54" s="11"/>
      <c r="DB54" s="82"/>
      <c r="DC54" s="11"/>
      <c r="DD54" s="11"/>
      <c r="DE54" s="11"/>
      <c r="DF54" s="11"/>
      <c r="DG54" s="11"/>
      <c r="DH54" s="11"/>
      <c r="DI54" s="82"/>
      <c r="DJ54" s="11"/>
      <c r="DK54" s="11"/>
      <c r="DL54" s="11"/>
      <c r="DM54" s="11"/>
      <c r="DN54" s="11"/>
      <c r="DO54" s="11"/>
      <c r="DP54" s="11"/>
      <c r="DQ54" s="11"/>
      <c r="DR54" s="11"/>
      <c r="DS54" s="11"/>
      <c r="DT54" s="11"/>
      <c r="DU54" s="11"/>
      <c r="DV54" s="11"/>
      <c r="DW54" s="11"/>
      <c r="DX54" s="11"/>
      <c r="DY54" s="11"/>
      <c r="DZ54" s="11"/>
      <c r="EA54" s="11"/>
      <c r="EB54" s="11"/>
      <c r="EC54" s="11"/>
      <c r="ED54" s="11"/>
      <c r="EE54" s="11"/>
      <c r="EF54" s="11"/>
      <c r="EG54" s="11"/>
      <c r="EH54" s="11"/>
      <c r="EI54" s="11"/>
      <c r="EJ54" s="11"/>
      <c r="EK54" s="11"/>
      <c r="EL54" s="11"/>
      <c r="EM54" s="11"/>
      <c r="EN54" s="11"/>
      <c r="EO54" s="11"/>
      <c r="EP54" s="11"/>
      <c r="EQ54" s="11"/>
      <c r="ER54" s="11"/>
      <c r="ES54" s="11"/>
      <c r="ET54" s="11"/>
      <c r="EU54" s="11"/>
      <c r="EV54" s="11"/>
      <c r="EW54" s="11"/>
      <c r="EX54" s="11"/>
      <c r="EY54" s="11"/>
      <c r="EZ54" s="11"/>
      <c r="FA54" s="11"/>
      <c r="FB54" s="11"/>
      <c r="FC54" s="11"/>
      <c r="FD54" s="11"/>
      <c r="FE54" s="11"/>
      <c r="FF54" s="11"/>
      <c r="FG54" s="11"/>
      <c r="FH54" s="11"/>
      <c r="FI54" s="11"/>
      <c r="FJ54" s="11"/>
      <c r="FK54" s="11"/>
      <c r="FL54" s="11"/>
      <c r="FM54" s="11"/>
      <c r="FN54" s="11"/>
      <c r="FO54" s="11"/>
      <c r="FP54" s="11"/>
      <c r="FQ54" s="11"/>
      <c r="FR54" s="11"/>
      <c r="FS54" s="11"/>
      <c r="FT54" s="11"/>
      <c r="FU54" s="11"/>
      <c r="FV54" s="11"/>
      <c r="FW54" s="11"/>
      <c r="FX54" s="11"/>
      <c r="FY54" s="11"/>
      <c r="FZ54" s="11"/>
      <c r="GA54" s="11"/>
      <c r="GB54" s="11"/>
      <c r="GC54" s="11"/>
      <c r="GD54" s="11"/>
      <c r="GE54" s="11"/>
      <c r="GF54" s="11"/>
      <c r="GG54" s="11"/>
      <c r="GH54" s="11"/>
      <c r="GI54" s="11"/>
      <c r="GJ54" s="11"/>
      <c r="GK54" s="11"/>
      <c r="GL54" s="11"/>
      <c r="GM54" s="11"/>
      <c r="GN54" s="11"/>
      <c r="GO54" s="11"/>
      <c r="GP54" s="11"/>
      <c r="GQ54" s="11"/>
      <c r="GR54" s="11"/>
      <c r="GS54" s="11"/>
      <c r="GT54" s="11"/>
      <c r="GU54" s="11"/>
      <c r="GV54" s="11"/>
      <c r="GW54" s="11"/>
      <c r="GX54" s="11"/>
      <c r="GY54" s="11"/>
    </row>
    <row r="55" spans="1:207" s="6" customFormat="1" ht="16.899999999999999" customHeight="1">
      <c r="A55" s="102"/>
      <c r="B55" s="61"/>
      <c r="C55" s="11"/>
      <c r="D55" s="11"/>
      <c r="E55" s="11"/>
      <c r="F55" s="11"/>
      <c r="G55" s="11"/>
      <c r="H55" s="82"/>
      <c r="I55" s="11"/>
      <c r="J55" s="11"/>
      <c r="K55" s="11"/>
      <c r="L55" s="11"/>
      <c r="M55" s="11"/>
      <c r="N55" s="11"/>
      <c r="O55" s="11"/>
      <c r="P55" s="11"/>
      <c r="Q55" s="11"/>
      <c r="R55" s="11"/>
      <c r="S55" s="11"/>
      <c r="T55" s="11"/>
      <c r="U55" s="11"/>
      <c r="V55" s="82"/>
      <c r="W55" s="11"/>
      <c r="X55" s="11"/>
      <c r="Y55" s="11"/>
      <c r="Z55" s="11"/>
      <c r="AA55" s="11"/>
      <c r="AB55" s="11"/>
      <c r="AC55" s="82"/>
      <c r="AD55" s="11"/>
      <c r="AE55" s="11"/>
      <c r="AF55" s="82"/>
      <c r="AG55" s="11"/>
      <c r="AH55" s="11"/>
      <c r="AI55" s="11"/>
      <c r="AJ55" s="11"/>
      <c r="AK55" s="11"/>
      <c r="AL55" s="82"/>
      <c r="AM55" s="11"/>
      <c r="AN55" s="11"/>
      <c r="AO55" s="11"/>
      <c r="AP55" s="11"/>
      <c r="AQ55" s="11"/>
      <c r="AR55" s="82"/>
      <c r="AS55" s="11"/>
      <c r="AT55" s="11"/>
      <c r="AU55" s="11"/>
      <c r="AV55" s="11"/>
      <c r="AW55" s="11"/>
      <c r="AX55" s="11"/>
      <c r="AY55" s="11"/>
      <c r="AZ55" s="11"/>
      <c r="BA55" s="11"/>
      <c r="BB55" s="11"/>
      <c r="BC55" s="11"/>
      <c r="BD55" s="11"/>
      <c r="BE55" s="82"/>
      <c r="BF55" s="11"/>
      <c r="BG55" s="11"/>
      <c r="BH55" s="11"/>
      <c r="BI55" s="11"/>
      <c r="BJ55" s="82"/>
      <c r="BK55" s="11"/>
      <c r="BL55" s="82"/>
      <c r="BM55" s="11"/>
      <c r="BN55" s="11"/>
      <c r="BO55" s="11"/>
      <c r="BP55" s="82"/>
      <c r="BQ55" s="11"/>
      <c r="BR55" s="11"/>
      <c r="BS55" s="11"/>
      <c r="BT55" s="11"/>
      <c r="BU55" s="11"/>
      <c r="BV55" s="82"/>
      <c r="BW55" s="11"/>
      <c r="BX55" s="11"/>
      <c r="BY55" s="11"/>
      <c r="BZ55" s="11"/>
      <c r="CA55" s="11"/>
      <c r="CB55" s="11"/>
      <c r="CC55" s="11"/>
      <c r="CD55" s="11"/>
      <c r="CE55" s="11"/>
      <c r="CF55" s="11"/>
      <c r="CG55" s="11"/>
      <c r="CH55" s="82"/>
      <c r="CI55" s="11"/>
      <c r="CJ55" s="11"/>
      <c r="CK55" s="11"/>
      <c r="CL55" s="11"/>
      <c r="CM55" s="11"/>
      <c r="CN55" s="82"/>
      <c r="CO55" s="11"/>
      <c r="CP55" s="11"/>
      <c r="CQ55" s="11"/>
      <c r="CR55" s="11"/>
      <c r="CS55" s="11"/>
      <c r="CT55" s="11"/>
      <c r="CU55" s="82"/>
      <c r="CV55" s="11"/>
      <c r="CW55" s="11"/>
      <c r="CX55" s="11"/>
      <c r="CY55" s="11"/>
      <c r="CZ55" s="11"/>
      <c r="DA55" s="11"/>
      <c r="DB55" s="82"/>
      <c r="DC55" s="11"/>
      <c r="DD55" s="11"/>
      <c r="DE55" s="11"/>
      <c r="DF55" s="11"/>
      <c r="DG55" s="11"/>
      <c r="DH55" s="11"/>
      <c r="DI55" s="82"/>
      <c r="DJ55" s="11"/>
      <c r="DK55" s="11"/>
      <c r="DL55" s="11"/>
      <c r="DM55" s="11"/>
      <c r="DN55" s="11"/>
      <c r="DO55" s="11"/>
      <c r="DP55" s="11"/>
      <c r="DQ55" s="11"/>
      <c r="DR55" s="11"/>
      <c r="DS55" s="11"/>
      <c r="DT55" s="11"/>
      <c r="DU55" s="11"/>
      <c r="DV55" s="11"/>
      <c r="DW55" s="11"/>
      <c r="DX55" s="11"/>
      <c r="DY55" s="11"/>
      <c r="DZ55" s="11"/>
      <c r="EA55" s="11"/>
      <c r="EB55" s="11"/>
      <c r="EC55" s="11"/>
      <c r="ED55" s="11"/>
      <c r="EE55" s="11"/>
      <c r="EF55" s="11"/>
      <c r="EG55" s="11"/>
      <c r="EH55" s="11"/>
      <c r="EI55" s="11"/>
      <c r="EJ55" s="11"/>
      <c r="EK55" s="11"/>
      <c r="EL55" s="11"/>
      <c r="EM55" s="11"/>
      <c r="EN55" s="11"/>
      <c r="EO55" s="11"/>
      <c r="EP55" s="11"/>
      <c r="EQ55" s="11"/>
      <c r="ER55" s="11"/>
      <c r="ES55" s="11"/>
      <c r="ET55" s="11"/>
      <c r="EU55" s="11"/>
      <c r="EV55" s="11"/>
      <c r="EW55" s="11"/>
      <c r="EX55" s="11"/>
      <c r="EY55" s="11"/>
      <c r="EZ55" s="11"/>
      <c r="FA55" s="11"/>
      <c r="FB55" s="11"/>
      <c r="FC55" s="11"/>
      <c r="FD55" s="11"/>
      <c r="FE55" s="11"/>
      <c r="FF55" s="11"/>
      <c r="FG55" s="11"/>
      <c r="FH55" s="11"/>
      <c r="FI55" s="11"/>
      <c r="FJ55" s="11"/>
      <c r="FK55" s="11"/>
      <c r="FL55" s="11"/>
      <c r="FM55" s="11"/>
      <c r="FN55" s="11"/>
      <c r="FO55" s="11"/>
      <c r="FP55" s="11"/>
      <c r="FQ55" s="11"/>
      <c r="FR55" s="11"/>
      <c r="FS55" s="11"/>
      <c r="FT55" s="11"/>
      <c r="FU55" s="11"/>
      <c r="FV55" s="11"/>
      <c r="FW55" s="11"/>
      <c r="FX55" s="11"/>
      <c r="FY55" s="11"/>
      <c r="FZ55" s="11"/>
      <c r="GA55" s="11"/>
      <c r="GB55" s="11"/>
      <c r="GC55" s="11"/>
      <c r="GD55" s="11"/>
      <c r="GE55" s="11"/>
      <c r="GF55" s="11"/>
      <c r="GG55" s="11"/>
      <c r="GH55" s="11"/>
      <c r="GI55" s="11"/>
      <c r="GJ55" s="11"/>
      <c r="GK55" s="11"/>
      <c r="GL55" s="11"/>
      <c r="GM55" s="11"/>
      <c r="GN55" s="11"/>
      <c r="GO55" s="11"/>
      <c r="GP55" s="11"/>
      <c r="GQ55" s="11"/>
      <c r="GR55" s="11"/>
      <c r="GS55" s="11"/>
      <c r="GT55" s="11"/>
      <c r="GU55" s="11"/>
      <c r="GV55" s="11"/>
      <c r="GW55" s="11"/>
      <c r="GX55" s="11"/>
      <c r="GY55" s="11"/>
    </row>
    <row r="56" spans="1:207" s="6" customFormat="1" ht="16.899999999999999" customHeight="1">
      <c r="A56" s="102"/>
      <c r="B56" s="61"/>
      <c r="C56" s="11"/>
      <c r="D56" s="11"/>
      <c r="E56" s="11"/>
      <c r="F56" s="11"/>
      <c r="G56" s="11"/>
      <c r="H56" s="82"/>
      <c r="I56" s="11"/>
      <c r="J56" s="11"/>
      <c r="K56" s="11"/>
      <c r="L56" s="11"/>
      <c r="M56" s="11"/>
      <c r="N56" s="11"/>
      <c r="O56" s="11"/>
      <c r="P56" s="11"/>
      <c r="Q56" s="11"/>
      <c r="R56" s="11"/>
      <c r="S56" s="11"/>
      <c r="T56" s="11"/>
      <c r="U56" s="11"/>
      <c r="V56" s="82"/>
      <c r="W56" s="11"/>
      <c r="X56" s="11"/>
      <c r="Y56" s="11"/>
      <c r="Z56" s="11"/>
      <c r="AA56" s="11"/>
      <c r="AB56" s="11"/>
      <c r="AC56" s="82"/>
      <c r="AD56" s="11"/>
      <c r="AE56" s="11"/>
      <c r="AF56" s="82"/>
      <c r="AG56" s="11"/>
      <c r="AH56" s="11"/>
      <c r="AI56" s="11"/>
      <c r="AJ56" s="11"/>
      <c r="AK56" s="11"/>
      <c r="AL56" s="82"/>
      <c r="AM56" s="11"/>
      <c r="AN56" s="11"/>
      <c r="AO56" s="11"/>
      <c r="AP56" s="11"/>
      <c r="AQ56" s="11"/>
      <c r="AR56" s="82"/>
      <c r="AS56" s="11"/>
      <c r="AT56" s="11"/>
      <c r="AU56" s="11"/>
      <c r="AV56" s="11"/>
      <c r="AW56" s="11"/>
      <c r="AX56" s="11"/>
      <c r="AY56" s="11"/>
      <c r="AZ56" s="11"/>
      <c r="BA56" s="11"/>
      <c r="BB56" s="11"/>
      <c r="BC56" s="11"/>
      <c r="BD56" s="11"/>
      <c r="BE56" s="82"/>
      <c r="BF56" s="11"/>
      <c r="BG56" s="11"/>
      <c r="BH56" s="11"/>
      <c r="BI56" s="11"/>
      <c r="BJ56" s="82"/>
      <c r="BK56" s="11"/>
      <c r="BL56" s="82"/>
      <c r="BM56" s="11"/>
      <c r="BN56" s="11"/>
      <c r="BO56" s="11"/>
      <c r="BP56" s="82"/>
      <c r="BQ56" s="11"/>
      <c r="BR56" s="11"/>
      <c r="BS56" s="11"/>
      <c r="BT56" s="11"/>
      <c r="BU56" s="11"/>
      <c r="BV56" s="82"/>
      <c r="BW56" s="11"/>
      <c r="BX56" s="11"/>
      <c r="BY56" s="11"/>
      <c r="BZ56" s="11"/>
      <c r="CA56" s="11"/>
      <c r="CB56" s="11"/>
      <c r="CC56" s="11"/>
      <c r="CD56" s="11"/>
      <c r="CE56" s="11"/>
      <c r="CF56" s="11"/>
      <c r="CG56" s="11"/>
      <c r="CH56" s="82"/>
      <c r="CI56" s="11"/>
      <c r="CJ56" s="11"/>
      <c r="CK56" s="11"/>
      <c r="CL56" s="11"/>
      <c r="CM56" s="11"/>
      <c r="CN56" s="82"/>
      <c r="CO56" s="11"/>
      <c r="CP56" s="11"/>
      <c r="CQ56" s="11"/>
      <c r="CR56" s="11"/>
      <c r="CS56" s="11"/>
      <c r="CT56" s="11"/>
      <c r="CU56" s="82"/>
      <c r="CV56" s="11"/>
      <c r="CW56" s="11"/>
      <c r="CX56" s="11"/>
      <c r="CY56" s="11"/>
      <c r="CZ56" s="11"/>
      <c r="DA56" s="11"/>
      <c r="DB56" s="82"/>
      <c r="DC56" s="11"/>
      <c r="DD56" s="11"/>
      <c r="DE56" s="11"/>
      <c r="DF56" s="11"/>
      <c r="DG56" s="11"/>
      <c r="DH56" s="11"/>
      <c r="DI56" s="82"/>
      <c r="DJ56" s="11"/>
      <c r="DK56" s="11"/>
      <c r="DL56" s="11"/>
      <c r="DM56" s="11"/>
      <c r="DN56" s="11"/>
      <c r="DO56" s="11"/>
      <c r="DP56" s="11"/>
      <c r="DQ56" s="11"/>
      <c r="DR56" s="11"/>
      <c r="DS56" s="11"/>
      <c r="DT56" s="11"/>
      <c r="DU56" s="11"/>
      <c r="DV56" s="11"/>
      <c r="DW56" s="11"/>
      <c r="DX56" s="11"/>
      <c r="DY56" s="11"/>
      <c r="DZ56" s="11"/>
      <c r="EA56" s="11"/>
      <c r="EB56" s="11"/>
      <c r="EC56" s="11"/>
      <c r="ED56" s="11"/>
      <c r="EE56" s="11"/>
      <c r="EF56" s="11"/>
      <c r="EG56" s="11"/>
      <c r="EH56" s="11"/>
      <c r="EI56" s="11"/>
      <c r="EJ56" s="11"/>
      <c r="EK56" s="11"/>
      <c r="EL56" s="11"/>
      <c r="EM56" s="11"/>
      <c r="EN56" s="11"/>
      <c r="EO56" s="11"/>
      <c r="EP56" s="11"/>
      <c r="EQ56" s="11"/>
      <c r="ER56" s="11"/>
      <c r="ES56" s="11"/>
      <c r="ET56" s="11"/>
      <c r="EU56" s="11"/>
      <c r="EV56" s="11"/>
      <c r="EW56" s="11"/>
      <c r="EX56" s="11"/>
      <c r="EY56" s="11"/>
      <c r="EZ56" s="11"/>
      <c r="FA56" s="11"/>
      <c r="FB56" s="11"/>
      <c r="FC56" s="11"/>
      <c r="FD56" s="11"/>
      <c r="FE56" s="11"/>
      <c r="FF56" s="11"/>
      <c r="FG56" s="11"/>
      <c r="FH56" s="11"/>
      <c r="FI56" s="11"/>
      <c r="FJ56" s="11"/>
      <c r="FK56" s="11"/>
      <c r="FL56" s="11"/>
      <c r="FM56" s="11"/>
      <c r="FN56" s="11"/>
      <c r="FO56" s="11"/>
      <c r="FP56" s="11"/>
      <c r="FQ56" s="11"/>
      <c r="FR56" s="11"/>
      <c r="FS56" s="11"/>
      <c r="FT56" s="11"/>
      <c r="FU56" s="11"/>
      <c r="FV56" s="11"/>
      <c r="FW56" s="11"/>
      <c r="FX56" s="11"/>
      <c r="FY56" s="11"/>
      <c r="FZ56" s="11"/>
      <c r="GA56" s="11"/>
      <c r="GB56" s="11"/>
      <c r="GC56" s="11"/>
      <c r="GD56" s="11"/>
      <c r="GE56" s="11"/>
      <c r="GF56" s="11"/>
      <c r="GG56" s="11"/>
      <c r="GH56" s="11"/>
      <c r="GI56" s="11"/>
      <c r="GJ56" s="11"/>
      <c r="GK56" s="11"/>
      <c r="GL56" s="11"/>
      <c r="GM56" s="11"/>
      <c r="GN56" s="11"/>
      <c r="GO56" s="11"/>
      <c r="GP56" s="11"/>
      <c r="GQ56" s="11"/>
      <c r="GR56" s="11"/>
      <c r="GS56" s="11"/>
      <c r="GT56" s="11"/>
      <c r="GU56" s="11"/>
      <c r="GV56" s="11"/>
      <c r="GW56" s="11"/>
      <c r="GX56" s="11"/>
      <c r="GY56" s="11"/>
    </row>
    <row r="57" spans="1:207" s="6" customFormat="1" ht="16.899999999999999" customHeight="1">
      <c r="A57" s="102"/>
      <c r="B57" s="61"/>
      <c r="C57" s="11"/>
      <c r="D57" s="11"/>
      <c r="E57" s="11"/>
      <c r="F57" s="11"/>
      <c r="G57" s="11"/>
      <c r="H57" s="82"/>
      <c r="I57" s="11"/>
      <c r="J57" s="11"/>
      <c r="K57" s="11"/>
      <c r="L57" s="11"/>
      <c r="M57" s="11"/>
      <c r="N57" s="11"/>
      <c r="O57" s="11"/>
      <c r="P57" s="11"/>
      <c r="Q57" s="11"/>
      <c r="R57" s="11"/>
      <c r="S57" s="11"/>
      <c r="T57" s="11"/>
      <c r="U57" s="11"/>
      <c r="V57" s="82"/>
      <c r="W57" s="11"/>
      <c r="X57" s="11"/>
      <c r="Y57" s="11"/>
      <c r="Z57" s="11"/>
      <c r="AA57" s="11"/>
      <c r="AB57" s="11"/>
      <c r="AC57" s="82"/>
      <c r="AD57" s="11"/>
      <c r="AE57" s="11"/>
      <c r="AF57" s="82"/>
      <c r="AG57" s="11"/>
      <c r="AH57" s="11"/>
      <c r="AI57" s="11"/>
      <c r="AJ57" s="11"/>
      <c r="AK57" s="11"/>
      <c r="AL57" s="82"/>
      <c r="AM57" s="11"/>
      <c r="AN57" s="11"/>
      <c r="AO57" s="11"/>
      <c r="AP57" s="11"/>
      <c r="AQ57" s="11"/>
      <c r="AR57" s="82"/>
      <c r="AS57" s="11"/>
      <c r="AT57" s="11"/>
      <c r="AU57" s="11"/>
      <c r="AV57" s="11"/>
      <c r="AW57" s="11"/>
      <c r="AX57" s="11"/>
      <c r="AY57" s="11"/>
      <c r="AZ57" s="11"/>
      <c r="BA57" s="11"/>
      <c r="BB57" s="11"/>
      <c r="BC57" s="11"/>
      <c r="BD57" s="11"/>
      <c r="BE57" s="82"/>
      <c r="BF57" s="11"/>
      <c r="BG57" s="11"/>
      <c r="BH57" s="11"/>
      <c r="BI57" s="11"/>
      <c r="BJ57" s="82"/>
      <c r="BK57" s="11"/>
      <c r="BL57" s="82"/>
      <c r="BM57" s="11"/>
      <c r="BN57" s="11"/>
      <c r="BO57" s="11"/>
      <c r="BP57" s="82"/>
      <c r="BQ57" s="11"/>
      <c r="BR57" s="11"/>
      <c r="BS57" s="11"/>
      <c r="BT57" s="11"/>
      <c r="BU57" s="11"/>
      <c r="BV57" s="82"/>
      <c r="BW57" s="11"/>
      <c r="BX57" s="11"/>
      <c r="BY57" s="11"/>
      <c r="BZ57" s="11"/>
      <c r="CA57" s="11"/>
      <c r="CB57" s="11"/>
      <c r="CC57" s="11"/>
      <c r="CD57" s="11"/>
      <c r="CE57" s="11"/>
      <c r="CF57" s="11"/>
      <c r="CG57" s="11"/>
      <c r="CH57" s="82"/>
      <c r="CI57" s="11"/>
      <c r="CJ57" s="11"/>
      <c r="CK57" s="11"/>
      <c r="CL57" s="11"/>
      <c r="CM57" s="11"/>
      <c r="CN57" s="82"/>
      <c r="CO57" s="11"/>
      <c r="CP57" s="11"/>
      <c r="CQ57" s="11"/>
      <c r="CR57" s="11"/>
      <c r="CS57" s="11"/>
      <c r="CT57" s="11"/>
      <c r="CU57" s="82"/>
      <c r="CV57" s="11"/>
      <c r="CW57" s="11"/>
      <c r="CX57" s="11"/>
      <c r="CY57" s="11"/>
      <c r="CZ57" s="11"/>
      <c r="DA57" s="11"/>
      <c r="DB57" s="82"/>
      <c r="DC57" s="11"/>
      <c r="DD57" s="11"/>
      <c r="DE57" s="11"/>
      <c r="DF57" s="11"/>
      <c r="DG57" s="11"/>
      <c r="DH57" s="11"/>
      <c r="DI57" s="82"/>
      <c r="DJ57" s="11"/>
      <c r="DK57" s="11"/>
      <c r="DL57" s="11"/>
      <c r="DM57" s="11"/>
      <c r="DN57" s="11"/>
      <c r="DO57" s="11"/>
      <c r="DP57" s="11"/>
      <c r="DQ57" s="11"/>
      <c r="DR57" s="11"/>
      <c r="DS57" s="11"/>
      <c r="DT57" s="11"/>
      <c r="DU57" s="11"/>
      <c r="DV57" s="11"/>
      <c r="DW57" s="11"/>
      <c r="DX57" s="11"/>
      <c r="DY57" s="11"/>
      <c r="DZ57" s="11"/>
      <c r="EA57" s="11"/>
      <c r="EB57" s="11"/>
      <c r="EC57" s="11"/>
      <c r="ED57" s="11"/>
      <c r="EE57" s="11"/>
      <c r="EF57" s="11"/>
      <c r="EG57" s="11"/>
      <c r="EH57" s="11"/>
      <c r="EI57" s="11"/>
      <c r="EJ57" s="11"/>
      <c r="EK57" s="11"/>
      <c r="EL57" s="11"/>
      <c r="EM57" s="11"/>
      <c r="EN57" s="11"/>
      <c r="EO57" s="11"/>
      <c r="EP57" s="11"/>
      <c r="EQ57" s="11"/>
      <c r="ER57" s="11"/>
      <c r="ES57" s="11"/>
      <c r="ET57" s="11"/>
      <c r="EU57" s="11"/>
      <c r="EV57" s="11"/>
      <c r="EW57" s="11"/>
      <c r="EX57" s="11"/>
      <c r="EY57" s="11"/>
      <c r="EZ57" s="11"/>
      <c r="FA57" s="11"/>
      <c r="FB57" s="11"/>
      <c r="FC57" s="11"/>
      <c r="FD57" s="11"/>
      <c r="FE57" s="11"/>
      <c r="FF57" s="11"/>
      <c r="FG57" s="11"/>
      <c r="FH57" s="11"/>
      <c r="FI57" s="11"/>
      <c r="FJ57" s="11"/>
      <c r="FK57" s="11"/>
      <c r="FL57" s="11"/>
      <c r="FM57" s="11"/>
      <c r="FN57" s="11"/>
      <c r="FO57" s="11"/>
      <c r="FP57" s="11"/>
      <c r="FQ57" s="11"/>
      <c r="FR57" s="11"/>
      <c r="FS57" s="11"/>
      <c r="FT57" s="11"/>
      <c r="FU57" s="11"/>
      <c r="FV57" s="11"/>
      <c r="FW57" s="11"/>
      <c r="FX57" s="11"/>
      <c r="FY57" s="11"/>
      <c r="FZ57" s="11"/>
      <c r="GA57" s="11"/>
      <c r="GB57" s="11"/>
      <c r="GC57" s="11"/>
      <c r="GD57" s="11"/>
      <c r="GE57" s="11"/>
      <c r="GF57" s="11"/>
      <c r="GG57" s="11"/>
      <c r="GH57" s="11"/>
      <c r="GI57" s="11"/>
      <c r="GJ57" s="11"/>
      <c r="GK57" s="11"/>
      <c r="GL57" s="11"/>
      <c r="GM57" s="11"/>
      <c r="GN57" s="11"/>
      <c r="GO57" s="11"/>
      <c r="GP57" s="11"/>
      <c r="GQ57" s="11"/>
      <c r="GR57" s="11"/>
      <c r="GS57" s="11"/>
      <c r="GT57" s="11"/>
      <c r="GU57" s="11"/>
      <c r="GV57" s="11"/>
      <c r="GW57" s="11"/>
      <c r="GX57" s="11"/>
      <c r="GY57" s="11"/>
    </row>
    <row r="58" spans="1:207" s="6" customFormat="1" ht="16.899999999999999" customHeight="1">
      <c r="A58" s="102"/>
      <c r="B58" s="61"/>
      <c r="C58" s="11"/>
      <c r="D58" s="11"/>
      <c r="E58" s="11"/>
      <c r="F58" s="11"/>
      <c r="G58" s="11"/>
      <c r="H58" s="82"/>
      <c r="I58" s="11"/>
      <c r="J58" s="11"/>
      <c r="K58" s="11"/>
      <c r="L58" s="11"/>
      <c r="M58" s="11"/>
      <c r="N58" s="11"/>
      <c r="O58" s="11"/>
      <c r="P58" s="11"/>
      <c r="Q58" s="11"/>
      <c r="R58" s="11"/>
      <c r="S58" s="11"/>
      <c r="T58" s="11"/>
      <c r="U58" s="11"/>
      <c r="V58" s="82"/>
      <c r="W58" s="11"/>
      <c r="X58" s="11"/>
      <c r="Y58" s="11"/>
      <c r="Z58" s="11"/>
      <c r="AA58" s="11"/>
      <c r="AB58" s="11"/>
      <c r="AC58" s="82"/>
      <c r="AD58" s="11"/>
      <c r="AE58" s="11"/>
      <c r="AF58" s="82"/>
      <c r="AG58" s="11"/>
      <c r="AH58" s="11"/>
      <c r="AI58" s="11"/>
      <c r="AJ58" s="11"/>
      <c r="AK58" s="11"/>
      <c r="AL58" s="82"/>
      <c r="AM58" s="11"/>
      <c r="AN58" s="11"/>
      <c r="AO58" s="11"/>
      <c r="AP58" s="11"/>
      <c r="AQ58" s="11"/>
      <c r="AR58" s="82"/>
      <c r="AS58" s="11"/>
      <c r="AT58" s="11"/>
      <c r="AU58" s="11"/>
      <c r="AV58" s="11"/>
      <c r="AW58" s="11"/>
      <c r="AX58" s="11"/>
      <c r="AY58" s="11"/>
      <c r="AZ58" s="11"/>
      <c r="BA58" s="11"/>
      <c r="BB58" s="11"/>
      <c r="BC58" s="11"/>
      <c r="BD58" s="11"/>
      <c r="BE58" s="82"/>
      <c r="BF58" s="11"/>
      <c r="BG58" s="11"/>
      <c r="BH58" s="11"/>
      <c r="BI58" s="11"/>
      <c r="BJ58" s="82"/>
      <c r="BK58" s="11"/>
      <c r="BL58" s="82"/>
      <c r="BM58" s="11"/>
      <c r="BN58" s="11"/>
      <c r="BO58" s="11"/>
      <c r="BP58" s="82"/>
      <c r="BQ58" s="11"/>
      <c r="BR58" s="11"/>
      <c r="BS58" s="11"/>
      <c r="BT58" s="11"/>
      <c r="BU58" s="11"/>
      <c r="BV58" s="82"/>
      <c r="BW58" s="11"/>
      <c r="BX58" s="11"/>
      <c r="BY58" s="11"/>
      <c r="BZ58" s="11"/>
      <c r="CA58" s="11"/>
      <c r="CB58" s="11"/>
      <c r="CC58" s="11"/>
      <c r="CD58" s="11"/>
      <c r="CE58" s="11"/>
      <c r="CF58" s="11"/>
      <c r="CG58" s="11"/>
      <c r="CH58" s="82"/>
      <c r="CI58" s="11"/>
      <c r="CJ58" s="11"/>
      <c r="CK58" s="11"/>
      <c r="CL58" s="11"/>
      <c r="CM58" s="11"/>
      <c r="CN58" s="82"/>
      <c r="CO58" s="11"/>
      <c r="CP58" s="11"/>
      <c r="CQ58" s="11"/>
      <c r="CR58" s="11"/>
      <c r="CS58" s="11"/>
      <c r="CT58" s="11"/>
      <c r="CU58" s="82"/>
      <c r="CV58" s="11"/>
      <c r="CW58" s="11"/>
      <c r="CX58" s="11"/>
      <c r="CY58" s="11"/>
      <c r="CZ58" s="11"/>
      <c r="DA58" s="11"/>
      <c r="DB58" s="82"/>
      <c r="DC58" s="11"/>
      <c r="DD58" s="11"/>
      <c r="DE58" s="11"/>
      <c r="DF58" s="11"/>
      <c r="DG58" s="11"/>
      <c r="DH58" s="11"/>
      <c r="DI58" s="82"/>
      <c r="DJ58" s="11"/>
      <c r="DK58" s="11"/>
      <c r="DL58" s="11"/>
      <c r="DM58" s="11"/>
      <c r="DN58" s="11"/>
      <c r="DO58" s="11"/>
      <c r="DP58" s="11"/>
      <c r="DQ58" s="11"/>
      <c r="DR58" s="11"/>
      <c r="DS58" s="11"/>
      <c r="DT58" s="11"/>
      <c r="DU58" s="11"/>
      <c r="DV58" s="11"/>
      <c r="DW58" s="11"/>
      <c r="DX58" s="11"/>
      <c r="DY58" s="11"/>
      <c r="DZ58" s="11"/>
      <c r="EA58" s="11"/>
      <c r="EB58" s="11"/>
      <c r="EC58" s="11"/>
      <c r="ED58" s="11"/>
      <c r="EE58" s="11"/>
      <c r="EF58" s="11"/>
      <c r="EG58" s="11"/>
      <c r="EH58" s="11"/>
      <c r="EI58" s="11"/>
      <c r="EJ58" s="11"/>
      <c r="EK58" s="11"/>
      <c r="EL58" s="11"/>
      <c r="EM58" s="11"/>
      <c r="EN58" s="11"/>
      <c r="EO58" s="11"/>
      <c r="EP58" s="11"/>
      <c r="EQ58" s="11"/>
      <c r="ER58" s="11"/>
      <c r="ES58" s="11"/>
      <c r="ET58" s="11"/>
      <c r="EU58" s="11"/>
      <c r="EV58" s="11"/>
      <c r="EW58" s="11"/>
      <c r="EX58" s="11"/>
      <c r="EY58" s="11"/>
      <c r="EZ58" s="11"/>
      <c r="FA58" s="11"/>
      <c r="FB58" s="11"/>
      <c r="FC58" s="11"/>
      <c r="FD58" s="11"/>
      <c r="FE58" s="11"/>
      <c r="FF58" s="11"/>
      <c r="FG58" s="11"/>
      <c r="FH58" s="11"/>
      <c r="FI58" s="11"/>
      <c r="FJ58" s="11"/>
      <c r="FK58" s="11"/>
      <c r="FL58" s="11"/>
      <c r="FM58" s="11"/>
      <c r="FN58" s="11"/>
      <c r="FO58" s="11"/>
      <c r="FP58" s="11"/>
      <c r="FQ58" s="11"/>
      <c r="FR58" s="11"/>
      <c r="FS58" s="11"/>
      <c r="FT58" s="11"/>
      <c r="FU58" s="11"/>
      <c r="FV58" s="11"/>
      <c r="FW58" s="11"/>
      <c r="FX58" s="11"/>
      <c r="FY58" s="11"/>
      <c r="FZ58" s="11"/>
      <c r="GA58" s="11"/>
      <c r="GB58" s="11"/>
      <c r="GC58" s="11"/>
      <c r="GD58" s="11"/>
      <c r="GE58" s="11"/>
      <c r="GF58" s="11"/>
      <c r="GG58" s="11"/>
      <c r="GH58" s="11"/>
      <c r="GI58" s="11"/>
      <c r="GJ58" s="11"/>
      <c r="GK58" s="11"/>
      <c r="GL58" s="11"/>
      <c r="GM58" s="11"/>
      <c r="GN58" s="11"/>
      <c r="GO58" s="11"/>
      <c r="GP58" s="11"/>
      <c r="GQ58" s="11"/>
      <c r="GR58" s="11"/>
      <c r="GS58" s="11"/>
      <c r="GT58" s="11"/>
      <c r="GU58" s="11"/>
      <c r="GV58" s="11"/>
      <c r="GW58" s="11"/>
      <c r="GX58" s="11"/>
      <c r="GY58" s="11"/>
    </row>
    <row r="59" spans="1:207" s="6" customFormat="1" ht="16.899999999999999" customHeight="1">
      <c r="A59" s="102"/>
      <c r="B59" s="61"/>
      <c r="C59" s="11"/>
      <c r="D59" s="11"/>
      <c r="E59" s="11"/>
      <c r="F59" s="11"/>
      <c r="G59" s="11"/>
      <c r="H59" s="82"/>
      <c r="I59" s="11"/>
      <c r="J59" s="11"/>
      <c r="K59" s="11"/>
      <c r="L59" s="11"/>
      <c r="M59" s="11"/>
      <c r="N59" s="11"/>
      <c r="O59" s="11"/>
      <c r="P59" s="11"/>
      <c r="Q59" s="11"/>
      <c r="R59" s="11"/>
      <c r="S59" s="11"/>
      <c r="T59" s="11"/>
      <c r="U59" s="11"/>
      <c r="V59" s="82"/>
      <c r="W59" s="11"/>
      <c r="X59" s="11"/>
      <c r="Y59" s="11"/>
      <c r="Z59" s="11"/>
      <c r="AA59" s="11"/>
      <c r="AB59" s="11"/>
      <c r="AC59" s="82"/>
      <c r="AD59" s="11"/>
      <c r="AE59" s="11"/>
      <c r="AF59" s="82"/>
      <c r="AG59" s="11"/>
      <c r="AH59" s="11"/>
      <c r="AI59" s="11"/>
      <c r="AJ59" s="11"/>
      <c r="AK59" s="11"/>
      <c r="AL59" s="82"/>
      <c r="AM59" s="11"/>
      <c r="AN59" s="11"/>
      <c r="AO59" s="11"/>
      <c r="AP59" s="11"/>
      <c r="AQ59" s="11"/>
      <c r="AR59" s="82"/>
      <c r="AS59" s="11"/>
      <c r="AT59" s="11"/>
      <c r="AU59" s="11"/>
      <c r="AV59" s="11"/>
      <c r="AW59" s="11"/>
      <c r="AX59" s="11"/>
      <c r="AY59" s="11"/>
      <c r="AZ59" s="11"/>
      <c r="BA59" s="11"/>
      <c r="BB59" s="11"/>
      <c r="BC59" s="11"/>
      <c r="BD59" s="11"/>
      <c r="BE59" s="82"/>
      <c r="BF59" s="11"/>
      <c r="BG59" s="11"/>
      <c r="BH59" s="11"/>
      <c r="BI59" s="11"/>
      <c r="BJ59" s="82"/>
      <c r="BK59" s="11"/>
      <c r="BL59" s="82"/>
      <c r="BM59" s="11"/>
      <c r="BN59" s="11"/>
      <c r="BO59" s="11"/>
      <c r="BP59" s="82"/>
      <c r="BQ59" s="11"/>
      <c r="BR59" s="11"/>
      <c r="BS59" s="11"/>
      <c r="BT59" s="11"/>
      <c r="BU59" s="11"/>
      <c r="BV59" s="82"/>
      <c r="BW59" s="11"/>
      <c r="BX59" s="11"/>
      <c r="BY59" s="11"/>
      <c r="BZ59" s="11"/>
      <c r="CA59" s="11"/>
      <c r="CB59" s="11"/>
      <c r="CC59" s="11"/>
      <c r="CD59" s="11"/>
      <c r="CE59" s="11"/>
      <c r="CF59" s="11"/>
      <c r="CG59" s="11"/>
      <c r="CH59" s="82"/>
      <c r="CI59" s="11"/>
      <c r="CJ59" s="11"/>
      <c r="CK59" s="11"/>
      <c r="CL59" s="11"/>
      <c r="CM59" s="11"/>
      <c r="CN59" s="82"/>
      <c r="CO59" s="11"/>
      <c r="CP59" s="11"/>
      <c r="CQ59" s="11"/>
      <c r="CR59" s="11"/>
      <c r="CS59" s="11"/>
      <c r="CT59" s="11"/>
      <c r="CU59" s="82"/>
      <c r="CV59" s="11"/>
      <c r="CW59" s="11"/>
      <c r="CX59" s="11"/>
      <c r="CY59" s="11"/>
      <c r="CZ59" s="11"/>
      <c r="DA59" s="11"/>
      <c r="DB59" s="82"/>
      <c r="DC59" s="11"/>
      <c r="DD59" s="11"/>
      <c r="DE59" s="11"/>
      <c r="DF59" s="11"/>
      <c r="DG59" s="11"/>
      <c r="DH59" s="11"/>
      <c r="DI59" s="82"/>
      <c r="DJ59" s="11"/>
      <c r="DK59" s="11"/>
      <c r="DL59" s="11"/>
      <c r="DM59" s="11"/>
      <c r="DN59" s="11"/>
      <c r="DO59" s="11"/>
      <c r="DP59" s="11"/>
      <c r="DQ59" s="11"/>
      <c r="DR59" s="11"/>
      <c r="DS59" s="11"/>
      <c r="DT59" s="11"/>
      <c r="DU59" s="11"/>
      <c r="DV59" s="11"/>
      <c r="DW59" s="11"/>
      <c r="DX59" s="11"/>
      <c r="DY59" s="11"/>
      <c r="DZ59" s="11"/>
      <c r="EA59" s="11"/>
      <c r="EB59" s="11"/>
      <c r="EC59" s="11"/>
      <c r="ED59" s="11"/>
      <c r="EE59" s="11"/>
      <c r="EF59" s="11"/>
      <c r="EG59" s="11"/>
      <c r="EH59" s="11"/>
      <c r="EI59" s="11"/>
      <c r="EJ59" s="11"/>
      <c r="EK59" s="11"/>
      <c r="EL59" s="11"/>
      <c r="EM59" s="11"/>
      <c r="EN59" s="11"/>
      <c r="EO59" s="11"/>
      <c r="EP59" s="11"/>
      <c r="EQ59" s="11"/>
      <c r="ER59" s="11"/>
      <c r="ES59" s="11"/>
      <c r="ET59" s="11"/>
      <c r="EU59" s="11"/>
      <c r="EV59" s="11"/>
      <c r="EW59" s="11"/>
      <c r="EX59" s="11"/>
      <c r="EY59" s="11"/>
      <c r="EZ59" s="11"/>
      <c r="FA59" s="11"/>
      <c r="FB59" s="11"/>
      <c r="FC59" s="11"/>
      <c r="FD59" s="11"/>
      <c r="FE59" s="11"/>
      <c r="FF59" s="11"/>
      <c r="FG59" s="11"/>
      <c r="FH59" s="11"/>
      <c r="FI59" s="11"/>
      <c r="FJ59" s="11"/>
      <c r="FK59" s="11"/>
      <c r="FL59" s="11"/>
      <c r="FM59" s="11"/>
      <c r="FN59" s="11"/>
      <c r="FO59" s="11"/>
      <c r="FP59" s="11"/>
      <c r="FQ59" s="11"/>
      <c r="FR59" s="11"/>
      <c r="FS59" s="11"/>
      <c r="FT59" s="11"/>
      <c r="FU59" s="11"/>
      <c r="FV59" s="11"/>
      <c r="FW59" s="11"/>
      <c r="FX59" s="11"/>
      <c r="FY59" s="11"/>
      <c r="FZ59" s="11"/>
      <c r="GA59" s="11"/>
      <c r="GB59" s="11"/>
      <c r="GC59" s="11"/>
      <c r="GD59" s="11"/>
      <c r="GE59" s="11"/>
      <c r="GF59" s="11"/>
      <c r="GG59" s="11"/>
      <c r="GH59" s="11"/>
      <c r="GI59" s="11"/>
      <c r="GJ59" s="11"/>
      <c r="GK59" s="11"/>
      <c r="GL59" s="11"/>
      <c r="GM59" s="11"/>
      <c r="GN59" s="11"/>
      <c r="GO59" s="11"/>
      <c r="GP59" s="11"/>
      <c r="GQ59" s="11"/>
      <c r="GR59" s="11"/>
      <c r="GS59" s="11"/>
      <c r="GT59" s="11"/>
      <c r="GU59" s="11"/>
      <c r="GV59" s="11"/>
      <c r="GW59" s="11"/>
      <c r="GX59" s="11"/>
      <c r="GY59" s="11"/>
    </row>
    <row r="60" spans="1:207" s="6" customFormat="1" ht="16.899999999999999" customHeight="1">
      <c r="A60" s="102"/>
      <c r="B60" s="61"/>
      <c r="C60" s="11"/>
      <c r="D60" s="11"/>
      <c r="E60" s="11"/>
      <c r="F60" s="11"/>
      <c r="G60" s="11"/>
      <c r="H60" s="82"/>
      <c r="I60" s="11"/>
      <c r="J60" s="11"/>
      <c r="K60" s="11"/>
      <c r="L60" s="11"/>
      <c r="M60" s="11"/>
      <c r="N60" s="11"/>
      <c r="O60" s="11"/>
      <c r="P60" s="11"/>
      <c r="Q60" s="11"/>
      <c r="R60" s="11"/>
      <c r="S60" s="11"/>
      <c r="T60" s="11"/>
      <c r="U60" s="11"/>
      <c r="V60" s="82"/>
      <c r="W60" s="11"/>
      <c r="X60" s="11"/>
      <c r="Y60" s="11"/>
      <c r="Z60" s="11"/>
      <c r="AA60" s="11"/>
      <c r="AB60" s="11"/>
      <c r="AC60" s="82"/>
      <c r="AD60" s="11"/>
      <c r="AE60" s="11"/>
      <c r="AF60" s="82"/>
      <c r="AG60" s="11"/>
      <c r="AH60" s="11"/>
      <c r="AI60" s="11"/>
      <c r="AJ60" s="11"/>
      <c r="AK60" s="11"/>
      <c r="AL60" s="82"/>
      <c r="AM60" s="11"/>
      <c r="AN60" s="11"/>
      <c r="AO60" s="11"/>
      <c r="AP60" s="11"/>
      <c r="AQ60" s="11"/>
      <c r="AR60" s="82"/>
      <c r="AS60" s="11"/>
      <c r="AT60" s="11"/>
      <c r="AU60" s="11"/>
      <c r="AV60" s="11"/>
      <c r="AW60" s="11"/>
      <c r="AX60" s="11"/>
      <c r="AY60" s="11"/>
      <c r="AZ60" s="11"/>
      <c r="BA60" s="11"/>
      <c r="BB60" s="11"/>
      <c r="BC60" s="11"/>
      <c r="BD60" s="11"/>
      <c r="BE60" s="82"/>
      <c r="BF60" s="11"/>
      <c r="BG60" s="11"/>
      <c r="BH60" s="11"/>
      <c r="BI60" s="11"/>
      <c r="BJ60" s="82"/>
      <c r="BK60" s="11"/>
      <c r="BL60" s="82"/>
      <c r="BM60" s="11"/>
      <c r="BN60" s="11"/>
      <c r="BO60" s="11"/>
      <c r="BP60" s="82"/>
      <c r="BQ60" s="11"/>
      <c r="BR60" s="11"/>
      <c r="BS60" s="11"/>
      <c r="BT60" s="11"/>
      <c r="BU60" s="11"/>
      <c r="BV60" s="82"/>
      <c r="BW60" s="11"/>
      <c r="BX60" s="11"/>
      <c r="BY60" s="11"/>
      <c r="BZ60" s="11"/>
      <c r="CA60" s="11"/>
      <c r="CB60" s="11"/>
      <c r="CC60" s="11"/>
      <c r="CD60" s="11"/>
      <c r="CE60" s="11"/>
      <c r="CF60" s="11"/>
      <c r="CG60" s="11"/>
      <c r="CH60" s="82"/>
      <c r="CI60" s="11"/>
      <c r="CJ60" s="11"/>
      <c r="CK60" s="11"/>
      <c r="CL60" s="11"/>
      <c r="CM60" s="11"/>
      <c r="CN60" s="82"/>
      <c r="CO60" s="11"/>
      <c r="CP60" s="11"/>
      <c r="CQ60" s="11"/>
      <c r="CR60" s="11"/>
      <c r="CS60" s="11"/>
      <c r="CT60" s="11"/>
      <c r="CU60" s="82"/>
      <c r="CV60" s="11"/>
      <c r="CW60" s="11"/>
      <c r="CX60" s="11"/>
      <c r="CY60" s="11"/>
      <c r="CZ60" s="11"/>
      <c r="DA60" s="11"/>
      <c r="DB60" s="82"/>
      <c r="DC60" s="11"/>
      <c r="DD60" s="11"/>
      <c r="DE60" s="11"/>
      <c r="DF60" s="11"/>
      <c r="DG60" s="11"/>
      <c r="DH60" s="11"/>
      <c r="DI60" s="82"/>
      <c r="DJ60" s="11"/>
      <c r="DK60" s="11"/>
      <c r="DL60" s="11"/>
      <c r="DM60" s="11"/>
      <c r="DN60" s="11"/>
      <c r="DO60" s="11"/>
      <c r="DP60" s="11"/>
      <c r="DQ60" s="11"/>
      <c r="DR60" s="11"/>
      <c r="DS60" s="11"/>
      <c r="DT60" s="11"/>
      <c r="DU60" s="11"/>
      <c r="DV60" s="11"/>
      <c r="DW60" s="11"/>
      <c r="DX60" s="11"/>
      <c r="DY60" s="11"/>
      <c r="DZ60" s="11"/>
      <c r="EA60" s="11"/>
      <c r="EB60" s="11"/>
      <c r="EC60" s="11"/>
      <c r="ED60" s="11"/>
      <c r="EE60" s="11"/>
      <c r="EF60" s="11"/>
      <c r="EG60" s="11"/>
      <c r="EH60" s="11"/>
      <c r="EI60" s="11"/>
      <c r="EJ60" s="11"/>
      <c r="EK60" s="11"/>
      <c r="EL60" s="11"/>
      <c r="EM60" s="11"/>
      <c r="EN60" s="11"/>
      <c r="EO60" s="11"/>
      <c r="EP60" s="11"/>
      <c r="EQ60" s="11"/>
      <c r="ER60" s="11"/>
      <c r="ES60" s="11"/>
      <c r="ET60" s="11"/>
      <c r="EU60" s="11"/>
      <c r="EV60" s="11"/>
      <c r="EW60" s="11"/>
      <c r="EX60" s="11"/>
      <c r="EY60" s="11"/>
      <c r="EZ60" s="11"/>
      <c r="FA60" s="11"/>
      <c r="FB60" s="11"/>
      <c r="FC60" s="11"/>
      <c r="FD60" s="11"/>
      <c r="FE60" s="11"/>
      <c r="FF60" s="11"/>
      <c r="FG60" s="11"/>
      <c r="FH60" s="11"/>
      <c r="FI60" s="11"/>
      <c r="FJ60" s="11"/>
      <c r="FK60" s="11"/>
      <c r="FL60" s="11"/>
      <c r="FM60" s="11"/>
      <c r="FN60" s="11"/>
      <c r="FO60" s="11"/>
      <c r="FP60" s="11"/>
      <c r="FQ60" s="11"/>
      <c r="FR60" s="11"/>
      <c r="FS60" s="11"/>
      <c r="FT60" s="11"/>
      <c r="FU60" s="11"/>
      <c r="FV60" s="11"/>
      <c r="FW60" s="11"/>
      <c r="FX60" s="11"/>
      <c r="FY60" s="11"/>
      <c r="FZ60" s="11"/>
      <c r="GA60" s="11"/>
      <c r="GB60" s="11"/>
      <c r="GC60" s="11"/>
      <c r="GD60" s="11"/>
      <c r="GE60" s="11"/>
      <c r="GF60" s="11"/>
      <c r="GG60" s="11"/>
      <c r="GH60" s="11"/>
      <c r="GI60" s="11"/>
      <c r="GJ60" s="11"/>
      <c r="GK60" s="11"/>
      <c r="GL60" s="11"/>
      <c r="GM60" s="11"/>
      <c r="GN60" s="11"/>
      <c r="GO60" s="11"/>
      <c r="GP60" s="11"/>
      <c r="GQ60" s="11"/>
      <c r="GR60" s="11"/>
      <c r="GS60" s="11"/>
      <c r="GT60" s="11"/>
      <c r="GU60" s="11"/>
      <c r="GV60" s="11"/>
      <c r="GW60" s="11"/>
      <c r="GX60" s="11"/>
      <c r="GY60" s="11"/>
    </row>
    <row r="61" spans="1:207" s="6" customFormat="1" ht="16.899999999999999" customHeight="1">
      <c r="A61" s="103"/>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c r="AY61" s="11"/>
      <c r="AZ61" s="11"/>
      <c r="BA61" s="11"/>
      <c r="BB61" s="11"/>
      <c r="BC61" s="11"/>
      <c r="BD61" s="11"/>
      <c r="BE61" s="11"/>
      <c r="BF61" s="11"/>
      <c r="BG61" s="11"/>
      <c r="BH61" s="11"/>
      <c r="BI61" s="11"/>
      <c r="BJ61" s="11"/>
      <c r="BK61" s="11"/>
      <c r="BL61" s="11"/>
      <c r="BM61" s="11"/>
      <c r="BN61" s="11"/>
      <c r="BO61" s="11"/>
      <c r="BP61" s="11"/>
      <c r="BQ61" s="11"/>
      <c r="BR61" s="11"/>
      <c r="BS61" s="11"/>
      <c r="BT61" s="11"/>
      <c r="BU61" s="11"/>
      <c r="BV61" s="11"/>
      <c r="BW61" s="11"/>
      <c r="BX61" s="11"/>
      <c r="BY61" s="11"/>
      <c r="BZ61" s="11"/>
      <c r="CA61" s="11"/>
      <c r="CB61" s="11"/>
      <c r="CC61" s="11"/>
      <c r="CD61" s="11"/>
      <c r="CE61" s="11"/>
      <c r="CF61" s="11"/>
      <c r="CG61" s="11"/>
      <c r="CH61" s="11"/>
      <c r="CI61" s="11"/>
      <c r="CJ61" s="11"/>
      <c r="CK61" s="11"/>
      <c r="CL61" s="11"/>
      <c r="CM61" s="11"/>
      <c r="CN61" s="11"/>
      <c r="CO61" s="11"/>
      <c r="CP61" s="11"/>
      <c r="CQ61" s="11"/>
      <c r="CR61" s="11"/>
      <c r="CS61" s="11"/>
      <c r="CT61" s="11"/>
      <c r="CU61" s="11"/>
      <c r="CV61" s="11"/>
      <c r="CW61" s="11"/>
      <c r="CX61" s="11"/>
      <c r="CY61" s="11"/>
      <c r="CZ61" s="11"/>
      <c r="DA61" s="11"/>
      <c r="DB61" s="11"/>
      <c r="DC61" s="11"/>
      <c r="DD61" s="11"/>
      <c r="DE61" s="11"/>
      <c r="DF61" s="11"/>
      <c r="DG61" s="11"/>
      <c r="DH61" s="11"/>
      <c r="DI61" s="11"/>
      <c r="DJ61" s="11"/>
      <c r="DK61" s="11"/>
      <c r="DL61" s="11"/>
      <c r="DM61" s="11"/>
      <c r="DN61" s="11"/>
      <c r="DO61" s="11"/>
      <c r="DP61" s="11"/>
      <c r="DQ61" s="11"/>
      <c r="DR61" s="11"/>
      <c r="DS61" s="11"/>
      <c r="DT61" s="11"/>
      <c r="DU61" s="11"/>
      <c r="DV61" s="11"/>
      <c r="DW61" s="11"/>
      <c r="DX61" s="11"/>
      <c r="DY61" s="11"/>
      <c r="DZ61" s="11"/>
      <c r="EA61" s="11"/>
      <c r="EB61" s="11"/>
      <c r="EC61" s="11"/>
      <c r="ED61" s="11"/>
      <c r="EE61" s="11"/>
      <c r="EF61" s="11"/>
      <c r="EG61" s="11"/>
      <c r="EH61" s="11"/>
      <c r="EI61" s="11"/>
      <c r="EJ61" s="11"/>
      <c r="EK61" s="11"/>
      <c r="EL61" s="11"/>
      <c r="EM61" s="11"/>
      <c r="EN61" s="11"/>
      <c r="EO61" s="11"/>
      <c r="EP61" s="11"/>
      <c r="EQ61" s="11"/>
      <c r="ER61" s="11"/>
      <c r="ES61" s="11"/>
      <c r="ET61" s="11"/>
      <c r="EU61" s="11"/>
      <c r="EV61" s="11"/>
      <c r="EW61" s="11"/>
      <c r="EX61" s="11"/>
      <c r="EY61" s="11"/>
      <c r="EZ61" s="11"/>
      <c r="FA61" s="11"/>
      <c r="FB61" s="11"/>
      <c r="FC61" s="11"/>
      <c r="FD61" s="11"/>
      <c r="FE61" s="11"/>
      <c r="FF61" s="11"/>
      <c r="FG61" s="11"/>
      <c r="FH61" s="11"/>
      <c r="FI61" s="11"/>
      <c r="FJ61" s="11"/>
      <c r="FK61" s="11"/>
      <c r="FL61" s="11"/>
      <c r="FM61" s="11"/>
      <c r="FN61" s="11"/>
      <c r="FO61" s="11"/>
      <c r="FP61" s="11"/>
      <c r="FQ61" s="11"/>
      <c r="FR61" s="11"/>
      <c r="FS61" s="11"/>
      <c r="FT61" s="11"/>
      <c r="FU61" s="11"/>
      <c r="FV61" s="11"/>
      <c r="FW61" s="11"/>
      <c r="FX61" s="11"/>
      <c r="FY61" s="11"/>
      <c r="FZ61" s="11"/>
      <c r="GA61" s="11"/>
      <c r="GB61" s="11"/>
      <c r="GC61" s="11"/>
      <c r="GD61" s="11"/>
      <c r="GE61" s="11"/>
      <c r="GF61" s="11"/>
      <c r="GG61" s="11"/>
      <c r="GH61" s="11"/>
      <c r="GI61" s="11"/>
      <c r="GJ61" s="11"/>
      <c r="GK61" s="11"/>
      <c r="GL61" s="11"/>
      <c r="GM61" s="11"/>
      <c r="GN61" s="11"/>
      <c r="GO61" s="11"/>
      <c r="GP61" s="11"/>
      <c r="GQ61" s="11"/>
      <c r="GR61" s="11"/>
      <c r="GS61" s="11"/>
      <c r="GT61" s="11"/>
      <c r="GU61" s="11"/>
      <c r="GV61" s="11"/>
      <c r="GW61" s="11"/>
      <c r="GX61" s="11"/>
      <c r="GY61" s="11"/>
    </row>
    <row r="62" spans="1:207" s="6" customFormat="1" ht="16.899999999999999" customHeight="1">
      <c r="A62" s="103"/>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c r="AY62" s="11"/>
      <c r="AZ62" s="11"/>
      <c r="BA62" s="11"/>
      <c r="BB62" s="11"/>
      <c r="BC62" s="11"/>
      <c r="BD62" s="11"/>
      <c r="BE62" s="11"/>
      <c r="BF62" s="11"/>
      <c r="BG62" s="11"/>
      <c r="BH62" s="11"/>
      <c r="BI62" s="11"/>
      <c r="BJ62" s="11"/>
      <c r="BK62" s="11"/>
      <c r="BL62" s="11"/>
      <c r="BM62" s="11"/>
      <c r="BN62" s="11"/>
      <c r="BO62" s="11"/>
      <c r="BP62" s="11"/>
      <c r="BQ62" s="11"/>
      <c r="BR62" s="11"/>
      <c r="BS62" s="11"/>
      <c r="BT62" s="11"/>
      <c r="BU62" s="11"/>
      <c r="BV62" s="11"/>
      <c r="BW62" s="11"/>
      <c r="BX62" s="11"/>
      <c r="BY62" s="11"/>
      <c r="BZ62" s="11"/>
      <c r="CA62" s="11"/>
      <c r="CB62" s="11"/>
      <c r="CC62" s="11"/>
      <c r="CD62" s="11"/>
      <c r="CE62" s="11"/>
      <c r="CF62" s="11"/>
      <c r="CG62" s="11"/>
      <c r="CH62" s="11"/>
      <c r="CI62" s="11"/>
      <c r="CJ62" s="11"/>
      <c r="CK62" s="11"/>
      <c r="CL62" s="11"/>
      <c r="CM62" s="11"/>
      <c r="CN62" s="11"/>
      <c r="CO62" s="11"/>
      <c r="CP62" s="11"/>
      <c r="CQ62" s="11"/>
      <c r="CR62" s="11"/>
      <c r="CS62" s="11"/>
      <c r="CT62" s="11"/>
      <c r="CU62" s="11"/>
      <c r="CV62" s="11"/>
      <c r="CW62" s="11"/>
      <c r="CX62" s="11"/>
      <c r="CY62" s="11"/>
      <c r="CZ62" s="11"/>
      <c r="DA62" s="11"/>
      <c r="DB62" s="11"/>
      <c r="DC62" s="11"/>
      <c r="DD62" s="11"/>
      <c r="DE62" s="11"/>
      <c r="DF62" s="11"/>
      <c r="DG62" s="11"/>
      <c r="DH62" s="11"/>
      <c r="DI62" s="11"/>
      <c r="DJ62" s="11"/>
      <c r="DK62" s="11"/>
      <c r="DL62" s="11"/>
      <c r="DM62" s="11"/>
      <c r="DN62" s="11"/>
      <c r="DO62" s="11"/>
      <c r="DP62" s="11"/>
      <c r="DQ62" s="11"/>
      <c r="DR62" s="11"/>
      <c r="DS62" s="11"/>
      <c r="DT62" s="11"/>
      <c r="DU62" s="11"/>
      <c r="DV62" s="11"/>
      <c r="DW62" s="11"/>
      <c r="DX62" s="11"/>
      <c r="DY62" s="11"/>
      <c r="DZ62" s="11"/>
      <c r="EA62" s="11"/>
      <c r="EB62" s="11"/>
      <c r="EC62" s="11"/>
      <c r="ED62" s="11"/>
      <c r="EE62" s="11"/>
      <c r="EF62" s="11"/>
      <c r="EG62" s="11"/>
      <c r="EH62" s="11"/>
      <c r="EI62" s="11"/>
      <c r="EJ62" s="11"/>
      <c r="EK62" s="11"/>
      <c r="EL62" s="11"/>
      <c r="EM62" s="11"/>
      <c r="EN62" s="11"/>
      <c r="EO62" s="11"/>
      <c r="EP62" s="11"/>
      <c r="EQ62" s="11"/>
      <c r="ER62" s="11"/>
      <c r="ES62" s="11"/>
      <c r="ET62" s="11"/>
      <c r="EU62" s="11"/>
      <c r="EV62" s="11"/>
      <c r="EW62" s="11"/>
      <c r="EX62" s="11"/>
      <c r="EY62" s="11"/>
      <c r="EZ62" s="11"/>
      <c r="FA62" s="11"/>
      <c r="FB62" s="11"/>
      <c r="FC62" s="11"/>
      <c r="FD62" s="11"/>
      <c r="FE62" s="11"/>
      <c r="FF62" s="11"/>
      <c r="FG62" s="11"/>
      <c r="FH62" s="11"/>
      <c r="FI62" s="11"/>
      <c r="FJ62" s="11"/>
      <c r="FK62" s="11"/>
      <c r="FL62" s="11"/>
      <c r="FM62" s="11"/>
      <c r="FN62" s="11"/>
      <c r="FO62" s="11"/>
      <c r="FP62" s="11"/>
      <c r="FQ62" s="11"/>
      <c r="FR62" s="11"/>
      <c r="FS62" s="11"/>
      <c r="FT62" s="11"/>
      <c r="FU62" s="11"/>
      <c r="FV62" s="11"/>
      <c r="FW62" s="11"/>
      <c r="FX62" s="11"/>
      <c r="FY62" s="11"/>
      <c r="FZ62" s="11"/>
      <c r="GA62" s="11"/>
      <c r="GB62" s="11"/>
      <c r="GC62" s="11"/>
      <c r="GD62" s="11"/>
      <c r="GE62" s="11"/>
      <c r="GF62" s="11"/>
      <c r="GG62" s="11"/>
      <c r="GH62" s="11"/>
      <c r="GI62" s="11"/>
      <c r="GJ62" s="11"/>
      <c r="GK62" s="11"/>
      <c r="GL62" s="11"/>
      <c r="GM62" s="11"/>
      <c r="GN62" s="11"/>
      <c r="GO62" s="11"/>
      <c r="GP62" s="11"/>
      <c r="GQ62" s="11"/>
      <c r="GR62" s="11"/>
      <c r="GS62" s="11"/>
      <c r="GT62" s="11"/>
      <c r="GU62" s="11"/>
      <c r="GV62" s="11"/>
      <c r="GW62" s="11"/>
      <c r="GX62" s="11"/>
      <c r="GY62" s="11"/>
    </row>
    <row r="63" spans="1:207" s="6" customFormat="1" ht="16.899999999999999" customHeight="1">
      <c r="A63" s="103"/>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c r="AY63" s="11"/>
      <c r="AZ63" s="11"/>
      <c r="BA63" s="11"/>
      <c r="BB63" s="11"/>
      <c r="BC63" s="11"/>
      <c r="BD63" s="11"/>
      <c r="BE63" s="11"/>
      <c r="BF63" s="11"/>
      <c r="BG63" s="11"/>
      <c r="BH63" s="11"/>
      <c r="BI63" s="11"/>
      <c r="BJ63" s="11"/>
      <c r="BK63" s="11"/>
      <c r="BL63" s="11"/>
      <c r="BM63" s="11"/>
      <c r="BN63" s="11"/>
      <c r="BO63" s="11"/>
      <c r="BP63" s="11"/>
      <c r="BQ63" s="11"/>
      <c r="BR63" s="11"/>
      <c r="BS63" s="11"/>
      <c r="BT63" s="11"/>
      <c r="BU63" s="11"/>
      <c r="BV63" s="11"/>
      <c r="BW63" s="11"/>
      <c r="BX63" s="11"/>
      <c r="BY63" s="11"/>
      <c r="BZ63" s="11"/>
      <c r="CA63" s="11"/>
      <c r="CB63" s="11"/>
      <c r="CC63" s="11"/>
      <c r="CD63" s="11"/>
      <c r="CE63" s="11"/>
      <c r="CF63" s="11"/>
      <c r="CG63" s="11"/>
      <c r="CH63" s="11"/>
      <c r="CI63" s="11"/>
      <c r="CJ63" s="11"/>
      <c r="CK63" s="11"/>
      <c r="CL63" s="11"/>
      <c r="CM63" s="11"/>
      <c r="CN63" s="11"/>
      <c r="CO63" s="11"/>
      <c r="CP63" s="11"/>
      <c r="CQ63" s="11"/>
      <c r="CR63" s="11"/>
      <c r="CS63" s="11"/>
      <c r="CT63" s="11"/>
      <c r="CU63" s="11"/>
      <c r="CV63" s="11"/>
      <c r="CW63" s="11"/>
      <c r="CX63" s="11"/>
      <c r="CY63" s="11"/>
      <c r="CZ63" s="11"/>
      <c r="DA63" s="11"/>
      <c r="DB63" s="11"/>
      <c r="DC63" s="11"/>
      <c r="DD63" s="11"/>
      <c r="DE63" s="11"/>
      <c r="DF63" s="11"/>
      <c r="DG63" s="11"/>
      <c r="DH63" s="11"/>
      <c r="DI63" s="11"/>
      <c r="DJ63" s="11"/>
      <c r="DK63" s="11"/>
      <c r="DL63" s="11"/>
      <c r="DM63" s="11"/>
      <c r="DN63" s="11"/>
      <c r="DO63" s="11"/>
      <c r="DP63" s="11"/>
      <c r="DQ63" s="11"/>
      <c r="DR63" s="11"/>
      <c r="DS63" s="11"/>
      <c r="DT63" s="11"/>
      <c r="DU63" s="11"/>
      <c r="DV63" s="11"/>
      <c r="DW63" s="11"/>
      <c r="DX63" s="11"/>
      <c r="DY63" s="11"/>
      <c r="DZ63" s="11"/>
      <c r="EA63" s="11"/>
      <c r="EB63" s="11"/>
      <c r="EC63" s="11"/>
      <c r="ED63" s="11"/>
      <c r="EE63" s="11"/>
      <c r="EF63" s="11"/>
      <c r="EG63" s="11"/>
      <c r="EH63" s="11"/>
      <c r="EI63" s="11"/>
      <c r="EJ63" s="11"/>
      <c r="EK63" s="11"/>
      <c r="EL63" s="11"/>
      <c r="EM63" s="11"/>
      <c r="EN63" s="11"/>
      <c r="EO63" s="11"/>
      <c r="EP63" s="11"/>
      <c r="EQ63" s="11"/>
      <c r="ER63" s="11"/>
      <c r="ES63" s="11"/>
      <c r="ET63" s="11"/>
      <c r="EU63" s="11"/>
      <c r="EV63" s="11"/>
      <c r="EW63" s="11"/>
      <c r="EX63" s="11"/>
      <c r="EY63" s="11"/>
      <c r="EZ63" s="11"/>
      <c r="FA63" s="11"/>
      <c r="FB63" s="11"/>
      <c r="FC63" s="11"/>
      <c r="FD63" s="11"/>
      <c r="FE63" s="11"/>
      <c r="FF63" s="11"/>
      <c r="FG63" s="11"/>
      <c r="FH63" s="11"/>
      <c r="FI63" s="11"/>
      <c r="FJ63" s="11"/>
      <c r="FK63" s="11"/>
      <c r="FL63" s="11"/>
      <c r="FM63" s="11"/>
      <c r="FN63" s="11"/>
      <c r="FO63" s="11"/>
      <c r="FP63" s="11"/>
      <c r="FQ63" s="11"/>
      <c r="FR63" s="11"/>
      <c r="FS63" s="11"/>
      <c r="FT63" s="11"/>
      <c r="FU63" s="11"/>
      <c r="FV63" s="11"/>
      <c r="FW63" s="11"/>
      <c r="FX63" s="11"/>
      <c r="FY63" s="11"/>
      <c r="FZ63" s="11"/>
      <c r="GA63" s="11"/>
      <c r="GB63" s="11"/>
      <c r="GC63" s="11"/>
      <c r="GD63" s="11"/>
      <c r="GE63" s="11"/>
      <c r="GF63" s="11"/>
      <c r="GG63" s="11"/>
      <c r="GH63" s="11"/>
      <c r="GI63" s="11"/>
      <c r="GJ63" s="11"/>
      <c r="GK63" s="11"/>
      <c r="GL63" s="11"/>
      <c r="GM63" s="11"/>
      <c r="GN63" s="11"/>
      <c r="GO63" s="11"/>
      <c r="GP63" s="11"/>
      <c r="GQ63" s="11"/>
      <c r="GR63" s="11"/>
      <c r="GS63" s="11"/>
      <c r="GT63" s="11"/>
      <c r="GU63" s="11"/>
      <c r="GV63" s="11"/>
      <c r="GW63" s="11"/>
      <c r="GX63" s="11"/>
      <c r="GY63" s="11"/>
    </row>
    <row r="64" spans="1:207" s="6" customFormat="1" ht="16.899999999999999" customHeight="1">
      <c r="A64" s="103"/>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c r="AY64" s="11"/>
      <c r="AZ64" s="11"/>
      <c r="BA64" s="11"/>
      <c r="BB64" s="11"/>
      <c r="BC64" s="11"/>
      <c r="BD64" s="11"/>
      <c r="BE64" s="11"/>
      <c r="BF64" s="11"/>
      <c r="BG64" s="11"/>
      <c r="BH64" s="11"/>
      <c r="BI64" s="11"/>
      <c r="BJ64" s="11"/>
      <c r="BK64" s="11"/>
      <c r="BL64" s="11"/>
      <c r="BM64" s="11"/>
      <c r="BN64" s="11"/>
      <c r="BO64" s="11"/>
      <c r="BP64" s="11"/>
      <c r="BQ64" s="11"/>
      <c r="BR64" s="11"/>
      <c r="BS64" s="11"/>
      <c r="BT64" s="11"/>
      <c r="BU64" s="11"/>
      <c r="BV64" s="11"/>
      <c r="BW64" s="11"/>
      <c r="BX64" s="11"/>
      <c r="BY64" s="11"/>
      <c r="BZ64" s="11"/>
      <c r="CA64" s="11"/>
      <c r="CB64" s="11"/>
      <c r="CC64" s="11"/>
      <c r="CD64" s="11"/>
      <c r="CE64" s="11"/>
      <c r="CF64" s="11"/>
      <c r="CG64" s="11"/>
      <c r="CH64" s="11"/>
      <c r="CI64" s="11"/>
      <c r="CJ64" s="11"/>
      <c r="CK64" s="11"/>
      <c r="CL64" s="11"/>
      <c r="CM64" s="11"/>
      <c r="CN64" s="11"/>
      <c r="CO64" s="11"/>
      <c r="CP64" s="11"/>
      <c r="CQ64" s="11"/>
      <c r="CR64" s="11"/>
      <c r="CS64" s="11"/>
      <c r="CT64" s="11"/>
      <c r="CU64" s="11"/>
      <c r="CV64" s="11"/>
      <c r="CW64" s="11"/>
      <c r="CX64" s="11"/>
      <c r="CY64" s="11"/>
      <c r="CZ64" s="11"/>
      <c r="DA64" s="11"/>
      <c r="DB64" s="11"/>
      <c r="DC64" s="11"/>
      <c r="DD64" s="11"/>
      <c r="DE64" s="11"/>
      <c r="DF64" s="11"/>
      <c r="DG64" s="11"/>
      <c r="DH64" s="11"/>
      <c r="DI64" s="11"/>
      <c r="DJ64" s="11"/>
      <c r="DK64" s="11"/>
      <c r="DL64" s="11"/>
      <c r="DM64" s="11"/>
      <c r="DN64" s="11"/>
      <c r="DO64" s="11"/>
      <c r="DP64" s="11"/>
      <c r="DQ64" s="11"/>
      <c r="DR64" s="11"/>
      <c r="DS64" s="11"/>
      <c r="DT64" s="11"/>
      <c r="DU64" s="11"/>
      <c r="DV64" s="11"/>
      <c r="DW64" s="11"/>
      <c r="DX64" s="11"/>
      <c r="DY64" s="11"/>
      <c r="DZ64" s="11"/>
      <c r="EA64" s="11"/>
      <c r="EB64" s="11"/>
      <c r="EC64" s="11"/>
      <c r="ED64" s="11"/>
      <c r="EE64" s="11"/>
      <c r="EF64" s="11"/>
      <c r="EG64" s="11"/>
      <c r="EH64" s="11"/>
      <c r="EI64" s="11"/>
      <c r="EJ64" s="11"/>
      <c r="EK64" s="11"/>
      <c r="EL64" s="11"/>
      <c r="EM64" s="11"/>
      <c r="EN64" s="11"/>
      <c r="EO64" s="11"/>
      <c r="EP64" s="11"/>
      <c r="EQ64" s="11"/>
      <c r="ER64" s="11"/>
      <c r="ES64" s="11"/>
      <c r="ET64" s="11"/>
      <c r="EU64" s="11"/>
      <c r="EV64" s="11"/>
      <c r="EW64" s="11"/>
      <c r="EX64" s="11"/>
      <c r="EY64" s="11"/>
      <c r="EZ64" s="11"/>
      <c r="FA64" s="11"/>
      <c r="FB64" s="11"/>
      <c r="FC64" s="11"/>
      <c r="FD64" s="11"/>
      <c r="FE64" s="11"/>
      <c r="FF64" s="11"/>
      <c r="FG64" s="11"/>
      <c r="FH64" s="11"/>
      <c r="FI64" s="11"/>
      <c r="FJ64" s="11"/>
      <c r="FK64" s="11"/>
      <c r="FL64" s="11"/>
      <c r="FM64" s="11"/>
      <c r="FN64" s="11"/>
      <c r="FO64" s="11"/>
      <c r="FP64" s="11"/>
      <c r="FQ64" s="11"/>
      <c r="FR64" s="11"/>
      <c r="FS64" s="11"/>
      <c r="FT64" s="11"/>
      <c r="FU64" s="11"/>
      <c r="FV64" s="11"/>
      <c r="FW64" s="11"/>
      <c r="FX64" s="11"/>
      <c r="FY64" s="11"/>
      <c r="FZ64" s="11"/>
      <c r="GA64" s="11"/>
      <c r="GB64" s="11"/>
      <c r="GC64" s="11"/>
      <c r="GD64" s="11"/>
      <c r="GE64" s="11"/>
      <c r="GF64" s="11"/>
      <c r="GG64" s="11"/>
      <c r="GH64" s="11"/>
      <c r="GI64" s="11"/>
      <c r="GJ64" s="11"/>
      <c r="GK64" s="11"/>
      <c r="GL64" s="11"/>
      <c r="GM64" s="11"/>
      <c r="GN64" s="11"/>
      <c r="GO64" s="11"/>
      <c r="GP64" s="11"/>
      <c r="GQ64" s="11"/>
      <c r="GR64" s="11"/>
      <c r="GS64" s="11"/>
      <c r="GT64" s="11"/>
      <c r="GU64" s="11"/>
      <c r="GV64" s="11"/>
      <c r="GW64" s="11"/>
      <c r="GX64" s="11"/>
      <c r="GY64" s="11"/>
    </row>
    <row r="65" spans="1:207" s="6" customFormat="1" ht="16.899999999999999" customHeight="1">
      <c r="A65" s="103"/>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c r="AY65" s="11"/>
      <c r="AZ65" s="11"/>
      <c r="BA65" s="11"/>
      <c r="BB65" s="11"/>
      <c r="BC65" s="11"/>
      <c r="BD65" s="11"/>
      <c r="BE65" s="11"/>
      <c r="BF65" s="11"/>
      <c r="BG65" s="11"/>
      <c r="BH65" s="11"/>
      <c r="BI65" s="11"/>
      <c r="BJ65" s="11"/>
      <c r="BK65" s="11"/>
      <c r="BL65" s="11"/>
      <c r="BM65" s="11"/>
      <c r="BN65" s="11"/>
      <c r="BO65" s="11"/>
      <c r="BP65" s="11"/>
      <c r="BQ65" s="11"/>
      <c r="BR65" s="11"/>
      <c r="BS65" s="11"/>
      <c r="BT65" s="11"/>
      <c r="BU65" s="11"/>
      <c r="BV65" s="11"/>
      <c r="BW65" s="11"/>
      <c r="BX65" s="11"/>
      <c r="BY65" s="11"/>
      <c r="BZ65" s="11"/>
      <c r="CA65" s="11"/>
      <c r="CB65" s="11"/>
      <c r="CC65" s="11"/>
      <c r="CD65" s="11"/>
      <c r="CE65" s="11"/>
      <c r="CF65" s="11"/>
      <c r="CG65" s="11"/>
      <c r="CH65" s="11"/>
      <c r="CI65" s="11"/>
      <c r="CJ65" s="11"/>
      <c r="CK65" s="11"/>
      <c r="CL65" s="11"/>
      <c r="CM65" s="11"/>
      <c r="CN65" s="11"/>
      <c r="CO65" s="11"/>
      <c r="CP65" s="11"/>
      <c r="CQ65" s="11"/>
      <c r="CR65" s="11"/>
      <c r="CS65" s="11"/>
      <c r="CT65" s="11"/>
      <c r="CU65" s="11"/>
      <c r="CV65" s="11"/>
      <c r="CW65" s="11"/>
      <c r="CX65" s="11"/>
      <c r="CY65" s="11"/>
      <c r="CZ65" s="11"/>
      <c r="DA65" s="11"/>
      <c r="DB65" s="11"/>
      <c r="DC65" s="11"/>
      <c r="DD65" s="11"/>
      <c r="DE65" s="11"/>
      <c r="DF65" s="11"/>
      <c r="DG65" s="11"/>
      <c r="DH65" s="11"/>
      <c r="DI65" s="11"/>
      <c r="DJ65" s="11"/>
      <c r="DK65" s="11"/>
      <c r="DL65" s="11"/>
      <c r="DM65" s="11"/>
      <c r="DN65" s="11"/>
      <c r="DO65" s="11"/>
      <c r="DP65" s="11"/>
      <c r="DQ65" s="11"/>
      <c r="DR65" s="11"/>
      <c r="DS65" s="11"/>
      <c r="DT65" s="11"/>
      <c r="DU65" s="11"/>
      <c r="DV65" s="11"/>
      <c r="DW65" s="11"/>
      <c r="DX65" s="11"/>
      <c r="DY65" s="11"/>
      <c r="DZ65" s="11"/>
      <c r="EA65" s="11"/>
      <c r="EB65" s="11"/>
      <c r="EC65" s="11"/>
      <c r="ED65" s="11"/>
      <c r="EE65" s="11"/>
      <c r="EF65" s="11"/>
      <c r="EG65" s="11"/>
      <c r="EH65" s="11"/>
      <c r="EI65" s="11"/>
      <c r="EJ65" s="11"/>
      <c r="EK65" s="11"/>
      <c r="EL65" s="11"/>
      <c r="EM65" s="11"/>
      <c r="EN65" s="11"/>
      <c r="EO65" s="11"/>
      <c r="EP65" s="11"/>
      <c r="EQ65" s="11"/>
      <c r="ER65" s="11"/>
      <c r="ES65" s="11"/>
      <c r="ET65" s="11"/>
      <c r="EU65" s="11"/>
      <c r="EV65" s="11"/>
      <c r="EW65" s="11"/>
      <c r="EX65" s="11"/>
      <c r="EY65" s="11"/>
      <c r="EZ65" s="11"/>
      <c r="FA65" s="11"/>
      <c r="FB65" s="11"/>
      <c r="FC65" s="11"/>
      <c r="FD65" s="11"/>
      <c r="FE65" s="11"/>
      <c r="FF65" s="11"/>
      <c r="FG65" s="11"/>
      <c r="FH65" s="11"/>
      <c r="FI65" s="11"/>
      <c r="FJ65" s="11"/>
      <c r="FK65" s="11"/>
      <c r="FL65" s="11"/>
      <c r="FM65" s="11"/>
      <c r="FN65" s="11"/>
      <c r="FO65" s="11"/>
      <c r="FP65" s="11"/>
      <c r="FQ65" s="11"/>
      <c r="FR65" s="11"/>
      <c r="FS65" s="11"/>
      <c r="FT65" s="11"/>
      <c r="FU65" s="11"/>
      <c r="FV65" s="11"/>
      <c r="FW65" s="11"/>
      <c r="FX65" s="11"/>
      <c r="FY65" s="11"/>
      <c r="FZ65" s="11"/>
      <c r="GA65" s="11"/>
      <c r="GB65" s="11"/>
      <c r="GC65" s="11"/>
      <c r="GD65" s="11"/>
      <c r="GE65" s="11"/>
      <c r="GF65" s="11"/>
      <c r="GG65" s="11"/>
      <c r="GH65" s="11"/>
      <c r="GI65" s="11"/>
      <c r="GJ65" s="11"/>
      <c r="GK65" s="11"/>
      <c r="GL65" s="11"/>
      <c r="GM65" s="11"/>
      <c r="GN65" s="11"/>
      <c r="GO65" s="11"/>
      <c r="GP65" s="11"/>
      <c r="GQ65" s="11"/>
      <c r="GR65" s="11"/>
      <c r="GS65" s="11"/>
      <c r="GT65" s="11"/>
      <c r="GU65" s="11"/>
      <c r="GV65" s="11"/>
      <c r="GW65" s="11"/>
      <c r="GX65" s="11"/>
      <c r="GY65" s="11"/>
    </row>
    <row r="66" spans="1:207" s="6" customFormat="1" ht="16.899999999999999" customHeight="1">
      <c r="A66" s="103"/>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c r="AY66" s="11"/>
      <c r="AZ66" s="11"/>
      <c r="BA66" s="11"/>
      <c r="BB66" s="11"/>
      <c r="BC66" s="11"/>
      <c r="BD66" s="11"/>
      <c r="BE66" s="11"/>
      <c r="BF66" s="11"/>
      <c r="BG66" s="11"/>
      <c r="BH66" s="11"/>
      <c r="BI66" s="11"/>
      <c r="BJ66" s="11"/>
      <c r="BK66" s="11"/>
      <c r="BL66" s="11"/>
      <c r="BM66" s="11"/>
      <c r="BN66" s="11"/>
      <c r="BO66" s="11"/>
      <c r="BP66" s="11"/>
      <c r="BQ66" s="11"/>
      <c r="BR66" s="11"/>
      <c r="BS66" s="11"/>
      <c r="BT66" s="11"/>
      <c r="BU66" s="11"/>
      <c r="BV66" s="11"/>
      <c r="BW66" s="11"/>
      <c r="BX66" s="11"/>
      <c r="BY66" s="11"/>
      <c r="BZ66" s="11"/>
      <c r="CA66" s="11"/>
      <c r="CB66" s="11"/>
      <c r="CC66" s="11"/>
      <c r="CD66" s="11"/>
      <c r="CE66" s="11"/>
      <c r="CF66" s="11"/>
      <c r="CG66" s="11"/>
      <c r="CH66" s="11"/>
      <c r="CI66" s="11"/>
      <c r="CJ66" s="11"/>
      <c r="CK66" s="11"/>
      <c r="CL66" s="11"/>
      <c r="CM66" s="11"/>
      <c r="CN66" s="11"/>
      <c r="CO66" s="11"/>
      <c r="CP66" s="11"/>
      <c r="CQ66" s="11"/>
      <c r="CR66" s="11"/>
      <c r="CS66" s="11"/>
      <c r="CT66" s="11"/>
      <c r="CU66" s="11"/>
      <c r="CV66" s="11"/>
      <c r="CW66" s="11"/>
      <c r="CX66" s="11"/>
      <c r="CY66" s="11"/>
      <c r="CZ66" s="11"/>
      <c r="DA66" s="11"/>
      <c r="DB66" s="11"/>
      <c r="DC66" s="11"/>
      <c r="DD66" s="11"/>
      <c r="DE66" s="11"/>
      <c r="DF66" s="11"/>
      <c r="DG66" s="11"/>
      <c r="DH66" s="11"/>
      <c r="DI66" s="11"/>
      <c r="DJ66" s="11"/>
      <c r="DK66" s="11"/>
      <c r="DL66" s="11"/>
      <c r="DM66" s="11"/>
      <c r="DN66" s="11"/>
      <c r="DO66" s="11"/>
      <c r="DP66" s="11"/>
      <c r="DQ66" s="11"/>
      <c r="DR66" s="11"/>
      <c r="DS66" s="11"/>
      <c r="DT66" s="11"/>
      <c r="DU66" s="11"/>
      <c r="DV66" s="11"/>
      <c r="DW66" s="11"/>
      <c r="DX66" s="11"/>
      <c r="DY66" s="11"/>
      <c r="DZ66" s="11"/>
      <c r="EA66" s="11"/>
      <c r="EB66" s="11"/>
      <c r="EC66" s="11"/>
      <c r="ED66" s="11"/>
      <c r="EE66" s="11"/>
      <c r="EF66" s="11"/>
      <c r="EG66" s="11"/>
      <c r="EH66" s="11"/>
      <c r="EI66" s="11"/>
      <c r="EJ66" s="11"/>
      <c r="EK66" s="11"/>
      <c r="EL66" s="11"/>
      <c r="EM66" s="11"/>
      <c r="EN66" s="11"/>
      <c r="EO66" s="11"/>
      <c r="EP66" s="11"/>
      <c r="EQ66" s="11"/>
      <c r="ER66" s="11"/>
      <c r="ES66" s="11"/>
      <c r="ET66" s="11"/>
      <c r="EU66" s="11"/>
      <c r="EV66" s="11"/>
      <c r="EW66" s="11"/>
      <c r="EX66" s="11"/>
      <c r="EY66" s="11"/>
      <c r="EZ66" s="11"/>
      <c r="FA66" s="11"/>
      <c r="FB66" s="11"/>
      <c r="FC66" s="11"/>
      <c r="FD66" s="11"/>
      <c r="FE66" s="11"/>
      <c r="FF66" s="11"/>
      <c r="FG66" s="11"/>
      <c r="FH66" s="11"/>
      <c r="FI66" s="11"/>
      <c r="FJ66" s="11"/>
      <c r="FK66" s="11"/>
      <c r="FL66" s="11"/>
      <c r="FM66" s="11"/>
      <c r="FN66" s="11"/>
      <c r="FO66" s="11"/>
      <c r="FP66" s="11"/>
      <c r="FQ66" s="11"/>
      <c r="FR66" s="11"/>
      <c r="FS66" s="11"/>
      <c r="FT66" s="11"/>
      <c r="FU66" s="11"/>
      <c r="FV66" s="11"/>
      <c r="FW66" s="11"/>
      <c r="FX66" s="11"/>
      <c r="FY66" s="11"/>
      <c r="FZ66" s="11"/>
      <c r="GA66" s="11"/>
      <c r="GB66" s="11"/>
      <c r="GC66" s="11"/>
      <c r="GD66" s="11"/>
      <c r="GE66" s="11"/>
      <c r="GF66" s="11"/>
      <c r="GG66" s="11"/>
      <c r="GH66" s="11"/>
      <c r="GI66" s="11"/>
      <c r="GJ66" s="11"/>
      <c r="GK66" s="11"/>
      <c r="GL66" s="11"/>
      <c r="GM66" s="11"/>
      <c r="GN66" s="11"/>
      <c r="GO66" s="11"/>
      <c r="GP66" s="11"/>
      <c r="GQ66" s="11"/>
      <c r="GR66" s="11"/>
      <c r="GS66" s="11"/>
      <c r="GT66" s="11"/>
      <c r="GU66" s="11"/>
      <c r="GV66" s="11"/>
      <c r="GW66" s="11"/>
      <c r="GX66" s="11"/>
      <c r="GY66" s="11"/>
    </row>
    <row r="67" spans="1:207" s="6" customFormat="1" ht="16.899999999999999" customHeight="1">
      <c r="A67" s="103"/>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c r="AY67" s="11"/>
      <c r="AZ67" s="11"/>
      <c r="BA67" s="11"/>
      <c r="BB67" s="11"/>
      <c r="BC67" s="11"/>
      <c r="BD67" s="11"/>
      <c r="BE67" s="11"/>
      <c r="BF67" s="11"/>
      <c r="BG67" s="11"/>
      <c r="BH67" s="11"/>
      <c r="BI67" s="11"/>
      <c r="BJ67" s="11"/>
      <c r="BK67" s="11"/>
      <c r="BL67" s="11"/>
      <c r="BM67" s="11"/>
      <c r="BN67" s="11"/>
      <c r="BO67" s="11"/>
      <c r="BP67" s="11"/>
      <c r="BQ67" s="11"/>
      <c r="BR67" s="11"/>
      <c r="BS67" s="11"/>
      <c r="BT67" s="11"/>
      <c r="BU67" s="11"/>
      <c r="BV67" s="11"/>
      <c r="BW67" s="11"/>
      <c r="BX67" s="11"/>
      <c r="BY67" s="11"/>
      <c r="BZ67" s="11"/>
      <c r="CA67" s="11"/>
      <c r="CB67" s="11"/>
      <c r="CC67" s="11"/>
      <c r="CD67" s="11"/>
      <c r="CE67" s="11"/>
      <c r="CF67" s="11"/>
      <c r="CG67" s="11"/>
      <c r="CH67" s="11"/>
      <c r="CI67" s="11"/>
      <c r="CJ67" s="11"/>
      <c r="CK67" s="11"/>
      <c r="CL67" s="11"/>
      <c r="CM67" s="11"/>
      <c r="CN67" s="11"/>
      <c r="CO67" s="11"/>
      <c r="CP67" s="11"/>
      <c r="CQ67" s="11"/>
      <c r="CR67" s="11"/>
      <c r="CS67" s="11"/>
      <c r="CT67" s="11"/>
      <c r="CU67" s="11"/>
      <c r="CV67" s="11"/>
      <c r="CW67" s="11"/>
      <c r="CX67" s="11"/>
      <c r="CY67" s="11"/>
      <c r="CZ67" s="11"/>
      <c r="DA67" s="11"/>
      <c r="DB67" s="11"/>
      <c r="DC67" s="11"/>
      <c r="DD67" s="11"/>
      <c r="DE67" s="11"/>
      <c r="DF67" s="11"/>
      <c r="DG67" s="11"/>
      <c r="DH67" s="11"/>
      <c r="DI67" s="11"/>
      <c r="DJ67" s="11"/>
      <c r="DK67" s="11"/>
      <c r="DL67" s="11"/>
      <c r="DM67" s="11"/>
      <c r="DN67" s="11"/>
      <c r="DO67" s="11"/>
      <c r="DP67" s="11"/>
      <c r="DQ67" s="11"/>
      <c r="DR67" s="11"/>
      <c r="DS67" s="11"/>
      <c r="DT67" s="11"/>
      <c r="DU67" s="11"/>
      <c r="DV67" s="11"/>
      <c r="DW67" s="11"/>
      <c r="DX67" s="11"/>
      <c r="DY67" s="11"/>
      <c r="DZ67" s="11"/>
      <c r="EA67" s="11"/>
      <c r="EB67" s="11"/>
      <c r="EC67" s="11"/>
      <c r="ED67" s="11"/>
      <c r="EE67" s="11"/>
      <c r="EF67" s="11"/>
      <c r="EG67" s="11"/>
      <c r="EH67" s="11"/>
      <c r="EI67" s="11"/>
      <c r="EJ67" s="11"/>
      <c r="EK67" s="11"/>
      <c r="EL67" s="11"/>
      <c r="EM67" s="11"/>
      <c r="EN67" s="11"/>
      <c r="EO67" s="11"/>
      <c r="EP67" s="11"/>
      <c r="EQ67" s="11"/>
      <c r="ER67" s="11"/>
      <c r="ES67" s="11"/>
      <c r="ET67" s="11"/>
      <c r="EU67" s="11"/>
      <c r="EV67" s="11"/>
      <c r="EW67" s="11"/>
      <c r="EX67" s="11"/>
      <c r="EY67" s="11"/>
      <c r="EZ67" s="11"/>
      <c r="FA67" s="11"/>
      <c r="FB67" s="11"/>
      <c r="FC67" s="11"/>
      <c r="FD67" s="11"/>
      <c r="FE67" s="11"/>
      <c r="FF67" s="11"/>
      <c r="FG67" s="11"/>
      <c r="FH67" s="11"/>
      <c r="FI67" s="11"/>
      <c r="FJ67" s="11"/>
      <c r="FK67" s="11"/>
      <c r="FL67" s="11"/>
      <c r="FM67" s="11"/>
      <c r="FN67" s="11"/>
      <c r="FO67" s="11"/>
      <c r="FP67" s="11"/>
      <c r="FQ67" s="11"/>
      <c r="FR67" s="11"/>
      <c r="FS67" s="11"/>
      <c r="FT67" s="11"/>
      <c r="FU67" s="11"/>
      <c r="FV67" s="11"/>
      <c r="FW67" s="11"/>
      <c r="FX67" s="11"/>
      <c r="FY67" s="11"/>
      <c r="FZ67" s="11"/>
      <c r="GA67" s="11"/>
      <c r="GB67" s="11"/>
      <c r="GC67" s="11"/>
      <c r="GD67" s="11"/>
      <c r="GE67" s="11"/>
      <c r="GF67" s="11"/>
      <c r="GG67" s="11"/>
      <c r="GH67" s="11"/>
      <c r="GI67" s="11"/>
      <c r="GJ67" s="11"/>
      <c r="GK67" s="11"/>
      <c r="GL67" s="11"/>
      <c r="GM67" s="11"/>
      <c r="GN67" s="11"/>
      <c r="GO67" s="11"/>
      <c r="GP67" s="11"/>
      <c r="GQ67" s="11"/>
      <c r="GR67" s="11"/>
      <c r="GS67" s="11"/>
      <c r="GT67" s="11"/>
      <c r="GU67" s="11"/>
      <c r="GV67" s="11"/>
      <c r="GW67" s="11"/>
      <c r="GX67" s="11"/>
      <c r="GY67" s="11"/>
    </row>
    <row r="68" spans="1:207" s="6" customFormat="1" ht="16.899999999999999" customHeight="1">
      <c r="A68" s="103"/>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c r="AY68" s="11"/>
      <c r="AZ68" s="11"/>
      <c r="BA68" s="11"/>
      <c r="BB68" s="11"/>
      <c r="BC68" s="11"/>
      <c r="BD68" s="11"/>
      <c r="BE68" s="11"/>
      <c r="BF68" s="11"/>
      <c r="BG68" s="11"/>
      <c r="BH68" s="11"/>
      <c r="BI68" s="11"/>
      <c r="BJ68" s="11"/>
      <c r="BK68" s="11"/>
      <c r="BL68" s="11"/>
      <c r="BM68" s="11"/>
      <c r="BN68" s="11"/>
      <c r="BO68" s="11"/>
      <c r="BP68" s="11"/>
      <c r="BQ68" s="11"/>
      <c r="BR68" s="11"/>
      <c r="BS68" s="11"/>
      <c r="BT68" s="11"/>
      <c r="BU68" s="11"/>
      <c r="BV68" s="11"/>
      <c r="BW68" s="11"/>
      <c r="BX68" s="11"/>
      <c r="BY68" s="11"/>
      <c r="BZ68" s="11"/>
      <c r="CA68" s="11"/>
      <c r="CB68" s="11"/>
      <c r="CC68" s="11"/>
      <c r="CD68" s="11"/>
      <c r="CE68" s="11"/>
      <c r="CF68" s="11"/>
      <c r="CG68" s="11"/>
      <c r="CH68" s="11"/>
      <c r="CI68" s="11"/>
      <c r="CJ68" s="11"/>
      <c r="CK68" s="11"/>
      <c r="CL68" s="11"/>
      <c r="CM68" s="11"/>
      <c r="CN68" s="11"/>
      <c r="CO68" s="11"/>
      <c r="CP68" s="11"/>
      <c r="CQ68" s="11"/>
      <c r="CR68" s="11"/>
      <c r="CS68" s="11"/>
      <c r="CT68" s="11"/>
      <c r="CU68" s="11"/>
      <c r="CV68" s="11"/>
      <c r="CW68" s="11"/>
      <c r="CX68" s="11"/>
      <c r="CY68" s="11"/>
      <c r="CZ68" s="11"/>
      <c r="DA68" s="11"/>
      <c r="DB68" s="11"/>
      <c r="DC68" s="11"/>
      <c r="DD68" s="11"/>
      <c r="DE68" s="11"/>
      <c r="DF68" s="11"/>
      <c r="DG68" s="11"/>
      <c r="DH68" s="11"/>
      <c r="DI68" s="11"/>
      <c r="DJ68" s="11"/>
      <c r="DK68" s="11"/>
      <c r="DL68" s="11"/>
      <c r="DM68" s="11"/>
      <c r="DN68" s="11"/>
      <c r="DO68" s="11"/>
      <c r="DP68" s="11"/>
      <c r="DQ68" s="11"/>
      <c r="DR68" s="11"/>
      <c r="DS68" s="11"/>
      <c r="DT68" s="11"/>
      <c r="DU68" s="11"/>
      <c r="DV68" s="11"/>
      <c r="DW68" s="11"/>
      <c r="DX68" s="11"/>
      <c r="DY68" s="11"/>
      <c r="DZ68" s="11"/>
      <c r="EA68" s="11"/>
      <c r="EB68" s="11"/>
      <c r="EC68" s="11"/>
      <c r="ED68" s="11"/>
      <c r="EE68" s="11"/>
      <c r="EF68" s="11"/>
      <c r="EG68" s="11"/>
      <c r="EH68" s="11"/>
      <c r="EI68" s="11"/>
      <c r="EJ68" s="11"/>
      <c r="EK68" s="11"/>
      <c r="EL68" s="11"/>
      <c r="EM68" s="11"/>
      <c r="EN68" s="11"/>
      <c r="EO68" s="11"/>
      <c r="EP68" s="11"/>
      <c r="EQ68" s="11"/>
      <c r="ER68" s="11"/>
      <c r="ES68" s="11"/>
      <c r="ET68" s="11"/>
      <c r="EU68" s="11"/>
      <c r="EV68" s="11"/>
      <c r="EW68" s="11"/>
      <c r="EX68" s="11"/>
      <c r="EY68" s="11"/>
      <c r="EZ68" s="11"/>
      <c r="FA68" s="11"/>
      <c r="FB68" s="11"/>
      <c r="FC68" s="11"/>
      <c r="FD68" s="11"/>
      <c r="FE68" s="11"/>
      <c r="FF68" s="11"/>
      <c r="FG68" s="11"/>
      <c r="FH68" s="11"/>
      <c r="FI68" s="11"/>
      <c r="FJ68" s="11"/>
      <c r="FK68" s="11"/>
      <c r="FL68" s="11"/>
      <c r="FM68" s="11"/>
      <c r="FN68" s="11"/>
      <c r="FO68" s="11"/>
      <c r="FP68" s="11"/>
      <c r="FQ68" s="11"/>
      <c r="FR68" s="11"/>
      <c r="FS68" s="11"/>
      <c r="FT68" s="11"/>
      <c r="FU68" s="11"/>
      <c r="FV68" s="11"/>
      <c r="FW68" s="11"/>
      <c r="FX68" s="11"/>
      <c r="FY68" s="11"/>
      <c r="FZ68" s="11"/>
      <c r="GA68" s="11"/>
      <c r="GB68" s="11"/>
      <c r="GC68" s="11"/>
      <c r="GD68" s="11"/>
      <c r="GE68" s="11"/>
      <c r="GF68" s="11"/>
      <c r="GG68" s="11"/>
      <c r="GH68" s="11"/>
      <c r="GI68" s="11"/>
      <c r="GJ68" s="11"/>
      <c r="GK68" s="11"/>
      <c r="GL68" s="11"/>
      <c r="GM68" s="11"/>
      <c r="GN68" s="11"/>
      <c r="GO68" s="11"/>
      <c r="GP68" s="11"/>
      <c r="GQ68" s="11"/>
      <c r="GR68" s="11"/>
      <c r="GS68" s="11"/>
      <c r="GT68" s="11"/>
      <c r="GU68" s="11"/>
      <c r="GV68" s="11"/>
      <c r="GW68" s="11"/>
      <c r="GX68" s="11"/>
      <c r="GY68" s="11"/>
    </row>
    <row r="69" spans="1:207" s="6" customFormat="1" ht="16.899999999999999" customHeight="1">
      <c r="A69" s="103"/>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c r="AY69" s="11"/>
      <c r="AZ69" s="11"/>
      <c r="BA69" s="11"/>
      <c r="BB69" s="11"/>
      <c r="BC69" s="11"/>
      <c r="BD69" s="11"/>
      <c r="BE69" s="11"/>
      <c r="BF69" s="11"/>
      <c r="BG69" s="11"/>
      <c r="BH69" s="11"/>
      <c r="BI69" s="11"/>
      <c r="BJ69" s="11"/>
      <c r="BK69" s="11"/>
      <c r="BL69" s="11"/>
      <c r="BM69" s="11"/>
      <c r="BN69" s="11"/>
      <c r="BO69" s="11"/>
      <c r="BP69" s="11"/>
      <c r="BQ69" s="11"/>
      <c r="BR69" s="11"/>
      <c r="BS69" s="11"/>
      <c r="BT69" s="11"/>
      <c r="BU69" s="11"/>
      <c r="BV69" s="11"/>
      <c r="BW69" s="11"/>
      <c r="BX69" s="11"/>
      <c r="BY69" s="11"/>
      <c r="BZ69" s="11"/>
      <c r="CA69" s="11"/>
      <c r="CB69" s="11"/>
      <c r="CC69" s="11"/>
      <c r="CD69" s="11"/>
      <c r="CE69" s="11"/>
      <c r="CF69" s="11"/>
      <c r="CG69" s="11"/>
      <c r="CH69" s="11"/>
      <c r="CI69" s="11"/>
      <c r="CJ69" s="11"/>
      <c r="CK69" s="11"/>
      <c r="CL69" s="11"/>
      <c r="CM69" s="11"/>
      <c r="CN69" s="11"/>
      <c r="CO69" s="11"/>
      <c r="CP69" s="11"/>
      <c r="CQ69" s="11"/>
      <c r="CR69" s="11"/>
      <c r="CS69" s="11"/>
      <c r="CT69" s="11"/>
      <c r="CU69" s="11"/>
      <c r="CV69" s="11"/>
      <c r="CW69" s="11"/>
      <c r="CX69" s="11"/>
      <c r="CY69" s="11"/>
      <c r="CZ69" s="11"/>
      <c r="DA69" s="11"/>
      <c r="DB69" s="11"/>
      <c r="DC69" s="11"/>
      <c r="DD69" s="11"/>
      <c r="DE69" s="11"/>
      <c r="DF69" s="11"/>
      <c r="DG69" s="11"/>
      <c r="DH69" s="11"/>
      <c r="DI69" s="11"/>
      <c r="DJ69" s="11"/>
      <c r="DK69" s="11"/>
      <c r="DL69" s="11"/>
      <c r="DM69" s="11"/>
      <c r="DN69" s="11"/>
      <c r="DO69" s="11"/>
      <c r="DP69" s="11"/>
      <c r="DQ69" s="11"/>
      <c r="DR69" s="11"/>
      <c r="DS69" s="11"/>
      <c r="DT69" s="11"/>
      <c r="DU69" s="11"/>
      <c r="DV69" s="11"/>
      <c r="DW69" s="11"/>
      <c r="DX69" s="11"/>
      <c r="DY69" s="11"/>
      <c r="DZ69" s="11"/>
      <c r="EA69" s="11"/>
      <c r="EB69" s="11"/>
      <c r="EC69" s="11"/>
      <c r="ED69" s="11"/>
      <c r="EE69" s="11"/>
      <c r="EF69" s="11"/>
      <c r="EG69" s="11"/>
      <c r="EH69" s="11"/>
      <c r="EI69" s="11"/>
      <c r="EJ69" s="11"/>
      <c r="EK69" s="11"/>
      <c r="EL69" s="11"/>
      <c r="EM69" s="11"/>
      <c r="EN69" s="11"/>
      <c r="EO69" s="11"/>
      <c r="EP69" s="11"/>
      <c r="EQ69" s="11"/>
      <c r="ER69" s="11"/>
      <c r="ES69" s="11"/>
      <c r="ET69" s="11"/>
      <c r="EU69" s="11"/>
      <c r="EV69" s="11"/>
      <c r="EW69" s="11"/>
      <c r="EX69" s="11"/>
      <c r="EY69" s="11"/>
      <c r="EZ69" s="11"/>
      <c r="FA69" s="11"/>
      <c r="FB69" s="11"/>
      <c r="FC69" s="11"/>
      <c r="FD69" s="11"/>
      <c r="FE69" s="11"/>
      <c r="FF69" s="11"/>
      <c r="FG69" s="11"/>
      <c r="FH69" s="11"/>
      <c r="FI69" s="11"/>
      <c r="FJ69" s="11"/>
      <c r="FK69" s="11"/>
      <c r="FL69" s="11"/>
      <c r="FM69" s="11"/>
      <c r="FN69" s="11"/>
      <c r="FO69" s="11"/>
      <c r="FP69" s="11"/>
      <c r="FQ69" s="11"/>
      <c r="FR69" s="11"/>
      <c r="FS69" s="11"/>
      <c r="FT69" s="11"/>
      <c r="FU69" s="11"/>
      <c r="FV69" s="11"/>
      <c r="FW69" s="11"/>
      <c r="FX69" s="11"/>
      <c r="FY69" s="11"/>
      <c r="FZ69" s="11"/>
      <c r="GA69" s="11"/>
      <c r="GB69" s="11"/>
      <c r="GC69" s="11"/>
      <c r="GD69" s="11"/>
      <c r="GE69" s="11"/>
      <c r="GF69" s="11"/>
      <c r="GG69" s="11"/>
      <c r="GH69" s="11"/>
      <c r="GI69" s="11"/>
      <c r="GJ69" s="11"/>
      <c r="GK69" s="11"/>
      <c r="GL69" s="11"/>
      <c r="GM69" s="11"/>
      <c r="GN69" s="11"/>
      <c r="GO69" s="11"/>
      <c r="GP69" s="11"/>
      <c r="GQ69" s="11"/>
      <c r="GR69" s="11"/>
      <c r="GS69" s="11"/>
      <c r="GT69" s="11"/>
      <c r="GU69" s="11"/>
      <c r="GV69" s="11"/>
      <c r="GW69" s="11"/>
      <c r="GX69" s="11"/>
      <c r="GY69" s="11"/>
    </row>
    <row r="70" spans="1:207" s="6" customFormat="1" ht="16.899999999999999" customHeight="1">
      <c r="A70" s="103"/>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c r="AY70" s="11"/>
      <c r="AZ70" s="11"/>
      <c r="BA70" s="11"/>
      <c r="BB70" s="11"/>
      <c r="BC70" s="11"/>
      <c r="BD70" s="11"/>
      <c r="BE70" s="11"/>
      <c r="BF70" s="11"/>
      <c r="BG70" s="11"/>
      <c r="BH70" s="11"/>
      <c r="BI70" s="11"/>
      <c r="BJ70" s="11"/>
      <c r="BK70" s="11"/>
      <c r="BL70" s="11"/>
      <c r="BM70" s="11"/>
      <c r="BN70" s="11"/>
      <c r="BO70" s="11"/>
      <c r="BP70" s="11"/>
      <c r="BQ70" s="11"/>
      <c r="BR70" s="11"/>
      <c r="BS70" s="11"/>
      <c r="BT70" s="11"/>
      <c r="BU70" s="11"/>
      <c r="BV70" s="11"/>
      <c r="BW70" s="11"/>
      <c r="BX70" s="11"/>
      <c r="BY70" s="11"/>
      <c r="BZ70" s="11"/>
      <c r="CA70" s="11"/>
      <c r="CB70" s="11"/>
      <c r="CC70" s="11"/>
      <c r="CD70" s="11"/>
      <c r="CE70" s="11"/>
      <c r="CF70" s="11"/>
      <c r="CG70" s="11"/>
      <c r="CH70" s="11"/>
      <c r="CI70" s="11"/>
      <c r="CJ70" s="11"/>
      <c r="CK70" s="11"/>
      <c r="CL70" s="11"/>
      <c r="CM70" s="11"/>
      <c r="CN70" s="11"/>
      <c r="CO70" s="11"/>
      <c r="CP70" s="11"/>
      <c r="CQ70" s="11"/>
      <c r="CR70" s="11"/>
      <c r="CS70" s="11"/>
      <c r="CT70" s="11"/>
      <c r="CU70" s="11"/>
      <c r="CV70" s="11"/>
      <c r="CW70" s="11"/>
      <c r="CX70" s="11"/>
      <c r="CY70" s="11"/>
      <c r="CZ70" s="11"/>
      <c r="DA70" s="11"/>
      <c r="DB70" s="11"/>
      <c r="DC70" s="11"/>
      <c r="DD70" s="11"/>
      <c r="DE70" s="11"/>
      <c r="DF70" s="11"/>
      <c r="DG70" s="11"/>
      <c r="DH70" s="11"/>
      <c r="DI70" s="11"/>
      <c r="DJ70" s="11"/>
      <c r="DK70" s="11"/>
      <c r="DL70" s="11"/>
      <c r="DM70" s="11"/>
      <c r="DN70" s="11"/>
      <c r="DO70" s="11"/>
      <c r="DP70" s="11"/>
      <c r="DQ70" s="11"/>
      <c r="DR70" s="11"/>
      <c r="DS70" s="11"/>
      <c r="DT70" s="11"/>
      <c r="DU70" s="11"/>
      <c r="DV70" s="11"/>
      <c r="DW70" s="11"/>
      <c r="DX70" s="11"/>
      <c r="DY70" s="11"/>
      <c r="DZ70" s="11"/>
      <c r="EA70" s="11"/>
      <c r="EB70" s="11"/>
      <c r="EC70" s="11"/>
      <c r="ED70" s="11"/>
      <c r="EE70" s="11"/>
      <c r="EF70" s="11"/>
      <c r="EG70" s="11"/>
      <c r="EH70" s="11"/>
      <c r="EI70" s="11"/>
      <c r="EJ70" s="11"/>
      <c r="EK70" s="11"/>
      <c r="EL70" s="11"/>
      <c r="EM70" s="11"/>
      <c r="EN70" s="11"/>
      <c r="EO70" s="11"/>
      <c r="EP70" s="11"/>
      <c r="EQ70" s="11"/>
      <c r="ER70" s="11"/>
      <c r="ES70" s="11"/>
      <c r="ET70" s="11"/>
      <c r="EU70" s="11"/>
      <c r="EV70" s="11"/>
      <c r="EW70" s="11"/>
      <c r="EX70" s="11"/>
      <c r="EY70" s="11"/>
      <c r="EZ70" s="11"/>
      <c r="FA70" s="11"/>
      <c r="FB70" s="11"/>
      <c r="FC70" s="11"/>
      <c r="FD70" s="11"/>
      <c r="FE70" s="11"/>
      <c r="FF70" s="11"/>
      <c r="FG70" s="11"/>
      <c r="FH70" s="11"/>
      <c r="FI70" s="11"/>
      <c r="FJ70" s="11"/>
      <c r="FK70" s="11"/>
      <c r="FL70" s="11"/>
      <c r="FM70" s="11"/>
      <c r="FN70" s="11"/>
      <c r="FO70" s="11"/>
      <c r="FP70" s="11"/>
      <c r="FQ70" s="11"/>
      <c r="FR70" s="11"/>
      <c r="FS70" s="11"/>
      <c r="FT70" s="11"/>
      <c r="FU70" s="11"/>
      <c r="FV70" s="11"/>
      <c r="FW70" s="11"/>
      <c r="FX70" s="11"/>
      <c r="FY70" s="11"/>
      <c r="FZ70" s="11"/>
      <c r="GA70" s="11"/>
      <c r="GB70" s="11"/>
      <c r="GC70" s="11"/>
      <c r="GD70" s="11"/>
      <c r="GE70" s="11"/>
      <c r="GF70" s="11"/>
      <c r="GG70" s="11"/>
      <c r="GH70" s="11"/>
      <c r="GI70" s="11"/>
      <c r="GJ70" s="11"/>
      <c r="GK70" s="11"/>
      <c r="GL70" s="11"/>
      <c r="GM70" s="11"/>
      <c r="GN70" s="11"/>
      <c r="GO70" s="11"/>
      <c r="GP70" s="11"/>
      <c r="GQ70" s="11"/>
      <c r="GR70" s="11"/>
      <c r="GS70" s="11"/>
      <c r="GT70" s="11"/>
      <c r="GU70" s="11"/>
      <c r="GV70" s="11"/>
      <c r="GW70" s="11"/>
      <c r="GX70" s="11"/>
      <c r="GY70" s="11"/>
    </row>
    <row r="71" spans="1:207" s="6" customFormat="1" ht="16.899999999999999" customHeight="1">
      <c r="A71" s="103"/>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c r="BP71" s="11"/>
      <c r="BQ71" s="11"/>
      <c r="BR71" s="11"/>
      <c r="BS71" s="11"/>
      <c r="BT71" s="11"/>
      <c r="BU71" s="11"/>
      <c r="BV71" s="11"/>
      <c r="BW71" s="11"/>
      <c r="BX71" s="11"/>
      <c r="BY71" s="11"/>
      <c r="BZ71" s="11"/>
      <c r="CA71" s="11"/>
      <c r="CB71" s="11"/>
      <c r="CC71" s="11"/>
      <c r="CD71" s="11"/>
      <c r="CE71" s="11"/>
      <c r="CF71" s="11"/>
      <c r="CG71" s="11"/>
      <c r="CH71" s="11"/>
      <c r="CI71" s="11"/>
      <c r="CJ71" s="11"/>
      <c r="CK71" s="11"/>
      <c r="CL71" s="11"/>
      <c r="CM71" s="11"/>
      <c r="CN71" s="11"/>
      <c r="CO71" s="11"/>
      <c r="CP71" s="11"/>
      <c r="CQ71" s="11"/>
      <c r="CR71" s="11"/>
      <c r="CS71" s="11"/>
      <c r="CT71" s="11"/>
      <c r="CU71" s="11"/>
      <c r="CV71" s="11"/>
      <c r="CW71" s="11"/>
      <c r="CX71" s="11"/>
      <c r="CY71" s="11"/>
      <c r="CZ71" s="11"/>
      <c r="DA71" s="11"/>
      <c r="DB71" s="11"/>
      <c r="DC71" s="11"/>
      <c r="DD71" s="11"/>
      <c r="DE71" s="11"/>
      <c r="DF71" s="11"/>
      <c r="DG71" s="11"/>
      <c r="DH71" s="11"/>
      <c r="DI71" s="11"/>
      <c r="DJ71" s="11"/>
      <c r="DK71" s="11"/>
      <c r="DL71" s="11"/>
      <c r="DM71" s="11"/>
      <c r="DN71" s="11"/>
      <c r="DO71" s="11"/>
      <c r="DP71" s="11"/>
      <c r="DQ71" s="11"/>
      <c r="DR71" s="11"/>
      <c r="DS71" s="11"/>
      <c r="DT71" s="11"/>
      <c r="DU71" s="11"/>
      <c r="DV71" s="11"/>
      <c r="DW71" s="11"/>
      <c r="DX71" s="11"/>
      <c r="DY71" s="11"/>
      <c r="DZ71" s="11"/>
      <c r="EA71" s="11"/>
      <c r="EB71" s="11"/>
      <c r="EC71" s="11"/>
      <c r="ED71" s="11"/>
      <c r="EE71" s="11"/>
      <c r="EF71" s="11"/>
      <c r="EG71" s="11"/>
      <c r="EH71" s="11"/>
      <c r="EI71" s="11"/>
      <c r="EJ71" s="11"/>
      <c r="EK71" s="11"/>
      <c r="EL71" s="11"/>
      <c r="EM71" s="11"/>
      <c r="EN71" s="11"/>
      <c r="EO71" s="11"/>
      <c r="EP71" s="11"/>
      <c r="EQ71" s="11"/>
      <c r="ER71" s="11"/>
      <c r="ES71" s="11"/>
      <c r="ET71" s="11"/>
      <c r="EU71" s="11"/>
      <c r="EV71" s="11"/>
      <c r="EW71" s="11"/>
      <c r="EX71" s="11"/>
      <c r="EY71" s="11"/>
      <c r="EZ71" s="11"/>
      <c r="FA71" s="11"/>
      <c r="FB71" s="11"/>
      <c r="FC71" s="11"/>
      <c r="FD71" s="11"/>
      <c r="FE71" s="11"/>
      <c r="FF71" s="11"/>
      <c r="FG71" s="11"/>
      <c r="FH71" s="11"/>
      <c r="FI71" s="11"/>
      <c r="FJ71" s="11"/>
      <c r="FK71" s="11"/>
      <c r="FL71" s="11"/>
      <c r="FM71" s="11"/>
      <c r="FN71" s="11"/>
      <c r="FO71" s="11"/>
      <c r="FP71" s="11"/>
      <c r="FQ71" s="11"/>
      <c r="FR71" s="11"/>
      <c r="FS71" s="11"/>
      <c r="FT71" s="11"/>
      <c r="FU71" s="11"/>
      <c r="FV71" s="11"/>
      <c r="FW71" s="11"/>
      <c r="FX71" s="11"/>
      <c r="FY71" s="11"/>
      <c r="FZ71" s="11"/>
      <c r="GA71" s="11"/>
      <c r="GB71" s="11"/>
      <c r="GC71" s="11"/>
      <c r="GD71" s="11"/>
      <c r="GE71" s="11"/>
      <c r="GF71" s="11"/>
      <c r="GG71" s="11"/>
      <c r="GH71" s="11"/>
      <c r="GI71" s="11"/>
      <c r="GJ71" s="11"/>
      <c r="GK71" s="11"/>
      <c r="GL71" s="11"/>
      <c r="GM71" s="11"/>
      <c r="GN71" s="11"/>
      <c r="GO71" s="11"/>
      <c r="GP71" s="11"/>
      <c r="GQ71" s="11"/>
      <c r="GR71" s="11"/>
      <c r="GS71" s="11"/>
      <c r="GT71" s="11"/>
      <c r="GU71" s="11"/>
      <c r="GV71" s="11"/>
      <c r="GW71" s="11"/>
      <c r="GX71" s="11"/>
      <c r="GY71" s="11"/>
    </row>
    <row r="72" spans="1:207" s="6" customFormat="1" ht="16.899999999999999" customHeight="1">
      <c r="A72" s="103"/>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c r="AY72" s="11"/>
      <c r="AZ72" s="11"/>
      <c r="BA72" s="11"/>
      <c r="BB72" s="11"/>
      <c r="BC72" s="11"/>
      <c r="BD72" s="11"/>
      <c r="BE72" s="11"/>
      <c r="BF72" s="11"/>
      <c r="BG72" s="11"/>
      <c r="BH72" s="11"/>
      <c r="BI72" s="11"/>
      <c r="BJ72" s="11"/>
      <c r="BK72" s="11"/>
      <c r="BL72" s="11"/>
      <c r="BM72" s="11"/>
      <c r="BN72" s="11"/>
      <c r="BO72" s="11"/>
      <c r="BP72" s="11"/>
      <c r="BQ72" s="11"/>
      <c r="BR72" s="11"/>
      <c r="BS72" s="11"/>
      <c r="BT72" s="11"/>
      <c r="BU72" s="11"/>
      <c r="BV72" s="11"/>
      <c r="BW72" s="11"/>
      <c r="BX72" s="11"/>
      <c r="BY72" s="11"/>
      <c r="BZ72" s="11"/>
      <c r="CA72" s="11"/>
      <c r="CB72" s="11"/>
      <c r="CC72" s="11"/>
      <c r="CD72" s="11"/>
      <c r="CE72" s="11"/>
      <c r="CF72" s="11"/>
      <c r="CG72" s="11"/>
      <c r="CH72" s="11"/>
      <c r="CI72" s="11"/>
      <c r="CJ72" s="11"/>
      <c r="CK72" s="11"/>
      <c r="CL72" s="11"/>
      <c r="CM72" s="11"/>
      <c r="CN72" s="11"/>
      <c r="CO72" s="11"/>
      <c r="CP72" s="11"/>
      <c r="CQ72" s="11"/>
      <c r="CR72" s="11"/>
      <c r="CS72" s="11"/>
      <c r="CT72" s="11"/>
      <c r="CU72" s="11"/>
      <c r="CV72" s="11"/>
      <c r="CW72" s="11"/>
      <c r="CX72" s="11"/>
      <c r="CY72" s="11"/>
      <c r="CZ72" s="11"/>
      <c r="DA72" s="11"/>
      <c r="DB72" s="11"/>
      <c r="DC72" s="11"/>
      <c r="DD72" s="11"/>
      <c r="DE72" s="11"/>
      <c r="DF72" s="11"/>
      <c r="DG72" s="11"/>
      <c r="DH72" s="11"/>
      <c r="DI72" s="11"/>
      <c r="DJ72" s="11"/>
      <c r="DK72" s="11"/>
      <c r="DL72" s="11"/>
      <c r="DM72" s="11"/>
      <c r="DN72" s="11"/>
      <c r="DO72" s="11"/>
      <c r="DP72" s="11"/>
      <c r="DQ72" s="11"/>
      <c r="DR72" s="11"/>
      <c r="DS72" s="11"/>
      <c r="DT72" s="11"/>
      <c r="DU72" s="11"/>
      <c r="DV72" s="11"/>
      <c r="DW72" s="11"/>
      <c r="DX72" s="11"/>
      <c r="DY72" s="11"/>
      <c r="DZ72" s="11"/>
      <c r="EA72" s="11"/>
      <c r="EB72" s="11"/>
      <c r="EC72" s="11"/>
      <c r="ED72" s="11"/>
      <c r="EE72" s="11"/>
      <c r="EF72" s="11"/>
      <c r="EG72" s="11"/>
      <c r="EH72" s="11"/>
      <c r="EI72" s="11"/>
      <c r="EJ72" s="11"/>
      <c r="EK72" s="11"/>
      <c r="EL72" s="11"/>
      <c r="EM72" s="11"/>
      <c r="EN72" s="11"/>
      <c r="EO72" s="11"/>
      <c r="EP72" s="11"/>
      <c r="EQ72" s="11"/>
      <c r="ER72" s="11"/>
      <c r="ES72" s="11"/>
      <c r="ET72" s="11"/>
      <c r="EU72" s="11"/>
      <c r="EV72" s="11"/>
      <c r="EW72" s="11"/>
      <c r="EX72" s="11"/>
      <c r="EY72" s="11"/>
      <c r="EZ72" s="11"/>
      <c r="FA72" s="11"/>
      <c r="FB72" s="11"/>
      <c r="FC72" s="11"/>
      <c r="FD72" s="11"/>
      <c r="FE72" s="11"/>
      <c r="FF72" s="11"/>
      <c r="FG72" s="11"/>
      <c r="FH72" s="11"/>
      <c r="FI72" s="11"/>
      <c r="FJ72" s="11"/>
      <c r="FK72" s="11"/>
      <c r="FL72" s="11"/>
      <c r="FM72" s="11"/>
      <c r="FN72" s="11"/>
      <c r="FO72" s="11"/>
      <c r="FP72" s="11"/>
      <c r="FQ72" s="11"/>
      <c r="FR72" s="11"/>
      <c r="FS72" s="11"/>
      <c r="FT72" s="11"/>
      <c r="FU72" s="11"/>
      <c r="FV72" s="11"/>
      <c r="FW72" s="11"/>
      <c r="FX72" s="11"/>
      <c r="FY72" s="11"/>
      <c r="FZ72" s="11"/>
      <c r="GA72" s="11"/>
      <c r="GB72" s="11"/>
      <c r="GC72" s="11"/>
      <c r="GD72" s="11"/>
      <c r="GE72" s="11"/>
      <c r="GF72" s="11"/>
      <c r="GG72" s="11"/>
      <c r="GH72" s="11"/>
      <c r="GI72" s="11"/>
      <c r="GJ72" s="11"/>
      <c r="GK72" s="11"/>
      <c r="GL72" s="11"/>
      <c r="GM72" s="11"/>
      <c r="GN72" s="11"/>
      <c r="GO72" s="11"/>
      <c r="GP72" s="11"/>
      <c r="GQ72" s="11"/>
      <c r="GR72" s="11"/>
      <c r="GS72" s="11"/>
      <c r="GT72" s="11"/>
      <c r="GU72" s="11"/>
      <c r="GV72" s="11"/>
      <c r="GW72" s="11"/>
      <c r="GX72" s="11"/>
      <c r="GY72" s="11"/>
    </row>
    <row r="73" spans="1:207" s="6" customFormat="1" ht="16.899999999999999" customHeight="1">
      <c r="A73" s="103"/>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c r="BP73" s="11"/>
      <c r="BQ73" s="11"/>
      <c r="BR73" s="11"/>
      <c r="BS73" s="11"/>
      <c r="BT73" s="11"/>
      <c r="BU73" s="11"/>
      <c r="BV73" s="11"/>
      <c r="BW73" s="11"/>
      <c r="BX73" s="11"/>
      <c r="BY73" s="11"/>
      <c r="BZ73" s="11"/>
      <c r="CA73" s="11"/>
      <c r="CB73" s="11"/>
      <c r="CC73" s="11"/>
      <c r="CD73" s="11"/>
      <c r="CE73" s="11"/>
      <c r="CF73" s="11"/>
      <c r="CG73" s="11"/>
      <c r="CH73" s="11"/>
      <c r="CI73" s="11"/>
      <c r="CJ73" s="11"/>
      <c r="CK73" s="11"/>
      <c r="CL73" s="11"/>
      <c r="CM73" s="11"/>
      <c r="CN73" s="11"/>
      <c r="CO73" s="11"/>
      <c r="CP73" s="11"/>
      <c r="CQ73" s="11"/>
      <c r="CR73" s="11"/>
      <c r="CS73" s="11"/>
      <c r="CT73" s="11"/>
      <c r="CU73" s="11"/>
      <c r="CV73" s="11"/>
      <c r="CW73" s="11"/>
      <c r="CX73" s="11"/>
      <c r="CY73" s="11"/>
      <c r="CZ73" s="11"/>
      <c r="DA73" s="11"/>
      <c r="DB73" s="11"/>
      <c r="DC73" s="11"/>
      <c r="DD73" s="11"/>
      <c r="DE73" s="11"/>
      <c r="DF73" s="11"/>
      <c r="DG73" s="11"/>
      <c r="DH73" s="11"/>
      <c r="DI73" s="11"/>
      <c r="DJ73" s="11"/>
      <c r="DK73" s="11"/>
      <c r="DL73" s="11"/>
      <c r="DM73" s="11"/>
      <c r="DN73" s="11"/>
      <c r="DO73" s="11"/>
      <c r="DP73" s="11"/>
      <c r="DQ73" s="11"/>
      <c r="DR73" s="11"/>
      <c r="DS73" s="11"/>
      <c r="DT73" s="11"/>
      <c r="DU73" s="11"/>
      <c r="DV73" s="11"/>
      <c r="DW73" s="11"/>
      <c r="DX73" s="11"/>
      <c r="DY73" s="11"/>
      <c r="DZ73" s="11"/>
      <c r="EA73" s="11"/>
      <c r="EB73" s="11"/>
      <c r="EC73" s="11"/>
      <c r="ED73" s="11"/>
      <c r="EE73" s="11"/>
      <c r="EF73" s="11"/>
      <c r="EG73" s="11"/>
      <c r="EH73" s="11"/>
      <c r="EI73" s="11"/>
      <c r="EJ73" s="11"/>
      <c r="EK73" s="11"/>
      <c r="EL73" s="11"/>
      <c r="EM73" s="11"/>
      <c r="EN73" s="11"/>
      <c r="EO73" s="11"/>
      <c r="EP73" s="11"/>
      <c r="EQ73" s="11"/>
      <c r="ER73" s="11"/>
      <c r="ES73" s="11"/>
      <c r="ET73" s="11"/>
      <c r="EU73" s="11"/>
      <c r="EV73" s="11"/>
      <c r="EW73" s="11"/>
      <c r="EX73" s="11"/>
      <c r="EY73" s="11"/>
      <c r="EZ73" s="11"/>
      <c r="FA73" s="11"/>
      <c r="FB73" s="11"/>
      <c r="FC73" s="11"/>
      <c r="FD73" s="11"/>
      <c r="FE73" s="11"/>
      <c r="FF73" s="11"/>
      <c r="FG73" s="11"/>
      <c r="FH73" s="11"/>
      <c r="FI73" s="11"/>
      <c r="FJ73" s="11"/>
      <c r="FK73" s="11"/>
      <c r="FL73" s="11"/>
      <c r="FM73" s="11"/>
      <c r="FN73" s="11"/>
      <c r="FO73" s="11"/>
      <c r="FP73" s="11"/>
      <c r="FQ73" s="11"/>
      <c r="FR73" s="11"/>
      <c r="FS73" s="11"/>
      <c r="FT73" s="11"/>
      <c r="FU73" s="11"/>
      <c r="FV73" s="11"/>
      <c r="FW73" s="11"/>
      <c r="FX73" s="11"/>
      <c r="FY73" s="11"/>
      <c r="FZ73" s="11"/>
      <c r="GA73" s="11"/>
      <c r="GB73" s="11"/>
      <c r="GC73" s="11"/>
      <c r="GD73" s="11"/>
      <c r="GE73" s="11"/>
      <c r="GF73" s="11"/>
      <c r="GG73" s="11"/>
      <c r="GH73" s="11"/>
      <c r="GI73" s="11"/>
      <c r="GJ73" s="11"/>
      <c r="GK73" s="11"/>
      <c r="GL73" s="11"/>
      <c r="GM73" s="11"/>
      <c r="GN73" s="11"/>
      <c r="GO73" s="11"/>
      <c r="GP73" s="11"/>
      <c r="GQ73" s="11"/>
      <c r="GR73" s="11"/>
      <c r="GS73" s="11"/>
      <c r="GT73" s="11"/>
      <c r="GU73" s="11"/>
      <c r="GV73" s="11"/>
      <c r="GW73" s="11"/>
      <c r="GX73" s="11"/>
      <c r="GY73" s="11"/>
    </row>
    <row r="74" spans="1:207" s="6" customFormat="1" ht="16.899999999999999" customHeight="1">
      <c r="A74" s="103"/>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c r="AY74" s="11"/>
      <c r="AZ74" s="11"/>
      <c r="BA74" s="11"/>
      <c r="BB74" s="11"/>
      <c r="BC74" s="11"/>
      <c r="BD74" s="11"/>
      <c r="BE74" s="11"/>
      <c r="BF74" s="11"/>
      <c r="BG74" s="11"/>
      <c r="BH74" s="11"/>
      <c r="BI74" s="11"/>
      <c r="BJ74" s="11"/>
      <c r="BK74" s="11"/>
      <c r="BL74" s="11"/>
      <c r="BM74" s="11"/>
      <c r="BN74" s="11"/>
      <c r="BO74" s="11"/>
      <c r="BP74" s="11"/>
      <c r="BQ74" s="11"/>
      <c r="BR74" s="11"/>
      <c r="BS74" s="11"/>
      <c r="BT74" s="11"/>
      <c r="BU74" s="11"/>
      <c r="BV74" s="11"/>
      <c r="BW74" s="11"/>
      <c r="BX74" s="11"/>
      <c r="BY74" s="11"/>
      <c r="BZ74" s="11"/>
      <c r="CA74" s="11"/>
      <c r="CB74" s="11"/>
      <c r="CC74" s="11"/>
      <c r="CD74" s="11"/>
      <c r="CE74" s="11"/>
      <c r="CF74" s="11"/>
      <c r="CG74" s="11"/>
      <c r="CH74" s="11"/>
      <c r="CI74" s="11"/>
      <c r="CJ74" s="11"/>
      <c r="CK74" s="11"/>
      <c r="CL74" s="11"/>
      <c r="CM74" s="11"/>
      <c r="CN74" s="11"/>
      <c r="CO74" s="11"/>
      <c r="CP74" s="11"/>
      <c r="CQ74" s="11"/>
      <c r="CR74" s="11"/>
      <c r="CS74" s="11"/>
      <c r="CT74" s="11"/>
      <c r="CU74" s="11"/>
      <c r="CV74" s="11"/>
      <c r="CW74" s="11"/>
      <c r="CX74" s="11"/>
      <c r="CY74" s="11"/>
      <c r="CZ74" s="11"/>
      <c r="DA74" s="11"/>
      <c r="DB74" s="11"/>
      <c r="DC74" s="11"/>
      <c r="DD74" s="11"/>
      <c r="DE74" s="11"/>
      <c r="DF74" s="11"/>
      <c r="DG74" s="11"/>
      <c r="DH74" s="11"/>
      <c r="DI74" s="11"/>
      <c r="DJ74" s="11"/>
      <c r="DK74" s="11"/>
      <c r="DL74" s="11"/>
      <c r="DM74" s="11"/>
      <c r="DN74" s="11"/>
      <c r="DO74" s="11"/>
      <c r="DP74" s="11"/>
      <c r="DQ74" s="11"/>
      <c r="DR74" s="11"/>
      <c r="DS74" s="11"/>
      <c r="DT74" s="11"/>
      <c r="DU74" s="11"/>
      <c r="DV74" s="11"/>
      <c r="DW74" s="11"/>
      <c r="DX74" s="11"/>
      <c r="DY74" s="11"/>
      <c r="DZ74" s="11"/>
      <c r="EA74" s="11"/>
      <c r="EB74" s="11"/>
      <c r="EC74" s="11"/>
      <c r="ED74" s="11"/>
      <c r="EE74" s="11"/>
      <c r="EF74" s="11"/>
      <c r="EG74" s="11"/>
      <c r="EH74" s="11"/>
      <c r="EI74" s="11"/>
      <c r="EJ74" s="11"/>
      <c r="EK74" s="11"/>
      <c r="EL74" s="11"/>
      <c r="EM74" s="11"/>
      <c r="EN74" s="11"/>
      <c r="EO74" s="11"/>
      <c r="EP74" s="11"/>
      <c r="EQ74" s="11"/>
      <c r="ER74" s="11"/>
      <c r="ES74" s="11"/>
      <c r="ET74" s="11"/>
      <c r="EU74" s="11"/>
      <c r="EV74" s="11"/>
      <c r="EW74" s="11"/>
      <c r="EX74" s="11"/>
      <c r="EY74" s="11"/>
      <c r="EZ74" s="11"/>
      <c r="FA74" s="11"/>
      <c r="FB74" s="11"/>
      <c r="FC74" s="11"/>
      <c r="FD74" s="11"/>
      <c r="FE74" s="11"/>
      <c r="FF74" s="11"/>
      <c r="FG74" s="11"/>
      <c r="FH74" s="11"/>
      <c r="FI74" s="11"/>
      <c r="FJ74" s="11"/>
      <c r="FK74" s="11"/>
      <c r="FL74" s="11"/>
      <c r="FM74" s="11"/>
      <c r="FN74" s="11"/>
      <c r="FO74" s="11"/>
      <c r="FP74" s="11"/>
      <c r="FQ74" s="11"/>
      <c r="FR74" s="11"/>
      <c r="FS74" s="11"/>
      <c r="FT74" s="11"/>
      <c r="FU74" s="11"/>
      <c r="FV74" s="11"/>
      <c r="FW74" s="11"/>
      <c r="FX74" s="11"/>
      <c r="FY74" s="11"/>
      <c r="FZ74" s="11"/>
      <c r="GA74" s="11"/>
      <c r="GB74" s="11"/>
      <c r="GC74" s="11"/>
      <c r="GD74" s="11"/>
      <c r="GE74" s="11"/>
      <c r="GF74" s="11"/>
      <c r="GG74" s="11"/>
      <c r="GH74" s="11"/>
      <c r="GI74" s="11"/>
      <c r="GJ74" s="11"/>
      <c r="GK74" s="11"/>
      <c r="GL74" s="11"/>
      <c r="GM74" s="11"/>
      <c r="GN74" s="11"/>
      <c r="GO74" s="11"/>
      <c r="GP74" s="11"/>
      <c r="GQ74" s="11"/>
      <c r="GR74" s="11"/>
      <c r="GS74" s="11"/>
      <c r="GT74" s="11"/>
      <c r="GU74" s="11"/>
      <c r="GV74" s="11"/>
      <c r="GW74" s="11"/>
      <c r="GX74" s="11"/>
      <c r="GY74" s="11"/>
    </row>
    <row r="75" spans="1:207" s="6" customFormat="1" ht="16.899999999999999" customHeight="1">
      <c r="A75" s="103"/>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c r="AY75" s="11"/>
      <c r="AZ75" s="11"/>
      <c r="BA75" s="11"/>
      <c r="BB75" s="11"/>
      <c r="BC75" s="11"/>
      <c r="BD75" s="11"/>
      <c r="BE75" s="11"/>
      <c r="BF75" s="11"/>
      <c r="BG75" s="11"/>
      <c r="BH75" s="11"/>
      <c r="BI75" s="11"/>
      <c r="BJ75" s="11"/>
      <c r="BK75" s="11"/>
      <c r="BL75" s="11"/>
      <c r="BM75" s="11"/>
      <c r="BN75" s="11"/>
      <c r="BO75" s="11"/>
      <c r="BP75" s="11"/>
      <c r="BQ75" s="11"/>
      <c r="BR75" s="11"/>
      <c r="BS75" s="11"/>
      <c r="BT75" s="11"/>
      <c r="BU75" s="11"/>
      <c r="BV75" s="11"/>
      <c r="BW75" s="11"/>
      <c r="BX75" s="11"/>
      <c r="BY75" s="11"/>
      <c r="BZ75" s="11"/>
      <c r="CA75" s="11"/>
      <c r="CB75" s="11"/>
      <c r="CC75" s="11"/>
      <c r="CD75" s="11"/>
      <c r="CE75" s="11"/>
      <c r="CF75" s="11"/>
      <c r="CG75" s="11"/>
      <c r="CH75" s="11"/>
      <c r="CI75" s="11"/>
      <c r="CJ75" s="11"/>
      <c r="CK75" s="11"/>
      <c r="CL75" s="11"/>
      <c r="CM75" s="11"/>
      <c r="CN75" s="11"/>
      <c r="CO75" s="11"/>
      <c r="CP75" s="11"/>
      <c r="CQ75" s="11"/>
      <c r="CR75" s="11"/>
      <c r="CS75" s="11"/>
      <c r="CT75" s="11"/>
      <c r="CU75" s="11"/>
      <c r="CV75" s="11"/>
      <c r="CW75" s="11"/>
      <c r="CX75" s="11"/>
      <c r="CY75" s="11"/>
      <c r="CZ75" s="11"/>
      <c r="DA75" s="11"/>
      <c r="DB75" s="11"/>
      <c r="DC75" s="11"/>
      <c r="DD75" s="11"/>
      <c r="DE75" s="11"/>
      <c r="DF75" s="11"/>
      <c r="DG75" s="11"/>
      <c r="DH75" s="11"/>
      <c r="DI75" s="11"/>
      <c r="DJ75" s="11"/>
      <c r="DK75" s="11"/>
      <c r="DL75" s="11"/>
      <c r="DM75" s="11"/>
      <c r="DN75" s="11"/>
      <c r="DO75" s="11"/>
      <c r="DP75" s="11"/>
      <c r="DQ75" s="11"/>
      <c r="DR75" s="11"/>
      <c r="DS75" s="11"/>
      <c r="DT75" s="11"/>
      <c r="DU75" s="11"/>
      <c r="DV75" s="11"/>
      <c r="DW75" s="11"/>
      <c r="DX75" s="11"/>
      <c r="DY75" s="11"/>
      <c r="DZ75" s="11"/>
      <c r="EA75" s="11"/>
      <c r="EB75" s="11"/>
      <c r="EC75" s="11"/>
      <c r="ED75" s="11"/>
      <c r="EE75" s="11"/>
      <c r="EF75" s="11"/>
      <c r="EG75" s="11"/>
      <c r="EH75" s="11"/>
      <c r="EI75" s="11"/>
      <c r="EJ75" s="11"/>
      <c r="EK75" s="11"/>
      <c r="EL75" s="11"/>
      <c r="EM75" s="11"/>
      <c r="EN75" s="11"/>
      <c r="EO75" s="11"/>
      <c r="EP75" s="11"/>
      <c r="EQ75" s="11"/>
      <c r="ER75" s="11"/>
      <c r="ES75" s="11"/>
      <c r="ET75" s="11"/>
      <c r="EU75" s="11"/>
      <c r="EV75" s="11"/>
      <c r="EW75" s="11"/>
      <c r="EX75" s="11"/>
      <c r="EY75" s="11"/>
      <c r="EZ75" s="11"/>
      <c r="FA75" s="11"/>
      <c r="FB75" s="11"/>
      <c r="FC75" s="11"/>
      <c r="FD75" s="11"/>
      <c r="FE75" s="11"/>
      <c r="FF75" s="11"/>
      <c r="FG75" s="11"/>
      <c r="FH75" s="11"/>
      <c r="FI75" s="11"/>
      <c r="FJ75" s="11"/>
      <c r="FK75" s="11"/>
      <c r="FL75" s="11"/>
      <c r="FM75" s="11"/>
      <c r="FN75" s="11"/>
      <c r="FO75" s="11"/>
      <c r="FP75" s="11"/>
      <c r="FQ75" s="11"/>
      <c r="FR75" s="11"/>
      <c r="FS75" s="11"/>
      <c r="FT75" s="11"/>
      <c r="FU75" s="11"/>
      <c r="FV75" s="11"/>
      <c r="FW75" s="11"/>
      <c r="FX75" s="11"/>
      <c r="FY75" s="11"/>
      <c r="FZ75" s="11"/>
      <c r="GA75" s="11"/>
      <c r="GB75" s="11"/>
      <c r="GC75" s="11"/>
      <c r="GD75" s="11"/>
      <c r="GE75" s="11"/>
      <c r="GF75" s="11"/>
      <c r="GG75" s="11"/>
      <c r="GH75" s="11"/>
      <c r="GI75" s="11"/>
      <c r="GJ75" s="11"/>
      <c r="GK75" s="11"/>
      <c r="GL75" s="11"/>
      <c r="GM75" s="11"/>
      <c r="GN75" s="11"/>
      <c r="GO75" s="11"/>
      <c r="GP75" s="11"/>
      <c r="GQ75" s="11"/>
      <c r="GR75" s="11"/>
      <c r="GS75" s="11"/>
      <c r="GT75" s="11"/>
      <c r="GU75" s="11"/>
      <c r="GV75" s="11"/>
      <c r="GW75" s="11"/>
      <c r="GX75" s="11"/>
      <c r="GY75" s="11"/>
    </row>
    <row r="76" spans="1:207" s="6" customFormat="1" ht="16.899999999999999" customHeight="1">
      <c r="A76" s="103"/>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c r="AY76" s="11"/>
      <c r="AZ76" s="11"/>
      <c r="BA76" s="11"/>
      <c r="BB76" s="11"/>
      <c r="BC76" s="11"/>
      <c r="BD76" s="11"/>
      <c r="BE76" s="11"/>
      <c r="BF76" s="11"/>
      <c r="BG76" s="11"/>
      <c r="BH76" s="11"/>
      <c r="BI76" s="11"/>
      <c r="BJ76" s="11"/>
      <c r="BK76" s="11"/>
      <c r="BL76" s="11"/>
      <c r="BM76" s="11"/>
      <c r="BN76" s="11"/>
      <c r="BO76" s="11"/>
      <c r="BP76" s="11"/>
      <c r="BQ76" s="11"/>
      <c r="BR76" s="11"/>
      <c r="BS76" s="11"/>
      <c r="BT76" s="11"/>
      <c r="BU76" s="11"/>
      <c r="BV76" s="11"/>
      <c r="BW76" s="11"/>
      <c r="BX76" s="11"/>
      <c r="BY76" s="11"/>
      <c r="BZ76" s="11"/>
      <c r="CA76" s="11"/>
      <c r="CB76" s="11"/>
      <c r="CC76" s="11"/>
      <c r="CD76" s="11"/>
      <c r="CE76" s="11"/>
      <c r="CF76" s="11"/>
      <c r="CG76" s="11"/>
      <c r="CH76" s="11"/>
      <c r="CI76" s="11"/>
      <c r="CJ76" s="11"/>
      <c r="CK76" s="11"/>
      <c r="CL76" s="11"/>
      <c r="CM76" s="11"/>
      <c r="CN76" s="11"/>
      <c r="CO76" s="11"/>
      <c r="CP76" s="11"/>
      <c r="CQ76" s="11"/>
      <c r="CR76" s="11"/>
      <c r="CS76" s="11"/>
      <c r="CT76" s="11"/>
      <c r="CU76" s="11"/>
      <c r="CV76" s="11"/>
      <c r="CW76" s="11"/>
      <c r="CX76" s="11"/>
      <c r="CY76" s="11"/>
      <c r="CZ76" s="11"/>
      <c r="DA76" s="11"/>
      <c r="DB76" s="11"/>
      <c r="DC76" s="11"/>
      <c r="DD76" s="11"/>
      <c r="DE76" s="11"/>
      <c r="DF76" s="11"/>
      <c r="DG76" s="11"/>
      <c r="DH76" s="11"/>
      <c r="DI76" s="11"/>
      <c r="DJ76" s="11"/>
      <c r="DK76" s="11"/>
      <c r="DL76" s="11"/>
      <c r="DM76" s="11"/>
      <c r="DN76" s="11"/>
      <c r="DO76" s="11"/>
      <c r="DP76" s="11"/>
      <c r="DQ76" s="11"/>
      <c r="DR76" s="11"/>
      <c r="DS76" s="11"/>
      <c r="DT76" s="11"/>
      <c r="DU76" s="11"/>
      <c r="DV76" s="11"/>
      <c r="DW76" s="11"/>
      <c r="DX76" s="11"/>
      <c r="DY76" s="11"/>
      <c r="DZ76" s="11"/>
      <c r="EA76" s="11"/>
      <c r="EB76" s="11"/>
      <c r="EC76" s="11"/>
      <c r="ED76" s="11"/>
      <c r="EE76" s="11"/>
      <c r="EF76" s="11"/>
      <c r="EG76" s="11"/>
      <c r="EH76" s="11"/>
      <c r="EI76" s="11"/>
      <c r="EJ76" s="11"/>
      <c r="EK76" s="11"/>
      <c r="EL76" s="11"/>
      <c r="EM76" s="11"/>
      <c r="EN76" s="11"/>
      <c r="EO76" s="11"/>
      <c r="EP76" s="11"/>
      <c r="EQ76" s="11"/>
      <c r="ER76" s="11"/>
      <c r="ES76" s="11"/>
      <c r="ET76" s="11"/>
      <c r="EU76" s="11"/>
      <c r="EV76" s="11"/>
      <c r="EW76" s="11"/>
      <c r="EX76" s="11"/>
      <c r="EY76" s="11"/>
      <c r="EZ76" s="11"/>
      <c r="FA76" s="11"/>
      <c r="FB76" s="11"/>
      <c r="FC76" s="11"/>
      <c r="FD76" s="11"/>
      <c r="FE76" s="11"/>
      <c r="FF76" s="11"/>
      <c r="FG76" s="11"/>
      <c r="FH76" s="11"/>
      <c r="FI76" s="11"/>
      <c r="FJ76" s="11"/>
      <c r="FK76" s="11"/>
      <c r="FL76" s="11"/>
      <c r="FM76" s="11"/>
      <c r="FN76" s="11"/>
      <c r="FO76" s="11"/>
      <c r="FP76" s="11"/>
      <c r="FQ76" s="11"/>
      <c r="FR76" s="11"/>
      <c r="FS76" s="11"/>
      <c r="FT76" s="11"/>
      <c r="FU76" s="11"/>
      <c r="FV76" s="11"/>
      <c r="FW76" s="11"/>
      <c r="FX76" s="11"/>
      <c r="FY76" s="11"/>
      <c r="FZ76" s="11"/>
      <c r="GA76" s="11"/>
      <c r="GB76" s="11"/>
      <c r="GC76" s="11"/>
      <c r="GD76" s="11"/>
      <c r="GE76" s="11"/>
      <c r="GF76" s="11"/>
      <c r="GG76" s="11"/>
      <c r="GH76" s="11"/>
      <c r="GI76" s="11"/>
      <c r="GJ76" s="11"/>
      <c r="GK76" s="11"/>
      <c r="GL76" s="11"/>
      <c r="GM76" s="11"/>
      <c r="GN76" s="11"/>
      <c r="GO76" s="11"/>
      <c r="GP76" s="11"/>
      <c r="GQ76" s="11"/>
      <c r="GR76" s="11"/>
      <c r="GS76" s="11"/>
      <c r="GT76" s="11"/>
      <c r="GU76" s="11"/>
      <c r="GV76" s="11"/>
      <c r="GW76" s="11"/>
      <c r="GX76" s="11"/>
      <c r="GY76" s="11"/>
    </row>
    <row r="77" spans="1:207" s="6" customFormat="1" ht="16.899999999999999" customHeight="1">
      <c r="A77" s="103"/>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c r="AY77" s="11"/>
      <c r="AZ77" s="11"/>
      <c r="BA77" s="11"/>
      <c r="BB77" s="11"/>
      <c r="BC77" s="11"/>
      <c r="BD77" s="11"/>
      <c r="BE77" s="11"/>
      <c r="BF77" s="11"/>
      <c r="BG77" s="11"/>
      <c r="BH77" s="11"/>
      <c r="BI77" s="11"/>
      <c r="BJ77" s="11"/>
      <c r="BK77" s="11"/>
      <c r="BL77" s="11"/>
      <c r="BM77" s="11"/>
      <c r="BN77" s="11"/>
      <c r="BO77" s="11"/>
      <c r="BP77" s="11"/>
      <c r="BQ77" s="11"/>
      <c r="BR77" s="11"/>
      <c r="BS77" s="11"/>
      <c r="BT77" s="11"/>
      <c r="BU77" s="11"/>
      <c r="BV77" s="11"/>
      <c r="BW77" s="11"/>
      <c r="BX77" s="11"/>
      <c r="BY77" s="11"/>
      <c r="BZ77" s="11"/>
      <c r="CA77" s="11"/>
      <c r="CB77" s="11"/>
      <c r="CC77" s="11"/>
      <c r="CD77" s="11"/>
      <c r="CE77" s="11"/>
      <c r="CF77" s="11"/>
      <c r="CG77" s="11"/>
      <c r="CH77" s="11"/>
      <c r="CI77" s="11"/>
      <c r="CJ77" s="11"/>
      <c r="CK77" s="11"/>
      <c r="CL77" s="11"/>
      <c r="CM77" s="11"/>
      <c r="CN77" s="11"/>
      <c r="CO77" s="11"/>
      <c r="CP77" s="11"/>
      <c r="CQ77" s="11"/>
      <c r="CR77" s="11"/>
      <c r="CS77" s="11"/>
      <c r="CT77" s="11"/>
      <c r="CU77" s="11"/>
      <c r="CV77" s="11"/>
      <c r="CW77" s="11"/>
      <c r="CX77" s="11"/>
      <c r="CY77" s="11"/>
      <c r="CZ77" s="11"/>
      <c r="DA77" s="11"/>
      <c r="DB77" s="11"/>
      <c r="DC77" s="11"/>
      <c r="DD77" s="11"/>
      <c r="DE77" s="11"/>
      <c r="DF77" s="11"/>
      <c r="DG77" s="11"/>
      <c r="DH77" s="11"/>
      <c r="DI77" s="11"/>
      <c r="DJ77" s="11"/>
      <c r="DK77" s="11"/>
      <c r="DL77" s="11"/>
      <c r="DM77" s="11"/>
      <c r="DN77" s="11"/>
      <c r="DO77" s="11"/>
      <c r="DP77" s="11"/>
      <c r="DQ77" s="11"/>
      <c r="DR77" s="11"/>
      <c r="DS77" s="11"/>
      <c r="DT77" s="11"/>
      <c r="DU77" s="11"/>
      <c r="DV77" s="11"/>
      <c r="DW77" s="11"/>
      <c r="DX77" s="11"/>
      <c r="DY77" s="11"/>
      <c r="DZ77" s="11"/>
      <c r="EA77" s="11"/>
      <c r="EB77" s="11"/>
      <c r="EC77" s="11"/>
      <c r="ED77" s="11"/>
      <c r="EE77" s="11"/>
      <c r="EF77" s="11"/>
      <c r="EG77" s="11"/>
      <c r="EH77" s="11"/>
      <c r="EI77" s="11"/>
      <c r="EJ77" s="11"/>
      <c r="EK77" s="11"/>
      <c r="EL77" s="11"/>
      <c r="EM77" s="11"/>
      <c r="EN77" s="11"/>
      <c r="EO77" s="11"/>
      <c r="EP77" s="11"/>
      <c r="EQ77" s="11"/>
      <c r="ER77" s="11"/>
      <c r="ES77" s="11"/>
      <c r="ET77" s="11"/>
      <c r="EU77" s="11"/>
      <c r="EV77" s="11"/>
      <c r="EW77" s="11"/>
      <c r="EX77" s="11"/>
      <c r="EY77" s="11"/>
      <c r="EZ77" s="11"/>
      <c r="FA77" s="11"/>
      <c r="FB77" s="11"/>
      <c r="FC77" s="11"/>
      <c r="FD77" s="11"/>
      <c r="FE77" s="11"/>
      <c r="FF77" s="11"/>
      <c r="FG77" s="11"/>
      <c r="FH77" s="11"/>
      <c r="FI77" s="11"/>
      <c r="FJ77" s="11"/>
      <c r="FK77" s="11"/>
      <c r="FL77" s="11"/>
      <c r="FM77" s="11"/>
      <c r="FN77" s="11"/>
      <c r="FO77" s="11"/>
      <c r="FP77" s="11"/>
      <c r="FQ77" s="11"/>
      <c r="FR77" s="11"/>
      <c r="FS77" s="11"/>
      <c r="FT77" s="11"/>
      <c r="FU77" s="11"/>
      <c r="FV77" s="11"/>
      <c r="FW77" s="11"/>
      <c r="FX77" s="11"/>
      <c r="FY77" s="11"/>
      <c r="FZ77" s="11"/>
      <c r="GA77" s="11"/>
      <c r="GB77" s="11"/>
      <c r="GC77" s="11"/>
      <c r="GD77" s="11"/>
      <c r="GE77" s="11"/>
      <c r="GF77" s="11"/>
      <c r="GG77" s="11"/>
      <c r="GH77" s="11"/>
      <c r="GI77" s="11"/>
      <c r="GJ77" s="11"/>
      <c r="GK77" s="11"/>
      <c r="GL77" s="11"/>
      <c r="GM77" s="11"/>
      <c r="GN77" s="11"/>
      <c r="GO77" s="11"/>
      <c r="GP77" s="11"/>
      <c r="GQ77" s="11"/>
      <c r="GR77" s="11"/>
      <c r="GS77" s="11"/>
      <c r="GT77" s="11"/>
      <c r="GU77" s="11"/>
      <c r="GV77" s="11"/>
      <c r="GW77" s="11"/>
      <c r="GX77" s="11"/>
      <c r="GY77" s="11"/>
    </row>
    <row r="78" spans="1:207" s="6" customFormat="1" ht="16.899999999999999" customHeight="1">
      <c r="A78" s="103"/>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c r="AZ78" s="11"/>
      <c r="BA78" s="11"/>
      <c r="BB78" s="11"/>
      <c r="BC78" s="11"/>
      <c r="BD78" s="11"/>
      <c r="BE78" s="11"/>
      <c r="BF78" s="11"/>
      <c r="BG78" s="11"/>
      <c r="BH78" s="11"/>
      <c r="BI78" s="11"/>
      <c r="BJ78" s="11"/>
      <c r="BK78" s="11"/>
      <c r="BL78" s="11"/>
      <c r="BM78" s="11"/>
      <c r="BN78" s="11"/>
      <c r="BO78" s="11"/>
      <c r="BP78" s="11"/>
      <c r="BQ78" s="11"/>
      <c r="BR78" s="11"/>
      <c r="BS78" s="11"/>
      <c r="BT78" s="11"/>
      <c r="BU78" s="11"/>
      <c r="BV78" s="11"/>
      <c r="BW78" s="11"/>
      <c r="BX78" s="11"/>
      <c r="BY78" s="11"/>
      <c r="BZ78" s="11"/>
      <c r="CA78" s="11"/>
      <c r="CB78" s="11"/>
      <c r="CC78" s="11"/>
      <c r="CD78" s="11"/>
      <c r="CE78" s="11"/>
      <c r="CF78" s="11"/>
      <c r="CG78" s="11"/>
      <c r="CH78" s="11"/>
      <c r="CI78" s="11"/>
      <c r="CJ78" s="11"/>
      <c r="CK78" s="11"/>
      <c r="CL78" s="11"/>
      <c r="CM78" s="11"/>
      <c r="CN78" s="11"/>
      <c r="CO78" s="11"/>
      <c r="CP78" s="11"/>
      <c r="CQ78" s="11"/>
      <c r="CR78" s="11"/>
      <c r="CS78" s="11"/>
      <c r="CT78" s="11"/>
      <c r="CU78" s="11"/>
      <c r="CV78" s="11"/>
      <c r="CW78" s="11"/>
      <c r="CX78" s="11"/>
      <c r="CY78" s="11"/>
      <c r="CZ78" s="11"/>
      <c r="DA78" s="11"/>
      <c r="DB78" s="11"/>
      <c r="DC78" s="11"/>
      <c r="DD78" s="11"/>
      <c r="DE78" s="11"/>
      <c r="DF78" s="11"/>
      <c r="DG78" s="11"/>
      <c r="DH78" s="11"/>
      <c r="DI78" s="11"/>
      <c r="DJ78" s="11"/>
      <c r="DK78" s="11"/>
      <c r="DL78" s="11"/>
      <c r="DM78" s="11"/>
      <c r="DN78" s="11"/>
      <c r="DO78" s="11"/>
      <c r="DP78" s="11"/>
      <c r="DQ78" s="11"/>
      <c r="DR78" s="11"/>
      <c r="DS78" s="11"/>
      <c r="DT78" s="11"/>
      <c r="DU78" s="11"/>
      <c r="DV78" s="11"/>
      <c r="DW78" s="11"/>
      <c r="DX78" s="11"/>
      <c r="DY78" s="11"/>
      <c r="DZ78" s="11"/>
      <c r="EA78" s="11"/>
      <c r="EB78" s="11"/>
      <c r="EC78" s="11"/>
      <c r="ED78" s="11"/>
      <c r="EE78" s="11"/>
      <c r="EF78" s="11"/>
      <c r="EG78" s="11"/>
      <c r="EH78" s="11"/>
      <c r="EI78" s="11"/>
      <c r="EJ78" s="11"/>
      <c r="EK78" s="11"/>
      <c r="EL78" s="11"/>
      <c r="EM78" s="11"/>
      <c r="EN78" s="11"/>
      <c r="EO78" s="11"/>
      <c r="EP78" s="11"/>
      <c r="EQ78" s="11"/>
      <c r="ER78" s="11"/>
      <c r="ES78" s="11"/>
      <c r="ET78" s="11"/>
      <c r="EU78" s="11"/>
      <c r="EV78" s="11"/>
      <c r="EW78" s="11"/>
      <c r="EX78" s="11"/>
      <c r="EY78" s="11"/>
      <c r="EZ78" s="11"/>
      <c r="FA78" s="11"/>
      <c r="FB78" s="11"/>
      <c r="FC78" s="11"/>
      <c r="FD78" s="11"/>
      <c r="FE78" s="11"/>
      <c r="FF78" s="11"/>
      <c r="FG78" s="11"/>
      <c r="FH78" s="11"/>
      <c r="FI78" s="11"/>
      <c r="FJ78" s="11"/>
      <c r="FK78" s="11"/>
      <c r="FL78" s="11"/>
      <c r="FM78" s="11"/>
      <c r="FN78" s="11"/>
      <c r="FO78" s="11"/>
      <c r="FP78" s="11"/>
      <c r="FQ78" s="11"/>
      <c r="FR78" s="11"/>
      <c r="FS78" s="11"/>
      <c r="FT78" s="11"/>
      <c r="FU78" s="11"/>
      <c r="FV78" s="11"/>
      <c r="FW78" s="11"/>
      <c r="FX78" s="11"/>
      <c r="FY78" s="11"/>
      <c r="FZ78" s="11"/>
      <c r="GA78" s="11"/>
      <c r="GB78" s="11"/>
      <c r="GC78" s="11"/>
      <c r="GD78" s="11"/>
      <c r="GE78" s="11"/>
      <c r="GF78" s="11"/>
      <c r="GG78" s="11"/>
      <c r="GH78" s="11"/>
      <c r="GI78" s="11"/>
      <c r="GJ78" s="11"/>
      <c r="GK78" s="11"/>
      <c r="GL78" s="11"/>
      <c r="GM78" s="11"/>
      <c r="GN78" s="11"/>
      <c r="GO78" s="11"/>
      <c r="GP78" s="11"/>
      <c r="GQ78" s="11"/>
      <c r="GR78" s="11"/>
      <c r="GS78" s="11"/>
      <c r="GT78" s="11"/>
      <c r="GU78" s="11"/>
      <c r="GV78" s="11"/>
      <c r="GW78" s="11"/>
      <c r="GX78" s="11"/>
      <c r="GY78" s="11"/>
    </row>
    <row r="79" spans="1:207" s="6" customFormat="1" ht="16.899999999999999" customHeight="1">
      <c r="A79" s="103"/>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c r="AY79" s="11"/>
      <c r="AZ79" s="11"/>
      <c r="BA79" s="11"/>
      <c r="BB79" s="11"/>
      <c r="BC79" s="11"/>
      <c r="BD79" s="11"/>
      <c r="BE79" s="11"/>
      <c r="BF79" s="11"/>
      <c r="BG79" s="11"/>
      <c r="BH79" s="11"/>
      <c r="BI79" s="11"/>
      <c r="BJ79" s="11"/>
      <c r="BK79" s="11"/>
      <c r="BL79" s="11"/>
      <c r="BM79" s="11"/>
      <c r="BN79" s="11"/>
      <c r="BO79" s="11"/>
      <c r="BP79" s="11"/>
      <c r="BQ79" s="11"/>
      <c r="BR79" s="11"/>
      <c r="BS79" s="11"/>
      <c r="BT79" s="11"/>
      <c r="BU79" s="11"/>
      <c r="BV79" s="11"/>
      <c r="BW79" s="11"/>
      <c r="BX79" s="11"/>
      <c r="BY79" s="11"/>
      <c r="BZ79" s="11"/>
      <c r="CA79" s="11"/>
      <c r="CB79" s="11"/>
      <c r="CC79" s="11"/>
      <c r="CD79" s="11"/>
      <c r="CE79" s="11"/>
      <c r="CF79" s="11"/>
      <c r="CG79" s="11"/>
      <c r="CH79" s="11"/>
      <c r="CI79" s="11"/>
      <c r="CJ79" s="11"/>
      <c r="CK79" s="11"/>
      <c r="CL79" s="11"/>
      <c r="CM79" s="11"/>
      <c r="CN79" s="11"/>
      <c r="CO79" s="11"/>
      <c r="CP79" s="11"/>
      <c r="CQ79" s="11"/>
      <c r="CR79" s="11"/>
      <c r="CS79" s="11"/>
      <c r="CT79" s="11"/>
      <c r="CU79" s="11"/>
      <c r="CV79" s="11"/>
      <c r="CW79" s="11"/>
      <c r="CX79" s="11"/>
      <c r="CY79" s="11"/>
      <c r="CZ79" s="11"/>
      <c r="DA79" s="11"/>
      <c r="DB79" s="11"/>
      <c r="DC79" s="11"/>
      <c r="DD79" s="11"/>
      <c r="DE79" s="11"/>
      <c r="DF79" s="11"/>
      <c r="DG79" s="11"/>
      <c r="DH79" s="11"/>
      <c r="DI79" s="11"/>
      <c r="DJ79" s="11"/>
      <c r="DK79" s="11"/>
      <c r="DL79" s="11"/>
      <c r="DM79" s="11"/>
      <c r="DN79" s="11"/>
      <c r="DO79" s="11"/>
      <c r="DP79" s="11"/>
      <c r="DQ79" s="11"/>
      <c r="DR79" s="11"/>
      <c r="DS79" s="11"/>
      <c r="DT79" s="11"/>
      <c r="DU79" s="11"/>
      <c r="DV79" s="11"/>
      <c r="DW79" s="11"/>
      <c r="DX79" s="11"/>
      <c r="DY79" s="11"/>
      <c r="DZ79" s="11"/>
      <c r="EA79" s="11"/>
      <c r="EB79" s="11"/>
      <c r="EC79" s="11"/>
      <c r="ED79" s="11"/>
      <c r="EE79" s="11"/>
      <c r="EF79" s="11"/>
      <c r="EG79" s="11"/>
      <c r="EH79" s="11"/>
      <c r="EI79" s="11"/>
      <c r="EJ79" s="11"/>
      <c r="EK79" s="11"/>
      <c r="EL79" s="11"/>
      <c r="EM79" s="11"/>
      <c r="EN79" s="11"/>
      <c r="EO79" s="11"/>
      <c r="EP79" s="11"/>
      <c r="EQ79" s="11"/>
      <c r="ER79" s="11"/>
      <c r="ES79" s="11"/>
      <c r="ET79" s="11"/>
      <c r="EU79" s="11"/>
      <c r="EV79" s="11"/>
      <c r="EW79" s="11"/>
      <c r="EX79" s="11"/>
      <c r="EY79" s="11"/>
      <c r="EZ79" s="11"/>
      <c r="FA79" s="11"/>
      <c r="FB79" s="11"/>
      <c r="FC79" s="11"/>
      <c r="FD79" s="11"/>
      <c r="FE79" s="11"/>
      <c r="FF79" s="11"/>
      <c r="FG79" s="11"/>
      <c r="FH79" s="11"/>
      <c r="FI79" s="11"/>
      <c r="FJ79" s="11"/>
      <c r="FK79" s="11"/>
      <c r="FL79" s="11"/>
      <c r="FM79" s="11"/>
      <c r="FN79" s="11"/>
      <c r="FO79" s="11"/>
      <c r="FP79" s="11"/>
      <c r="FQ79" s="11"/>
      <c r="FR79" s="11"/>
      <c r="FS79" s="11"/>
      <c r="FT79" s="11"/>
      <c r="FU79" s="11"/>
      <c r="FV79" s="11"/>
      <c r="FW79" s="11"/>
      <c r="FX79" s="11"/>
      <c r="FY79" s="11"/>
      <c r="FZ79" s="11"/>
      <c r="GA79" s="11"/>
      <c r="GB79" s="11"/>
      <c r="GC79" s="11"/>
      <c r="GD79" s="11"/>
      <c r="GE79" s="11"/>
      <c r="GF79" s="11"/>
      <c r="GG79" s="11"/>
      <c r="GH79" s="11"/>
      <c r="GI79" s="11"/>
      <c r="GJ79" s="11"/>
      <c r="GK79" s="11"/>
      <c r="GL79" s="11"/>
      <c r="GM79" s="11"/>
      <c r="GN79" s="11"/>
      <c r="GO79" s="11"/>
      <c r="GP79" s="11"/>
      <c r="GQ79" s="11"/>
      <c r="GR79" s="11"/>
      <c r="GS79" s="11"/>
      <c r="GT79" s="11"/>
      <c r="GU79" s="11"/>
      <c r="GV79" s="11"/>
      <c r="GW79" s="11"/>
      <c r="GX79" s="11"/>
      <c r="GY79" s="11"/>
    </row>
    <row r="80" spans="1:207" s="6" customFormat="1" ht="16.899999999999999" customHeight="1">
      <c r="A80" s="103"/>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c r="AY80" s="11"/>
      <c r="AZ80" s="11"/>
      <c r="BA80" s="11"/>
      <c r="BB80" s="11"/>
      <c r="BC80" s="11"/>
      <c r="BD80" s="11"/>
      <c r="BE80" s="11"/>
      <c r="BF80" s="11"/>
      <c r="BG80" s="11"/>
      <c r="BH80" s="11"/>
      <c r="BI80" s="11"/>
      <c r="BJ80" s="11"/>
      <c r="BK80" s="11"/>
      <c r="BL80" s="11"/>
      <c r="BM80" s="11"/>
      <c r="BN80" s="11"/>
      <c r="BO80" s="11"/>
      <c r="BP80" s="11"/>
      <c r="BQ80" s="11"/>
      <c r="BR80" s="11"/>
      <c r="BS80" s="11"/>
      <c r="BT80" s="11"/>
      <c r="BU80" s="11"/>
      <c r="BV80" s="11"/>
      <c r="BW80" s="11"/>
      <c r="BX80" s="11"/>
      <c r="BY80" s="11"/>
      <c r="BZ80" s="11"/>
      <c r="CA80" s="11"/>
      <c r="CB80" s="11"/>
      <c r="CC80" s="11"/>
      <c r="CD80" s="11"/>
      <c r="CE80" s="11"/>
      <c r="CF80" s="11"/>
      <c r="CG80" s="11"/>
      <c r="CH80" s="11"/>
      <c r="CI80" s="11"/>
      <c r="CJ80" s="11"/>
      <c r="CK80" s="11"/>
      <c r="CL80" s="11"/>
      <c r="CM80" s="11"/>
      <c r="CN80" s="11"/>
      <c r="CO80" s="11"/>
      <c r="CP80" s="11"/>
      <c r="CQ80" s="11"/>
      <c r="CR80" s="11"/>
      <c r="CS80" s="11"/>
      <c r="CT80" s="11"/>
      <c r="CU80" s="11"/>
      <c r="CV80" s="11"/>
      <c r="CW80" s="11"/>
      <c r="CX80" s="11"/>
      <c r="CY80" s="11"/>
      <c r="CZ80" s="11"/>
      <c r="DA80" s="11"/>
      <c r="DB80" s="11"/>
      <c r="DC80" s="11"/>
      <c r="DD80" s="11"/>
      <c r="DE80" s="11"/>
      <c r="DF80" s="11"/>
      <c r="DG80" s="11"/>
      <c r="DH80" s="11"/>
      <c r="DI80" s="11"/>
      <c r="DJ80" s="11"/>
      <c r="DK80" s="11"/>
      <c r="DL80" s="11"/>
      <c r="DM80" s="11"/>
      <c r="DN80" s="11"/>
      <c r="DO80" s="11"/>
      <c r="DP80" s="11"/>
      <c r="DQ80" s="11"/>
      <c r="DR80" s="11"/>
      <c r="DS80" s="11"/>
      <c r="DT80" s="11"/>
      <c r="DU80" s="11"/>
      <c r="DV80" s="11"/>
      <c r="DW80" s="11"/>
      <c r="DX80" s="11"/>
      <c r="DY80" s="11"/>
      <c r="DZ80" s="11"/>
      <c r="EA80" s="11"/>
      <c r="EB80" s="11"/>
      <c r="EC80" s="11"/>
      <c r="ED80" s="11"/>
      <c r="EE80" s="11"/>
      <c r="EF80" s="11"/>
      <c r="EG80" s="11"/>
      <c r="EH80" s="11"/>
      <c r="EI80" s="11"/>
      <c r="EJ80" s="11"/>
      <c r="EK80" s="11"/>
      <c r="EL80" s="11"/>
      <c r="EM80" s="11"/>
      <c r="EN80" s="11"/>
      <c r="EO80" s="11"/>
      <c r="EP80" s="11"/>
      <c r="EQ80" s="11"/>
      <c r="ER80" s="11"/>
      <c r="ES80" s="11"/>
      <c r="ET80" s="11"/>
      <c r="EU80" s="11"/>
      <c r="EV80" s="11"/>
      <c r="EW80" s="11"/>
      <c r="EX80" s="11"/>
      <c r="EY80" s="11"/>
      <c r="EZ80" s="11"/>
      <c r="FA80" s="11"/>
      <c r="FB80" s="11"/>
      <c r="FC80" s="11"/>
      <c r="FD80" s="11"/>
      <c r="FE80" s="11"/>
      <c r="FF80" s="11"/>
      <c r="FG80" s="11"/>
      <c r="FH80" s="11"/>
      <c r="FI80" s="11"/>
      <c r="FJ80" s="11"/>
      <c r="FK80" s="11"/>
      <c r="FL80" s="11"/>
      <c r="FM80" s="11"/>
      <c r="FN80" s="11"/>
      <c r="FO80" s="11"/>
      <c r="FP80" s="11"/>
      <c r="FQ80" s="11"/>
      <c r="FR80" s="11"/>
      <c r="FS80" s="11"/>
      <c r="FT80" s="11"/>
      <c r="FU80" s="11"/>
      <c r="FV80" s="11"/>
      <c r="FW80" s="11"/>
      <c r="FX80" s="11"/>
      <c r="FY80" s="11"/>
      <c r="FZ80" s="11"/>
      <c r="GA80" s="11"/>
      <c r="GB80" s="11"/>
      <c r="GC80" s="11"/>
      <c r="GD80" s="11"/>
      <c r="GE80" s="11"/>
      <c r="GF80" s="11"/>
      <c r="GG80" s="11"/>
      <c r="GH80" s="11"/>
      <c r="GI80" s="11"/>
      <c r="GJ80" s="11"/>
      <c r="GK80" s="11"/>
      <c r="GL80" s="11"/>
      <c r="GM80" s="11"/>
      <c r="GN80" s="11"/>
      <c r="GO80" s="11"/>
      <c r="GP80" s="11"/>
      <c r="GQ80" s="11"/>
      <c r="GR80" s="11"/>
      <c r="GS80" s="11"/>
      <c r="GT80" s="11"/>
      <c r="GU80" s="11"/>
      <c r="GV80" s="11"/>
      <c r="GW80" s="11"/>
      <c r="GX80" s="11"/>
      <c r="GY80" s="11"/>
    </row>
    <row r="81" spans="1:207" s="6" customFormat="1" ht="16.899999999999999" customHeight="1">
      <c r="A81" s="103"/>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c r="AY81" s="11"/>
      <c r="AZ81" s="11"/>
      <c r="BA81" s="11"/>
      <c r="BB81" s="11"/>
      <c r="BC81" s="11"/>
      <c r="BD81" s="11"/>
      <c r="BE81" s="11"/>
      <c r="BF81" s="11"/>
      <c r="BG81" s="11"/>
      <c r="BH81" s="11"/>
      <c r="BI81" s="11"/>
      <c r="BJ81" s="11"/>
      <c r="BK81" s="11"/>
      <c r="BL81" s="11"/>
      <c r="BM81" s="11"/>
      <c r="BN81" s="11"/>
      <c r="BO81" s="11"/>
      <c r="BP81" s="11"/>
      <c r="BQ81" s="11"/>
      <c r="BR81" s="11"/>
      <c r="BS81" s="11"/>
      <c r="BT81" s="11"/>
      <c r="BU81" s="11"/>
      <c r="BV81" s="11"/>
      <c r="BW81" s="11"/>
      <c r="BX81" s="11"/>
      <c r="BY81" s="11"/>
      <c r="BZ81" s="11"/>
      <c r="CA81" s="11"/>
      <c r="CB81" s="11"/>
      <c r="CC81" s="11"/>
      <c r="CD81" s="11"/>
      <c r="CE81" s="11"/>
      <c r="CF81" s="11"/>
      <c r="CG81" s="11"/>
      <c r="CH81" s="11"/>
      <c r="CI81" s="11"/>
      <c r="CJ81" s="11"/>
      <c r="CK81" s="11"/>
      <c r="CL81" s="11"/>
      <c r="CM81" s="11"/>
      <c r="CN81" s="11"/>
      <c r="CO81" s="11"/>
      <c r="CP81" s="11"/>
      <c r="CQ81" s="11"/>
      <c r="CR81" s="11"/>
      <c r="CS81" s="11"/>
      <c r="CT81" s="11"/>
      <c r="CU81" s="11"/>
      <c r="CV81" s="11"/>
      <c r="CW81" s="11"/>
      <c r="CX81" s="11"/>
      <c r="CY81" s="11"/>
      <c r="CZ81" s="11"/>
      <c r="DA81" s="11"/>
      <c r="DB81" s="11"/>
      <c r="DC81" s="11"/>
      <c r="DD81" s="11"/>
      <c r="DE81" s="11"/>
      <c r="DF81" s="11"/>
      <c r="DG81" s="11"/>
      <c r="DH81" s="11"/>
      <c r="DI81" s="11"/>
      <c r="DJ81" s="11"/>
      <c r="DK81" s="11"/>
      <c r="DL81" s="11"/>
      <c r="DM81" s="11"/>
      <c r="DN81" s="11"/>
      <c r="DO81" s="11"/>
      <c r="DP81" s="11"/>
      <c r="DQ81" s="11"/>
      <c r="DR81" s="11"/>
      <c r="DS81" s="11"/>
      <c r="DT81" s="11"/>
      <c r="DU81" s="11"/>
      <c r="DV81" s="11"/>
      <c r="DW81" s="11"/>
      <c r="DX81" s="11"/>
      <c r="DY81" s="11"/>
      <c r="DZ81" s="11"/>
      <c r="EA81" s="11"/>
      <c r="EB81" s="11"/>
      <c r="EC81" s="11"/>
      <c r="ED81" s="11"/>
      <c r="EE81" s="11"/>
      <c r="EF81" s="11"/>
      <c r="EG81" s="11"/>
      <c r="EH81" s="11"/>
      <c r="EI81" s="11"/>
      <c r="EJ81" s="11"/>
      <c r="EK81" s="11"/>
      <c r="EL81" s="11"/>
      <c r="EM81" s="11"/>
      <c r="EN81" s="11"/>
      <c r="EO81" s="11"/>
      <c r="EP81" s="11"/>
      <c r="EQ81" s="11"/>
      <c r="ER81" s="11"/>
      <c r="ES81" s="11"/>
      <c r="ET81" s="11"/>
      <c r="EU81" s="11"/>
      <c r="EV81" s="11"/>
      <c r="EW81" s="11"/>
      <c r="EX81" s="11"/>
      <c r="EY81" s="11"/>
      <c r="EZ81" s="11"/>
      <c r="FA81" s="11"/>
      <c r="FB81" s="11"/>
      <c r="FC81" s="11"/>
      <c r="FD81" s="11"/>
      <c r="FE81" s="11"/>
      <c r="FF81" s="11"/>
      <c r="FG81" s="11"/>
      <c r="FH81" s="11"/>
      <c r="FI81" s="11"/>
      <c r="FJ81" s="11"/>
      <c r="FK81" s="11"/>
      <c r="FL81" s="11"/>
      <c r="FM81" s="11"/>
      <c r="FN81" s="11"/>
      <c r="FO81" s="11"/>
      <c r="FP81" s="11"/>
      <c r="FQ81" s="11"/>
      <c r="FR81" s="11"/>
      <c r="FS81" s="11"/>
      <c r="FT81" s="11"/>
      <c r="FU81" s="11"/>
      <c r="FV81" s="11"/>
      <c r="FW81" s="11"/>
      <c r="FX81" s="11"/>
      <c r="FY81" s="11"/>
      <c r="FZ81" s="11"/>
      <c r="GA81" s="11"/>
      <c r="GB81" s="11"/>
      <c r="GC81" s="11"/>
      <c r="GD81" s="11"/>
      <c r="GE81" s="11"/>
      <c r="GF81" s="11"/>
      <c r="GG81" s="11"/>
      <c r="GH81" s="11"/>
      <c r="GI81" s="11"/>
      <c r="GJ81" s="11"/>
      <c r="GK81" s="11"/>
      <c r="GL81" s="11"/>
      <c r="GM81" s="11"/>
      <c r="GN81" s="11"/>
      <c r="GO81" s="11"/>
      <c r="GP81" s="11"/>
      <c r="GQ81" s="11"/>
      <c r="GR81" s="11"/>
      <c r="GS81" s="11"/>
      <c r="GT81" s="11"/>
      <c r="GU81" s="11"/>
      <c r="GV81" s="11"/>
      <c r="GW81" s="11"/>
      <c r="GX81" s="11"/>
      <c r="GY81" s="11"/>
    </row>
    <row r="82" spans="1:207" s="6" customFormat="1" ht="16.899999999999999" customHeight="1">
      <c r="A82" s="103"/>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c r="AY82" s="11"/>
      <c r="AZ82" s="11"/>
      <c r="BA82" s="11"/>
      <c r="BB82" s="11"/>
      <c r="BC82" s="11"/>
      <c r="BD82" s="11"/>
      <c r="BE82" s="11"/>
      <c r="BF82" s="11"/>
      <c r="BG82" s="11"/>
      <c r="BH82" s="11"/>
      <c r="BI82" s="11"/>
      <c r="BJ82" s="11"/>
      <c r="BK82" s="11"/>
      <c r="BL82" s="11"/>
      <c r="BM82" s="11"/>
      <c r="BN82" s="11"/>
      <c r="BO82" s="11"/>
      <c r="BP82" s="11"/>
      <c r="BQ82" s="11"/>
      <c r="BR82" s="11"/>
      <c r="BS82" s="11"/>
      <c r="BT82" s="11"/>
      <c r="BU82" s="11"/>
      <c r="BV82" s="11"/>
      <c r="BW82" s="11"/>
      <c r="BX82" s="11"/>
      <c r="BY82" s="11"/>
      <c r="BZ82" s="11"/>
      <c r="CA82" s="11"/>
      <c r="CB82" s="11"/>
      <c r="CC82" s="11"/>
      <c r="CD82" s="11"/>
      <c r="CE82" s="11"/>
      <c r="CF82" s="11"/>
      <c r="CG82" s="11"/>
      <c r="CH82" s="11"/>
      <c r="CI82" s="11"/>
      <c r="CJ82" s="11"/>
      <c r="CK82" s="11"/>
      <c r="CL82" s="11"/>
      <c r="CM82" s="11"/>
      <c r="CN82" s="11"/>
      <c r="CO82" s="11"/>
      <c r="CP82" s="11"/>
      <c r="CQ82" s="11"/>
      <c r="CR82" s="11"/>
      <c r="CS82" s="11"/>
      <c r="CT82" s="11"/>
      <c r="CU82" s="11"/>
      <c r="CV82" s="11"/>
      <c r="CW82" s="11"/>
      <c r="CX82" s="11"/>
      <c r="CY82" s="11"/>
      <c r="CZ82" s="11"/>
      <c r="DA82" s="11"/>
      <c r="DB82" s="11"/>
      <c r="DC82" s="11"/>
      <c r="DD82" s="11"/>
      <c r="DE82" s="11"/>
      <c r="DF82" s="11"/>
      <c r="DG82" s="11"/>
      <c r="DH82" s="11"/>
      <c r="DI82" s="11"/>
      <c r="DJ82" s="11"/>
      <c r="DK82" s="11"/>
      <c r="DL82" s="11"/>
      <c r="DM82" s="11"/>
      <c r="DN82" s="11"/>
      <c r="DO82" s="11"/>
      <c r="DP82" s="11"/>
      <c r="DQ82" s="11"/>
      <c r="DR82" s="11"/>
      <c r="DS82" s="11"/>
      <c r="DT82" s="11"/>
      <c r="DU82" s="11"/>
      <c r="DV82" s="11"/>
      <c r="DW82" s="11"/>
      <c r="DX82" s="11"/>
      <c r="DY82" s="11"/>
      <c r="DZ82" s="11"/>
      <c r="EA82" s="11"/>
      <c r="EB82" s="11"/>
      <c r="EC82" s="11"/>
      <c r="ED82" s="11"/>
      <c r="EE82" s="11"/>
      <c r="EF82" s="11"/>
      <c r="EG82" s="11"/>
      <c r="EH82" s="11"/>
      <c r="EI82" s="11"/>
      <c r="EJ82" s="11"/>
      <c r="EK82" s="11"/>
      <c r="EL82" s="11"/>
      <c r="EM82" s="11"/>
      <c r="EN82" s="11"/>
      <c r="EO82" s="11"/>
      <c r="EP82" s="11"/>
      <c r="EQ82" s="11"/>
      <c r="ER82" s="11"/>
      <c r="ES82" s="11"/>
      <c r="ET82" s="11"/>
      <c r="EU82" s="11"/>
      <c r="EV82" s="11"/>
      <c r="EW82" s="11"/>
      <c r="EX82" s="11"/>
      <c r="EY82" s="11"/>
      <c r="EZ82" s="11"/>
      <c r="FA82" s="11"/>
      <c r="FB82" s="11"/>
      <c r="FC82" s="11"/>
      <c r="FD82" s="11"/>
      <c r="FE82" s="11"/>
      <c r="FF82" s="11"/>
      <c r="FG82" s="11"/>
      <c r="FH82" s="11"/>
      <c r="FI82" s="11"/>
      <c r="FJ82" s="11"/>
      <c r="FK82" s="11"/>
      <c r="FL82" s="11"/>
      <c r="FM82" s="11"/>
      <c r="FN82" s="11"/>
      <c r="FO82" s="11"/>
      <c r="FP82" s="11"/>
      <c r="FQ82" s="11"/>
      <c r="FR82" s="11"/>
      <c r="FS82" s="11"/>
      <c r="FT82" s="11"/>
      <c r="FU82" s="11"/>
      <c r="FV82" s="11"/>
      <c r="FW82" s="11"/>
      <c r="FX82" s="11"/>
      <c r="FY82" s="11"/>
      <c r="FZ82" s="11"/>
      <c r="GA82" s="11"/>
      <c r="GB82" s="11"/>
      <c r="GC82" s="11"/>
      <c r="GD82" s="11"/>
      <c r="GE82" s="11"/>
      <c r="GF82" s="11"/>
      <c r="GG82" s="11"/>
      <c r="GH82" s="11"/>
      <c r="GI82" s="11"/>
      <c r="GJ82" s="11"/>
      <c r="GK82" s="11"/>
      <c r="GL82" s="11"/>
      <c r="GM82" s="11"/>
      <c r="GN82" s="11"/>
      <c r="GO82" s="11"/>
      <c r="GP82" s="11"/>
      <c r="GQ82" s="11"/>
      <c r="GR82" s="11"/>
      <c r="GS82" s="11"/>
      <c r="GT82" s="11"/>
      <c r="GU82" s="11"/>
      <c r="GV82" s="11"/>
      <c r="GW82" s="11"/>
      <c r="GX82" s="11"/>
      <c r="GY82" s="11"/>
    </row>
    <row r="83" spans="1:207" s="6" customFormat="1" ht="16.899999999999999" customHeight="1">
      <c r="A83" s="103"/>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c r="AY83" s="11"/>
      <c r="AZ83" s="11"/>
      <c r="BA83" s="11"/>
      <c r="BB83" s="11"/>
      <c r="BC83" s="11"/>
      <c r="BD83" s="11"/>
      <c r="BE83" s="11"/>
      <c r="BF83" s="11"/>
      <c r="BG83" s="11"/>
      <c r="BH83" s="11"/>
      <c r="BI83" s="11"/>
      <c r="BJ83" s="11"/>
      <c r="BK83" s="11"/>
      <c r="BL83" s="11"/>
      <c r="BM83" s="11"/>
      <c r="BN83" s="11"/>
      <c r="BO83" s="11"/>
      <c r="BP83" s="11"/>
      <c r="BQ83" s="11"/>
      <c r="BR83" s="11"/>
      <c r="BS83" s="11"/>
      <c r="BT83" s="11"/>
      <c r="BU83" s="11"/>
      <c r="BV83" s="11"/>
      <c r="BW83" s="11"/>
      <c r="BX83" s="11"/>
      <c r="BY83" s="11"/>
      <c r="BZ83" s="11"/>
      <c r="CA83" s="11"/>
      <c r="CB83" s="11"/>
      <c r="CC83" s="11"/>
      <c r="CD83" s="11"/>
      <c r="CE83" s="11"/>
      <c r="CF83" s="11"/>
      <c r="CG83" s="11"/>
      <c r="CH83" s="11"/>
      <c r="CI83" s="11"/>
      <c r="CJ83" s="11"/>
      <c r="CK83" s="11"/>
      <c r="CL83" s="11"/>
      <c r="CM83" s="11"/>
      <c r="CN83" s="11"/>
      <c r="CO83" s="11"/>
      <c r="CP83" s="11"/>
      <c r="CQ83" s="11"/>
      <c r="CR83" s="11"/>
      <c r="CS83" s="11"/>
      <c r="CT83" s="11"/>
      <c r="CU83" s="11"/>
      <c r="CV83" s="11"/>
      <c r="CW83" s="11"/>
      <c r="CX83" s="11"/>
      <c r="CY83" s="11"/>
      <c r="CZ83" s="11"/>
      <c r="DA83" s="11"/>
      <c r="DB83" s="11"/>
      <c r="DC83" s="11"/>
      <c r="DD83" s="11"/>
      <c r="DE83" s="11"/>
      <c r="DF83" s="11"/>
      <c r="DG83" s="11"/>
      <c r="DH83" s="11"/>
      <c r="DI83" s="11"/>
      <c r="DJ83" s="11"/>
      <c r="DK83" s="11"/>
      <c r="DL83" s="11"/>
      <c r="DM83" s="11"/>
      <c r="DN83" s="11"/>
      <c r="DO83" s="11"/>
      <c r="DP83" s="11"/>
      <c r="DQ83" s="11"/>
      <c r="DR83" s="11"/>
      <c r="DS83" s="11"/>
      <c r="DT83" s="11"/>
      <c r="DU83" s="11"/>
      <c r="DV83" s="11"/>
      <c r="DW83" s="11"/>
      <c r="DX83" s="11"/>
      <c r="DY83" s="11"/>
      <c r="DZ83" s="11"/>
      <c r="EA83" s="11"/>
      <c r="EB83" s="11"/>
      <c r="EC83" s="11"/>
      <c r="ED83" s="11"/>
      <c r="EE83" s="11"/>
      <c r="EF83" s="11"/>
      <c r="EG83" s="11"/>
      <c r="EH83" s="11"/>
      <c r="EI83" s="11"/>
      <c r="EJ83" s="11"/>
      <c r="EK83" s="11"/>
      <c r="EL83" s="11"/>
      <c r="EM83" s="11"/>
      <c r="EN83" s="11"/>
      <c r="EO83" s="11"/>
      <c r="EP83" s="11"/>
      <c r="EQ83" s="11"/>
      <c r="ER83" s="11"/>
      <c r="ES83" s="11"/>
      <c r="ET83" s="11"/>
      <c r="EU83" s="11"/>
      <c r="EV83" s="11"/>
      <c r="EW83" s="11"/>
      <c r="EX83" s="11"/>
      <c r="EY83" s="11"/>
      <c r="EZ83" s="11"/>
      <c r="FA83" s="11"/>
      <c r="FB83" s="11"/>
      <c r="FC83" s="11"/>
      <c r="FD83" s="11"/>
      <c r="FE83" s="11"/>
      <c r="FF83" s="11"/>
      <c r="FG83" s="11"/>
      <c r="FH83" s="11"/>
      <c r="FI83" s="11"/>
      <c r="FJ83" s="11"/>
      <c r="FK83" s="11"/>
      <c r="FL83" s="11"/>
      <c r="FM83" s="11"/>
      <c r="FN83" s="11"/>
      <c r="FO83" s="11"/>
      <c r="FP83" s="11"/>
      <c r="FQ83" s="11"/>
      <c r="FR83" s="11"/>
      <c r="FS83" s="11"/>
      <c r="FT83" s="11"/>
      <c r="FU83" s="11"/>
      <c r="FV83" s="11"/>
      <c r="FW83" s="11"/>
      <c r="FX83" s="11"/>
      <c r="FY83" s="11"/>
      <c r="FZ83" s="11"/>
      <c r="GA83" s="11"/>
      <c r="GB83" s="11"/>
      <c r="GC83" s="11"/>
      <c r="GD83" s="11"/>
      <c r="GE83" s="11"/>
      <c r="GF83" s="11"/>
      <c r="GG83" s="11"/>
      <c r="GH83" s="11"/>
      <c r="GI83" s="11"/>
      <c r="GJ83" s="11"/>
      <c r="GK83" s="11"/>
      <c r="GL83" s="11"/>
      <c r="GM83" s="11"/>
      <c r="GN83" s="11"/>
      <c r="GO83" s="11"/>
      <c r="GP83" s="11"/>
      <c r="GQ83" s="11"/>
      <c r="GR83" s="11"/>
      <c r="GS83" s="11"/>
      <c r="GT83" s="11"/>
      <c r="GU83" s="11"/>
      <c r="GV83" s="11"/>
      <c r="GW83" s="11"/>
      <c r="GX83" s="11"/>
      <c r="GY83" s="11"/>
    </row>
    <row r="84" spans="1:207" s="6" customFormat="1" ht="16.899999999999999" customHeight="1">
      <c r="A84" s="103"/>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c r="AY84" s="11"/>
      <c r="AZ84" s="11"/>
      <c r="BA84" s="11"/>
      <c r="BB84" s="11"/>
      <c r="BC84" s="11"/>
      <c r="BD84" s="11"/>
      <c r="BE84" s="11"/>
      <c r="BF84" s="11"/>
      <c r="BG84" s="11"/>
      <c r="BH84" s="11"/>
      <c r="BI84" s="11"/>
      <c r="BJ84" s="11"/>
      <c r="BK84" s="11"/>
      <c r="BL84" s="11"/>
      <c r="BM84" s="11"/>
      <c r="BN84" s="11"/>
      <c r="BO84" s="11"/>
      <c r="BP84" s="11"/>
      <c r="BQ84" s="11"/>
      <c r="BR84" s="11"/>
      <c r="BS84" s="11"/>
      <c r="BT84" s="11"/>
      <c r="BU84" s="11"/>
      <c r="BV84" s="11"/>
      <c r="BW84" s="11"/>
      <c r="BX84" s="11"/>
      <c r="BY84" s="11"/>
      <c r="BZ84" s="11"/>
      <c r="CA84" s="11"/>
      <c r="CB84" s="11"/>
      <c r="CC84" s="11"/>
      <c r="CD84" s="11"/>
      <c r="CE84" s="11"/>
      <c r="CF84" s="11"/>
      <c r="CG84" s="11"/>
      <c r="CH84" s="11"/>
      <c r="CI84" s="11"/>
      <c r="CJ84" s="11"/>
      <c r="CK84" s="11"/>
      <c r="CL84" s="11"/>
      <c r="CM84" s="11"/>
      <c r="CN84" s="11"/>
      <c r="CO84" s="11"/>
      <c r="CP84" s="11"/>
      <c r="CQ84" s="11"/>
      <c r="CR84" s="11"/>
      <c r="CS84" s="11"/>
      <c r="CT84" s="11"/>
      <c r="CU84" s="11"/>
      <c r="CV84" s="11"/>
      <c r="CW84" s="11"/>
      <c r="CX84" s="11"/>
      <c r="CY84" s="11"/>
      <c r="CZ84" s="11"/>
      <c r="DA84" s="11"/>
      <c r="DB84" s="11"/>
      <c r="DC84" s="11"/>
      <c r="DD84" s="11"/>
      <c r="DE84" s="11"/>
      <c r="DF84" s="11"/>
      <c r="DG84" s="11"/>
      <c r="DH84" s="11"/>
      <c r="DI84" s="11"/>
      <c r="DJ84" s="11"/>
      <c r="DK84" s="11"/>
      <c r="DL84" s="11"/>
      <c r="DM84" s="11"/>
      <c r="DN84" s="11"/>
      <c r="DO84" s="11"/>
      <c r="DP84" s="11"/>
      <c r="DQ84" s="11"/>
      <c r="DR84" s="11"/>
      <c r="DS84" s="11"/>
      <c r="DT84" s="11"/>
      <c r="DU84" s="11"/>
      <c r="DV84" s="11"/>
      <c r="DW84" s="11"/>
      <c r="DX84" s="11"/>
      <c r="DY84" s="11"/>
      <c r="DZ84" s="11"/>
      <c r="EA84" s="11"/>
      <c r="EB84" s="11"/>
      <c r="EC84" s="11"/>
      <c r="ED84" s="11"/>
      <c r="EE84" s="11"/>
      <c r="EF84" s="11"/>
      <c r="EG84" s="11"/>
      <c r="EH84" s="11"/>
      <c r="EI84" s="11"/>
      <c r="EJ84" s="11"/>
      <c r="EK84" s="11"/>
      <c r="EL84" s="11"/>
      <c r="EM84" s="11"/>
      <c r="EN84" s="11"/>
      <c r="EO84" s="11"/>
      <c r="EP84" s="11"/>
      <c r="EQ84" s="11"/>
      <c r="ER84" s="11"/>
      <c r="ES84" s="11"/>
      <c r="ET84" s="11"/>
      <c r="EU84" s="11"/>
      <c r="EV84" s="11"/>
      <c r="EW84" s="11"/>
      <c r="EX84" s="11"/>
      <c r="EY84" s="11"/>
      <c r="EZ84" s="11"/>
      <c r="FA84" s="11"/>
      <c r="FB84" s="11"/>
      <c r="FC84" s="11"/>
      <c r="FD84" s="11"/>
      <c r="FE84" s="11"/>
      <c r="FF84" s="11"/>
      <c r="FG84" s="11"/>
      <c r="FH84" s="11"/>
      <c r="FI84" s="11"/>
      <c r="FJ84" s="11"/>
      <c r="FK84" s="11"/>
      <c r="FL84" s="11"/>
      <c r="FM84" s="11"/>
      <c r="FN84" s="11"/>
      <c r="FO84" s="11"/>
      <c r="FP84" s="11"/>
      <c r="FQ84" s="11"/>
      <c r="FR84" s="11"/>
      <c r="FS84" s="11"/>
      <c r="FT84" s="11"/>
      <c r="FU84" s="11"/>
      <c r="FV84" s="11"/>
      <c r="FW84" s="11"/>
      <c r="FX84" s="11"/>
      <c r="FY84" s="11"/>
      <c r="FZ84" s="11"/>
      <c r="GA84" s="11"/>
      <c r="GB84" s="11"/>
      <c r="GC84" s="11"/>
      <c r="GD84" s="11"/>
      <c r="GE84" s="11"/>
      <c r="GF84" s="11"/>
      <c r="GG84" s="11"/>
      <c r="GH84" s="11"/>
      <c r="GI84" s="11"/>
      <c r="GJ84" s="11"/>
      <c r="GK84" s="11"/>
      <c r="GL84" s="11"/>
      <c r="GM84" s="11"/>
      <c r="GN84" s="11"/>
      <c r="GO84" s="11"/>
      <c r="GP84" s="11"/>
      <c r="GQ84" s="11"/>
      <c r="GR84" s="11"/>
      <c r="GS84" s="11"/>
      <c r="GT84" s="11"/>
      <c r="GU84" s="11"/>
      <c r="GV84" s="11"/>
      <c r="GW84" s="11"/>
      <c r="GX84" s="11"/>
      <c r="GY84" s="11"/>
    </row>
    <row r="85" spans="1:207" s="6" customFormat="1" ht="16.899999999999999" customHeight="1">
      <c r="A85" s="103"/>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c r="AY85" s="11"/>
      <c r="AZ85" s="11"/>
      <c r="BA85" s="11"/>
      <c r="BB85" s="11"/>
      <c r="BC85" s="11"/>
      <c r="BD85" s="11"/>
      <c r="BE85" s="11"/>
      <c r="BF85" s="11"/>
      <c r="BG85" s="11"/>
      <c r="BH85" s="11"/>
      <c r="BI85" s="11"/>
      <c r="BJ85" s="11"/>
      <c r="BK85" s="11"/>
      <c r="BL85" s="11"/>
      <c r="BM85" s="11"/>
      <c r="BN85" s="11"/>
      <c r="BO85" s="11"/>
      <c r="BP85" s="11"/>
      <c r="BQ85" s="11"/>
      <c r="BR85" s="11"/>
      <c r="BS85" s="11"/>
      <c r="BT85" s="11"/>
      <c r="BU85" s="11"/>
      <c r="BV85" s="11"/>
      <c r="BW85" s="11"/>
      <c r="BX85" s="11"/>
      <c r="BY85" s="11"/>
      <c r="BZ85" s="11"/>
      <c r="CA85" s="11"/>
      <c r="CB85" s="11"/>
      <c r="CC85" s="11"/>
      <c r="CD85" s="11"/>
      <c r="CE85" s="11"/>
      <c r="CF85" s="11"/>
      <c r="CG85" s="11"/>
      <c r="CH85" s="11"/>
      <c r="CI85" s="11"/>
      <c r="CJ85" s="11"/>
      <c r="CK85" s="11"/>
      <c r="CL85" s="11"/>
      <c r="CM85" s="11"/>
      <c r="CN85" s="11"/>
      <c r="CO85" s="11"/>
      <c r="CP85" s="11"/>
      <c r="CQ85" s="11"/>
      <c r="CR85" s="11"/>
      <c r="CS85" s="11"/>
      <c r="CT85" s="11"/>
      <c r="CU85" s="11"/>
      <c r="CV85" s="11"/>
      <c r="CW85" s="11"/>
      <c r="CX85" s="11"/>
      <c r="CY85" s="11"/>
      <c r="CZ85" s="11"/>
      <c r="DA85" s="11"/>
      <c r="DB85" s="11"/>
      <c r="DC85" s="11"/>
      <c r="DD85" s="11"/>
      <c r="DE85" s="11"/>
      <c r="DF85" s="11"/>
      <c r="DG85" s="11"/>
      <c r="DH85" s="11"/>
      <c r="DI85" s="11"/>
      <c r="DJ85" s="11"/>
      <c r="DK85" s="11"/>
      <c r="DL85" s="11"/>
      <c r="DM85" s="11"/>
      <c r="DN85" s="11"/>
      <c r="DO85" s="11"/>
      <c r="DP85" s="11"/>
      <c r="DQ85" s="11"/>
      <c r="DR85" s="11"/>
      <c r="DS85" s="11"/>
      <c r="DT85" s="11"/>
      <c r="DU85" s="11"/>
      <c r="DV85" s="11"/>
      <c r="DW85" s="11"/>
      <c r="DX85" s="11"/>
      <c r="DY85" s="11"/>
      <c r="DZ85" s="11"/>
      <c r="EA85" s="11"/>
      <c r="EB85" s="11"/>
      <c r="EC85" s="11"/>
      <c r="ED85" s="11"/>
      <c r="EE85" s="11"/>
      <c r="EF85" s="11"/>
      <c r="EG85" s="11"/>
      <c r="EH85" s="11"/>
      <c r="EI85" s="11"/>
      <c r="EJ85" s="11"/>
      <c r="EK85" s="11"/>
      <c r="EL85" s="11"/>
      <c r="EM85" s="11"/>
      <c r="EN85" s="11"/>
      <c r="EO85" s="11"/>
      <c r="EP85" s="11"/>
      <c r="EQ85" s="11"/>
      <c r="ER85" s="11"/>
      <c r="ES85" s="11"/>
      <c r="ET85" s="11"/>
      <c r="EU85" s="11"/>
      <c r="EV85" s="11"/>
      <c r="EW85" s="11"/>
      <c r="EX85" s="11"/>
      <c r="EY85" s="11"/>
      <c r="EZ85" s="11"/>
      <c r="FA85" s="11"/>
      <c r="FB85" s="11"/>
      <c r="FC85" s="11"/>
      <c r="FD85" s="11"/>
      <c r="FE85" s="11"/>
      <c r="FF85" s="11"/>
      <c r="FG85" s="11"/>
      <c r="FH85" s="11"/>
      <c r="FI85" s="11"/>
      <c r="FJ85" s="11"/>
      <c r="FK85" s="11"/>
      <c r="FL85" s="11"/>
      <c r="FM85" s="11"/>
      <c r="FN85" s="11"/>
      <c r="FO85" s="11"/>
      <c r="FP85" s="11"/>
      <c r="FQ85" s="11"/>
      <c r="FR85" s="11"/>
      <c r="FS85" s="11"/>
      <c r="FT85" s="11"/>
      <c r="FU85" s="11"/>
      <c r="FV85" s="11"/>
      <c r="FW85" s="11"/>
      <c r="FX85" s="11"/>
      <c r="FY85" s="11"/>
      <c r="FZ85" s="11"/>
      <c r="GA85" s="11"/>
      <c r="GB85" s="11"/>
      <c r="GC85" s="11"/>
      <c r="GD85" s="11"/>
      <c r="GE85" s="11"/>
      <c r="GF85" s="11"/>
      <c r="GG85" s="11"/>
      <c r="GH85" s="11"/>
      <c r="GI85" s="11"/>
      <c r="GJ85" s="11"/>
      <c r="GK85" s="11"/>
      <c r="GL85" s="11"/>
      <c r="GM85" s="11"/>
      <c r="GN85" s="11"/>
      <c r="GO85" s="11"/>
      <c r="GP85" s="11"/>
      <c r="GQ85" s="11"/>
      <c r="GR85" s="11"/>
      <c r="GS85" s="11"/>
      <c r="GT85" s="11"/>
      <c r="GU85" s="11"/>
      <c r="GV85" s="11"/>
      <c r="GW85" s="11"/>
      <c r="GX85" s="11"/>
      <c r="GY85" s="11"/>
    </row>
  </sheetData>
  <mergeCells count="16">
    <mergeCell ref="AG4:AK4"/>
    <mergeCell ref="C4:G4"/>
    <mergeCell ref="I4:M4"/>
    <mergeCell ref="O4:S4"/>
    <mergeCell ref="U4:Y4"/>
    <mergeCell ref="AA4:AE4"/>
    <mergeCell ref="BW4:CA4"/>
    <mergeCell ref="CC4:CG4"/>
    <mergeCell ref="CI4:CM4"/>
    <mergeCell ref="CO4:CS4"/>
    <mergeCell ref="AM4:AQ4"/>
    <mergeCell ref="AS4:AW4"/>
    <mergeCell ref="AY4:BC4"/>
    <mergeCell ref="BE4:BI4"/>
    <mergeCell ref="BK4:BO4"/>
    <mergeCell ref="BQ4:BU4"/>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0"/>
  <dimension ref="A1:Q318"/>
  <sheetViews>
    <sheetView zoomScale="50" zoomScaleNormal="50" workbookViewId="0">
      <pane xSplit="1" ySplit="4" topLeftCell="B5" activePane="bottomRight" state="frozen"/>
      <selection pane="topRight" activeCell="B1" sqref="B1"/>
      <selection pane="bottomLeft" activeCell="A6" sqref="A6"/>
      <selection pane="bottomRight" activeCell="A5" sqref="A5:Q5"/>
    </sheetView>
  </sheetViews>
  <sheetFormatPr defaultColWidth="9.140625" defaultRowHeight="16.899999999999999" customHeight="1"/>
  <cols>
    <col min="1" max="1" width="24.5703125" style="10" customWidth="1"/>
    <col min="2" max="17" width="17.140625" style="4" customWidth="1"/>
    <col min="18" max="256" width="9.140625" style="4"/>
    <col min="257" max="257" width="24.5703125" style="4" customWidth="1"/>
    <col min="258" max="273" width="17.5703125" style="4" customWidth="1"/>
    <col min="274" max="512" width="9.140625" style="4"/>
    <col min="513" max="513" width="24.5703125" style="4" customWidth="1"/>
    <col min="514" max="529" width="17.5703125" style="4" customWidth="1"/>
    <col min="530" max="768" width="9.140625" style="4"/>
    <col min="769" max="769" width="24.5703125" style="4" customWidth="1"/>
    <col min="770" max="785" width="17.5703125" style="4" customWidth="1"/>
    <col min="786" max="1024" width="9.140625" style="4"/>
    <col min="1025" max="1025" width="24.5703125" style="4" customWidth="1"/>
    <col min="1026" max="1041" width="17.5703125" style="4" customWidth="1"/>
    <col min="1042" max="1280" width="9.140625" style="4"/>
    <col min="1281" max="1281" width="24.5703125" style="4" customWidth="1"/>
    <col min="1282" max="1297" width="17.5703125" style="4" customWidth="1"/>
    <col min="1298" max="1536" width="9.140625" style="4"/>
    <col min="1537" max="1537" width="24.5703125" style="4" customWidth="1"/>
    <col min="1538" max="1553" width="17.5703125" style="4" customWidth="1"/>
    <col min="1554" max="1792" width="9.140625" style="4"/>
    <col min="1793" max="1793" width="24.5703125" style="4" customWidth="1"/>
    <col min="1794" max="1809" width="17.5703125" style="4" customWidth="1"/>
    <col min="1810" max="2048" width="9.140625" style="4"/>
    <col min="2049" max="2049" width="24.5703125" style="4" customWidth="1"/>
    <col min="2050" max="2065" width="17.5703125" style="4" customWidth="1"/>
    <col min="2066" max="2304" width="9.140625" style="4"/>
    <col min="2305" max="2305" width="24.5703125" style="4" customWidth="1"/>
    <col min="2306" max="2321" width="17.5703125" style="4" customWidth="1"/>
    <col min="2322" max="2560" width="9.140625" style="4"/>
    <col min="2561" max="2561" width="24.5703125" style="4" customWidth="1"/>
    <col min="2562" max="2577" width="17.5703125" style="4" customWidth="1"/>
    <col min="2578" max="2816" width="9.140625" style="4"/>
    <col min="2817" max="2817" width="24.5703125" style="4" customWidth="1"/>
    <col min="2818" max="2833" width="17.5703125" style="4" customWidth="1"/>
    <col min="2834" max="3072" width="9.140625" style="4"/>
    <col min="3073" max="3073" width="24.5703125" style="4" customWidth="1"/>
    <col min="3074" max="3089" width="17.5703125" style="4" customWidth="1"/>
    <col min="3090" max="3328" width="9.140625" style="4"/>
    <col min="3329" max="3329" width="24.5703125" style="4" customWidth="1"/>
    <col min="3330" max="3345" width="17.5703125" style="4" customWidth="1"/>
    <col min="3346" max="3584" width="9.140625" style="4"/>
    <col min="3585" max="3585" width="24.5703125" style="4" customWidth="1"/>
    <col min="3586" max="3601" width="17.5703125" style="4" customWidth="1"/>
    <col min="3602" max="3840" width="9.140625" style="4"/>
    <col min="3841" max="3841" width="24.5703125" style="4" customWidth="1"/>
    <col min="3842" max="3857" width="17.5703125" style="4" customWidth="1"/>
    <col min="3858" max="4096" width="9.140625" style="4"/>
    <col min="4097" max="4097" width="24.5703125" style="4" customWidth="1"/>
    <col min="4098" max="4113" width="17.5703125" style="4" customWidth="1"/>
    <col min="4114" max="4352" width="9.140625" style="4"/>
    <col min="4353" max="4353" width="24.5703125" style="4" customWidth="1"/>
    <col min="4354" max="4369" width="17.5703125" style="4" customWidth="1"/>
    <col min="4370" max="4608" width="9.140625" style="4"/>
    <col min="4609" max="4609" width="24.5703125" style="4" customWidth="1"/>
    <col min="4610" max="4625" width="17.5703125" style="4" customWidth="1"/>
    <col min="4626" max="4864" width="9.140625" style="4"/>
    <col min="4865" max="4865" width="24.5703125" style="4" customWidth="1"/>
    <col min="4866" max="4881" width="17.5703125" style="4" customWidth="1"/>
    <col min="4882" max="5120" width="9.140625" style="4"/>
    <col min="5121" max="5121" width="24.5703125" style="4" customWidth="1"/>
    <col min="5122" max="5137" width="17.5703125" style="4" customWidth="1"/>
    <col min="5138" max="5376" width="9.140625" style="4"/>
    <col min="5377" max="5377" width="24.5703125" style="4" customWidth="1"/>
    <col min="5378" max="5393" width="17.5703125" style="4" customWidth="1"/>
    <col min="5394" max="5632" width="9.140625" style="4"/>
    <col min="5633" max="5633" width="24.5703125" style="4" customWidth="1"/>
    <col min="5634" max="5649" width="17.5703125" style="4" customWidth="1"/>
    <col min="5650" max="5888" width="9.140625" style="4"/>
    <col min="5889" max="5889" width="24.5703125" style="4" customWidth="1"/>
    <col min="5890" max="5905" width="17.5703125" style="4" customWidth="1"/>
    <col min="5906" max="6144" width="9.140625" style="4"/>
    <col min="6145" max="6145" width="24.5703125" style="4" customWidth="1"/>
    <col min="6146" max="6161" width="17.5703125" style="4" customWidth="1"/>
    <col min="6162" max="6400" width="9.140625" style="4"/>
    <col min="6401" max="6401" width="24.5703125" style="4" customWidth="1"/>
    <col min="6402" max="6417" width="17.5703125" style="4" customWidth="1"/>
    <col min="6418" max="6656" width="9.140625" style="4"/>
    <col min="6657" max="6657" width="24.5703125" style="4" customWidth="1"/>
    <col min="6658" max="6673" width="17.5703125" style="4" customWidth="1"/>
    <col min="6674" max="6912" width="9.140625" style="4"/>
    <col min="6913" max="6913" width="24.5703125" style="4" customWidth="1"/>
    <col min="6914" max="6929" width="17.5703125" style="4" customWidth="1"/>
    <col min="6930" max="7168" width="9.140625" style="4"/>
    <col min="7169" max="7169" width="24.5703125" style="4" customWidth="1"/>
    <col min="7170" max="7185" width="17.5703125" style="4" customWidth="1"/>
    <col min="7186" max="7424" width="9.140625" style="4"/>
    <col min="7425" max="7425" width="24.5703125" style="4" customWidth="1"/>
    <col min="7426" max="7441" width="17.5703125" style="4" customWidth="1"/>
    <col min="7442" max="7680" width="9.140625" style="4"/>
    <col min="7681" max="7681" width="24.5703125" style="4" customWidth="1"/>
    <col min="7682" max="7697" width="17.5703125" style="4" customWidth="1"/>
    <col min="7698" max="7936" width="9.140625" style="4"/>
    <col min="7937" max="7937" width="24.5703125" style="4" customWidth="1"/>
    <col min="7938" max="7953" width="17.5703125" style="4" customWidth="1"/>
    <col min="7954" max="8192" width="9.140625" style="4"/>
    <col min="8193" max="8193" width="24.5703125" style="4" customWidth="1"/>
    <col min="8194" max="8209" width="17.5703125" style="4" customWidth="1"/>
    <col min="8210" max="8448" width="9.140625" style="4"/>
    <col min="8449" max="8449" width="24.5703125" style="4" customWidth="1"/>
    <col min="8450" max="8465" width="17.5703125" style="4" customWidth="1"/>
    <col min="8466" max="8704" width="9.140625" style="4"/>
    <col min="8705" max="8705" width="24.5703125" style="4" customWidth="1"/>
    <col min="8706" max="8721" width="17.5703125" style="4" customWidth="1"/>
    <col min="8722" max="8960" width="9.140625" style="4"/>
    <col min="8961" max="8961" width="24.5703125" style="4" customWidth="1"/>
    <col min="8962" max="8977" width="17.5703125" style="4" customWidth="1"/>
    <col min="8978" max="9216" width="9.140625" style="4"/>
    <col min="9217" max="9217" width="24.5703125" style="4" customWidth="1"/>
    <col min="9218" max="9233" width="17.5703125" style="4" customWidth="1"/>
    <col min="9234" max="9472" width="9.140625" style="4"/>
    <col min="9473" max="9473" width="24.5703125" style="4" customWidth="1"/>
    <col min="9474" max="9489" width="17.5703125" style="4" customWidth="1"/>
    <col min="9490" max="9728" width="9.140625" style="4"/>
    <col min="9729" max="9729" width="24.5703125" style="4" customWidth="1"/>
    <col min="9730" max="9745" width="17.5703125" style="4" customWidth="1"/>
    <col min="9746" max="9984" width="9.140625" style="4"/>
    <col min="9985" max="9985" width="24.5703125" style="4" customWidth="1"/>
    <col min="9986" max="10001" width="17.5703125" style="4" customWidth="1"/>
    <col min="10002" max="10240" width="9.140625" style="4"/>
    <col min="10241" max="10241" width="24.5703125" style="4" customWidth="1"/>
    <col min="10242" max="10257" width="17.5703125" style="4" customWidth="1"/>
    <col min="10258" max="10496" width="9.140625" style="4"/>
    <col min="10497" max="10497" width="24.5703125" style="4" customWidth="1"/>
    <col min="10498" max="10513" width="17.5703125" style="4" customWidth="1"/>
    <col min="10514" max="10752" width="9.140625" style="4"/>
    <col min="10753" max="10753" width="24.5703125" style="4" customWidth="1"/>
    <col min="10754" max="10769" width="17.5703125" style="4" customWidth="1"/>
    <col min="10770" max="11008" width="9.140625" style="4"/>
    <col min="11009" max="11009" width="24.5703125" style="4" customWidth="1"/>
    <col min="11010" max="11025" width="17.5703125" style="4" customWidth="1"/>
    <col min="11026" max="11264" width="9.140625" style="4"/>
    <col min="11265" max="11265" width="24.5703125" style="4" customWidth="1"/>
    <col min="11266" max="11281" width="17.5703125" style="4" customWidth="1"/>
    <col min="11282" max="11520" width="9.140625" style="4"/>
    <col min="11521" max="11521" width="24.5703125" style="4" customWidth="1"/>
    <col min="11522" max="11537" width="17.5703125" style="4" customWidth="1"/>
    <col min="11538" max="11776" width="9.140625" style="4"/>
    <col min="11777" max="11777" width="24.5703125" style="4" customWidth="1"/>
    <col min="11778" max="11793" width="17.5703125" style="4" customWidth="1"/>
    <col min="11794" max="12032" width="9.140625" style="4"/>
    <col min="12033" max="12033" width="24.5703125" style="4" customWidth="1"/>
    <col min="12034" max="12049" width="17.5703125" style="4" customWidth="1"/>
    <col min="12050" max="12288" width="9.140625" style="4"/>
    <col min="12289" max="12289" width="24.5703125" style="4" customWidth="1"/>
    <col min="12290" max="12305" width="17.5703125" style="4" customWidth="1"/>
    <col min="12306" max="12544" width="9.140625" style="4"/>
    <col min="12545" max="12545" width="24.5703125" style="4" customWidth="1"/>
    <col min="12546" max="12561" width="17.5703125" style="4" customWidth="1"/>
    <col min="12562" max="12800" width="9.140625" style="4"/>
    <col min="12801" max="12801" width="24.5703125" style="4" customWidth="1"/>
    <col min="12802" max="12817" width="17.5703125" style="4" customWidth="1"/>
    <col min="12818" max="13056" width="9.140625" style="4"/>
    <col min="13057" max="13057" width="24.5703125" style="4" customWidth="1"/>
    <col min="13058" max="13073" width="17.5703125" style="4" customWidth="1"/>
    <col min="13074" max="13312" width="9.140625" style="4"/>
    <col min="13313" max="13313" width="24.5703125" style="4" customWidth="1"/>
    <col min="13314" max="13329" width="17.5703125" style="4" customWidth="1"/>
    <col min="13330" max="13568" width="9.140625" style="4"/>
    <col min="13569" max="13569" width="24.5703125" style="4" customWidth="1"/>
    <col min="13570" max="13585" width="17.5703125" style="4" customWidth="1"/>
    <col min="13586" max="13824" width="9.140625" style="4"/>
    <col min="13825" max="13825" width="24.5703125" style="4" customWidth="1"/>
    <col min="13826" max="13841" width="17.5703125" style="4" customWidth="1"/>
    <col min="13842" max="14080" width="9.140625" style="4"/>
    <col min="14081" max="14081" width="24.5703125" style="4" customWidth="1"/>
    <col min="14082" max="14097" width="17.5703125" style="4" customWidth="1"/>
    <col min="14098" max="14336" width="9.140625" style="4"/>
    <col min="14337" max="14337" width="24.5703125" style="4" customWidth="1"/>
    <col min="14338" max="14353" width="17.5703125" style="4" customWidth="1"/>
    <col min="14354" max="14592" width="9.140625" style="4"/>
    <col min="14593" max="14593" width="24.5703125" style="4" customWidth="1"/>
    <col min="14594" max="14609" width="17.5703125" style="4" customWidth="1"/>
    <col min="14610" max="14848" width="9.140625" style="4"/>
    <col min="14849" max="14849" width="24.5703125" style="4" customWidth="1"/>
    <col min="14850" max="14865" width="17.5703125" style="4" customWidth="1"/>
    <col min="14866" max="15104" width="9.140625" style="4"/>
    <col min="15105" max="15105" width="24.5703125" style="4" customWidth="1"/>
    <col min="15106" max="15121" width="17.5703125" style="4" customWidth="1"/>
    <col min="15122" max="15360" width="9.140625" style="4"/>
    <col min="15361" max="15361" width="24.5703125" style="4" customWidth="1"/>
    <col min="15362" max="15377" width="17.5703125" style="4" customWidth="1"/>
    <col min="15378" max="15616" width="9.140625" style="4"/>
    <col min="15617" max="15617" width="24.5703125" style="4" customWidth="1"/>
    <col min="15618" max="15633" width="17.5703125" style="4" customWidth="1"/>
    <col min="15634" max="15872" width="9.140625" style="4"/>
    <col min="15873" max="15873" width="24.5703125" style="4" customWidth="1"/>
    <col min="15874" max="15889" width="17.5703125" style="4" customWidth="1"/>
    <col min="15890" max="16128" width="9.140625" style="4"/>
    <col min="16129" max="16129" width="24.5703125" style="4" customWidth="1"/>
    <col min="16130" max="16145" width="17.5703125" style="4" customWidth="1"/>
    <col min="16146" max="16384" width="9.140625" style="4"/>
  </cols>
  <sheetData>
    <row r="1" spans="1:17" ht="16.899999999999999" customHeight="1">
      <c r="A1" s="56"/>
      <c r="B1" s="52"/>
      <c r="C1" s="52"/>
      <c r="D1" s="52"/>
      <c r="E1" s="52"/>
      <c r="F1" s="52"/>
      <c r="G1" s="52"/>
      <c r="H1" s="52"/>
      <c r="I1" s="52"/>
      <c r="J1" s="52"/>
      <c r="K1" s="52"/>
      <c r="L1" s="52"/>
      <c r="M1" s="52"/>
      <c r="N1" s="52"/>
      <c r="O1" s="52"/>
      <c r="P1" s="52"/>
      <c r="Q1" s="52"/>
    </row>
    <row r="2" spans="1:17" ht="16.899999999999999" customHeight="1">
      <c r="A2" s="59" t="s">
        <v>176</v>
      </c>
      <c r="B2" s="52"/>
      <c r="C2" s="52"/>
      <c r="D2" s="52"/>
      <c r="E2" s="320"/>
      <c r="F2" s="52"/>
      <c r="G2" s="52"/>
      <c r="H2" s="52"/>
      <c r="I2" s="52"/>
      <c r="J2" s="52"/>
      <c r="K2" s="52"/>
      <c r="L2" s="52"/>
      <c r="M2" s="52"/>
      <c r="N2" s="52"/>
      <c r="O2" s="52"/>
      <c r="P2" s="52"/>
      <c r="Q2" s="52"/>
    </row>
    <row r="3" spans="1:17" ht="16.899999999999999" customHeight="1">
      <c r="A3" s="59"/>
      <c r="B3" s="52"/>
      <c r="C3" s="52"/>
      <c r="D3" s="52"/>
      <c r="E3" s="320"/>
      <c r="F3" s="53"/>
      <c r="G3" s="52"/>
      <c r="H3" s="52"/>
      <c r="I3" s="52"/>
      <c r="J3" s="52"/>
      <c r="K3" s="52"/>
      <c r="L3" s="52"/>
      <c r="M3" s="52"/>
      <c r="N3" s="52"/>
      <c r="O3" s="52"/>
      <c r="P3" s="52"/>
      <c r="Q3" s="52"/>
    </row>
    <row r="4" spans="1:17" s="6" customFormat="1" ht="35.450000000000003" customHeight="1">
      <c r="A4" s="81" t="s">
        <v>172</v>
      </c>
      <c r="B4" s="79" t="str">
        <f>'Sorting 2'!C4</f>
        <v>Sample 1</v>
      </c>
      <c r="C4" s="79" t="str">
        <f>'Sorting 2'!I4</f>
        <v>Sample 2</v>
      </c>
      <c r="D4" s="79" t="str">
        <f>'Sorting 2'!O4</f>
        <v>Sample 3</v>
      </c>
      <c r="E4" s="79" t="str">
        <f>'Sorting 2'!U4</f>
        <v>Sample 4</v>
      </c>
      <c r="F4" s="79" t="str">
        <f>'Sorting 2'!AA4</f>
        <v>Sample 5</v>
      </c>
      <c r="G4" s="79" t="str">
        <f>'Sorting 2'!AG4</f>
        <v>Sample 6</v>
      </c>
      <c r="H4" s="79" t="str">
        <f>'Sorting 2'!AM4</f>
        <v>Sample 7</v>
      </c>
      <c r="I4" s="79" t="str">
        <f>'Sorting 2'!AS4</f>
        <v>Sample 8</v>
      </c>
      <c r="J4" s="79" t="str">
        <f>'Sorting 2'!AY4</f>
        <v>Sample 9</v>
      </c>
      <c r="K4" s="79" t="str">
        <f>'Sorting 2'!BE4</f>
        <v>Sample 10</v>
      </c>
      <c r="L4" s="79" t="str">
        <f>'Sorting 2'!BK4</f>
        <v>Sample 11</v>
      </c>
      <c r="M4" s="79" t="str">
        <f>'Sorting 2'!BQ4</f>
        <v>Sample 12</v>
      </c>
      <c r="N4" s="79" t="str">
        <f>'Sorting 2'!BW4</f>
        <v>Sample 13</v>
      </c>
      <c r="O4" s="79" t="str">
        <f>'Sorting 2'!CC4</f>
        <v>Sample 14</v>
      </c>
      <c r="P4" s="79" t="str">
        <f>'Sorting 2'!CI4</f>
        <v>Sample 15</v>
      </c>
      <c r="Q4" s="79" t="str">
        <f>'Sorting 2'!CO4</f>
        <v>Sample 16</v>
      </c>
    </row>
    <row r="5" spans="1:17" s="6" customFormat="1" ht="16.899999999999999" customHeight="1">
      <c r="A5" s="104" t="str">
        <f>'Sorting 2'!A6</f>
        <v>POS</v>
      </c>
      <c r="B5" s="11">
        <f>'Sorting 2'!F6</f>
        <v>0</v>
      </c>
      <c r="C5" s="11">
        <f>'Sorting 2'!L6</f>
        <v>0</v>
      </c>
      <c r="D5" s="11">
        <f>'Sorting 2'!R6</f>
        <v>0</v>
      </c>
      <c r="E5" s="11">
        <f>'Sorting 2'!X6</f>
        <v>0</v>
      </c>
      <c r="F5" s="11">
        <f>'Sorting 2'!AD6</f>
        <v>0</v>
      </c>
      <c r="G5" s="11">
        <f>'Sorting 2'!AJ6</f>
        <v>0</v>
      </c>
      <c r="H5" s="11">
        <f>'Sorting 2'!AP6</f>
        <v>0</v>
      </c>
      <c r="I5" s="11">
        <f>'Sorting 2'!AV6</f>
        <v>0</v>
      </c>
      <c r="J5" s="11">
        <f>'Sorting 2'!BB6</f>
        <v>0</v>
      </c>
      <c r="K5" s="11">
        <f>'Sorting 2'!BH6</f>
        <v>0</v>
      </c>
      <c r="L5" s="11">
        <f>'Sorting 2'!BN6</f>
        <v>0</v>
      </c>
      <c r="M5" s="11">
        <f>'Sorting 2'!BT6</f>
        <v>0</v>
      </c>
      <c r="N5" s="11">
        <f>'Sorting 2'!BZ6</f>
        <v>0</v>
      </c>
      <c r="O5" s="11">
        <f>'Sorting 2'!CF6</f>
        <v>0</v>
      </c>
      <c r="P5" s="11">
        <f>'Sorting 2'!CL6</f>
        <v>0</v>
      </c>
      <c r="Q5" s="11">
        <f>'Sorting 2'!CR6</f>
        <v>0</v>
      </c>
    </row>
    <row r="6" spans="1:17" ht="16.899999999999999" customHeight="1">
      <c r="A6" s="104" t="str">
        <f>'Sorting 2'!A7</f>
        <v>NEG</v>
      </c>
      <c r="B6" s="11">
        <f>'Sorting 2'!F7</f>
        <v>0</v>
      </c>
      <c r="C6" s="11">
        <f>'Sorting 2'!L7</f>
        <v>0</v>
      </c>
      <c r="D6" s="11">
        <f>'Sorting 2'!R7</f>
        <v>0</v>
      </c>
      <c r="E6" s="11">
        <f>'Sorting 2'!X7</f>
        <v>0</v>
      </c>
      <c r="F6" s="11">
        <f>'Sorting 2'!AD7</f>
        <v>0</v>
      </c>
      <c r="G6" s="11">
        <f>'Sorting 2'!AJ7</f>
        <v>0</v>
      </c>
      <c r="H6" s="11">
        <f>'Sorting 2'!AP7</f>
        <v>0</v>
      </c>
      <c r="I6" s="11">
        <f>'Sorting 2'!AV7</f>
        <v>0</v>
      </c>
      <c r="J6" s="11">
        <f>'Sorting 2'!BB7</f>
        <v>0</v>
      </c>
      <c r="K6" s="11">
        <f>'Sorting 2'!BH7</f>
        <v>0</v>
      </c>
      <c r="L6" s="11">
        <f>'Sorting 2'!BN7</f>
        <v>0</v>
      </c>
      <c r="M6" s="11">
        <f>'Sorting 2'!BT7</f>
        <v>0</v>
      </c>
      <c r="N6" s="11">
        <f>'Sorting 2'!BZ7</f>
        <v>0</v>
      </c>
      <c r="O6" s="11">
        <f>'Sorting 2'!CF7</f>
        <v>0</v>
      </c>
      <c r="P6" s="11">
        <f>'Sorting 2'!CL7</f>
        <v>0</v>
      </c>
      <c r="Q6" s="11">
        <f>'Sorting 2'!CR7</f>
        <v>0</v>
      </c>
    </row>
    <row r="7" spans="1:17" ht="16.899999999999999" customHeight="1">
      <c r="A7" s="104" t="str">
        <f>'Sorting 2'!A8</f>
        <v>CD27</v>
      </c>
      <c r="B7" s="11" t="e">
        <f>'Sorting 2'!F8</f>
        <v>#DIV/0!</v>
      </c>
      <c r="C7" s="11" t="e">
        <f>'Sorting 2'!L8</f>
        <v>#DIV/0!</v>
      </c>
      <c r="D7" s="11" t="e">
        <f>'Sorting 2'!R8</f>
        <v>#DIV/0!</v>
      </c>
      <c r="E7" s="11" t="e">
        <f>'Sorting 2'!X8</f>
        <v>#DIV/0!</v>
      </c>
      <c r="F7" s="11" t="e">
        <f>'Sorting 2'!AD8</f>
        <v>#DIV/0!</v>
      </c>
      <c r="G7" s="11" t="e">
        <f>'Sorting 2'!AJ8</f>
        <v>#DIV/0!</v>
      </c>
      <c r="H7" s="11" t="e">
        <f>'Sorting 2'!AP8</f>
        <v>#DIV/0!</v>
      </c>
      <c r="I7" s="11" t="e">
        <f>'Sorting 2'!AV8</f>
        <v>#DIV/0!</v>
      </c>
      <c r="J7" s="11" t="e">
        <f>'Sorting 2'!BB8</f>
        <v>#DIV/0!</v>
      </c>
      <c r="K7" s="11" t="e">
        <f>'Sorting 2'!BH8</f>
        <v>#DIV/0!</v>
      </c>
      <c r="L7" s="11" t="e">
        <f>'Sorting 2'!BN8</f>
        <v>#DIV/0!</v>
      </c>
      <c r="M7" s="11" t="e">
        <f>'Sorting 2'!BT8</f>
        <v>#DIV/0!</v>
      </c>
      <c r="N7" s="11" t="e">
        <f>'Sorting 2'!BZ8</f>
        <v>#DIV/0!</v>
      </c>
      <c r="O7" s="11" t="e">
        <f>'Sorting 2'!CF8</f>
        <v>#DIV/0!</v>
      </c>
      <c r="P7" s="11" t="e">
        <f>'Sorting 2'!CL8</f>
        <v>#DIV/0!</v>
      </c>
      <c r="Q7" s="11" t="e">
        <f>'Sorting 2'!CR8</f>
        <v>#DIV/0!</v>
      </c>
    </row>
    <row r="8" spans="1:17" ht="16.899999999999999" customHeight="1">
      <c r="A8" s="104" t="str">
        <f>'Sorting 2'!A9</f>
        <v xml:space="preserve">OX40 </v>
      </c>
      <c r="B8" s="11" t="e">
        <f>'Sorting 2'!F9</f>
        <v>#DIV/0!</v>
      </c>
      <c r="C8" s="11" t="e">
        <f>'Sorting 2'!L9</f>
        <v>#DIV/0!</v>
      </c>
      <c r="D8" s="11" t="e">
        <f>'Sorting 2'!R9</f>
        <v>#DIV/0!</v>
      </c>
      <c r="E8" s="11" t="e">
        <f>'Sorting 2'!X9</f>
        <v>#DIV/0!</v>
      </c>
      <c r="F8" s="11" t="e">
        <f>'Sorting 2'!AD9</f>
        <v>#DIV/0!</v>
      </c>
      <c r="G8" s="11" t="e">
        <f>'Sorting 2'!AJ9</f>
        <v>#DIV/0!</v>
      </c>
      <c r="H8" s="11" t="e">
        <f>'Sorting 2'!AP9</f>
        <v>#DIV/0!</v>
      </c>
      <c r="I8" s="11" t="e">
        <f>'Sorting 2'!AV9</f>
        <v>#DIV/0!</v>
      </c>
      <c r="J8" s="11" t="e">
        <f>'Sorting 2'!BB9</f>
        <v>#DIV/0!</v>
      </c>
      <c r="K8" s="11" t="e">
        <f>'Sorting 2'!BH9</f>
        <v>#DIV/0!</v>
      </c>
      <c r="L8" s="11" t="e">
        <f>'Sorting 2'!BN9</f>
        <v>#DIV/0!</v>
      </c>
      <c r="M8" s="11" t="e">
        <f>'Sorting 2'!BT9</f>
        <v>#DIV/0!</v>
      </c>
      <c r="N8" s="11" t="e">
        <f>'Sorting 2'!BZ9</f>
        <v>#DIV/0!</v>
      </c>
      <c r="O8" s="11" t="e">
        <f>'Sorting 2'!CF9</f>
        <v>#DIV/0!</v>
      </c>
      <c r="P8" s="11" t="e">
        <f>'Sorting 2'!CL9</f>
        <v>#DIV/0!</v>
      </c>
      <c r="Q8" s="11" t="e">
        <f>'Sorting 2'!CR9</f>
        <v>#DIV/0!</v>
      </c>
    </row>
    <row r="9" spans="1:17" ht="16.899999999999999" customHeight="1">
      <c r="A9" s="104" t="str">
        <f>'Sorting 2'!A10</f>
        <v>TNFRSF18</v>
      </c>
      <c r="B9" s="11" t="e">
        <f>'Sorting 2'!F10</f>
        <v>#DIV/0!</v>
      </c>
      <c r="C9" s="11" t="e">
        <f>'Sorting 2'!L10</f>
        <v>#DIV/0!</v>
      </c>
      <c r="D9" s="11" t="e">
        <f>'Sorting 2'!R10</f>
        <v>#DIV/0!</v>
      </c>
      <c r="E9" s="11" t="e">
        <f>'Sorting 2'!X10</f>
        <v>#DIV/0!</v>
      </c>
      <c r="F9" s="11" t="e">
        <f>'Sorting 2'!AD10</f>
        <v>#DIV/0!</v>
      </c>
      <c r="G9" s="11" t="e">
        <f>'Sorting 2'!AJ10</f>
        <v>#DIV/0!</v>
      </c>
      <c r="H9" s="11" t="e">
        <f>'Sorting 2'!AP10</f>
        <v>#DIV/0!</v>
      </c>
      <c r="I9" s="11" t="e">
        <f>'Sorting 2'!AV10</f>
        <v>#DIV/0!</v>
      </c>
      <c r="J9" s="11" t="e">
        <f>'Sorting 2'!BB10</f>
        <v>#DIV/0!</v>
      </c>
      <c r="K9" s="11" t="e">
        <f>'Sorting 2'!BH10</f>
        <v>#DIV/0!</v>
      </c>
      <c r="L9" s="11" t="e">
        <f>'Sorting 2'!BN10</f>
        <v>#DIV/0!</v>
      </c>
      <c r="M9" s="11" t="e">
        <f>'Sorting 2'!BT10</f>
        <v>#DIV/0!</v>
      </c>
      <c r="N9" s="11" t="e">
        <f>'Sorting 2'!BZ10</f>
        <v>#DIV/0!</v>
      </c>
      <c r="O9" s="11" t="e">
        <f>'Sorting 2'!CF10</f>
        <v>#DIV/0!</v>
      </c>
      <c r="P9" s="11" t="e">
        <f>'Sorting 2'!CL10</f>
        <v>#DIV/0!</v>
      </c>
      <c r="Q9" s="11" t="e">
        <f>'Sorting 2'!CR10</f>
        <v>#DIV/0!</v>
      </c>
    </row>
    <row r="10" spans="1:17" ht="16.899999999999999" customHeight="1">
      <c r="A10" s="104" t="str">
        <f>'Sorting 2'!A11</f>
        <v>CD28</v>
      </c>
      <c r="B10" s="11" t="e">
        <f>'Sorting 2'!F11</f>
        <v>#DIV/0!</v>
      </c>
      <c r="C10" s="11" t="e">
        <f>'Sorting 2'!L11</f>
        <v>#DIV/0!</v>
      </c>
      <c r="D10" s="11" t="e">
        <f>'Sorting 2'!R11</f>
        <v>#DIV/0!</v>
      </c>
      <c r="E10" s="11" t="e">
        <f>'Sorting 2'!X11</f>
        <v>#DIV/0!</v>
      </c>
      <c r="F10" s="11" t="e">
        <f>'Sorting 2'!AD11</f>
        <v>#DIV/0!</v>
      </c>
      <c r="G10" s="11" t="e">
        <f>'Sorting 2'!AJ11</f>
        <v>#DIV/0!</v>
      </c>
      <c r="H10" s="11" t="e">
        <f>'Sorting 2'!AP11</f>
        <v>#DIV/0!</v>
      </c>
      <c r="I10" s="11" t="e">
        <f>'Sorting 2'!AV11</f>
        <v>#DIV/0!</v>
      </c>
      <c r="J10" s="11" t="e">
        <f>'Sorting 2'!BB11</f>
        <v>#DIV/0!</v>
      </c>
      <c r="K10" s="11" t="e">
        <f>'Sorting 2'!BH11</f>
        <v>#DIV/0!</v>
      </c>
      <c r="L10" s="11" t="e">
        <f>'Sorting 2'!BN11</f>
        <v>#DIV/0!</v>
      </c>
      <c r="M10" s="11" t="e">
        <f>'Sorting 2'!BT11</f>
        <v>#DIV/0!</v>
      </c>
      <c r="N10" s="11" t="e">
        <f>'Sorting 2'!BZ11</f>
        <v>#DIV/0!</v>
      </c>
      <c r="O10" s="11" t="e">
        <f>'Sorting 2'!CF11</f>
        <v>#DIV/0!</v>
      </c>
      <c r="P10" s="11" t="e">
        <f>'Sorting 2'!CL11</f>
        <v>#DIV/0!</v>
      </c>
      <c r="Q10" s="11" t="e">
        <f>'Sorting 2'!CR11</f>
        <v>#DIV/0!</v>
      </c>
    </row>
    <row r="11" spans="1:17" ht="16.899999999999999" customHeight="1">
      <c r="A11" s="104" t="str">
        <f>'Sorting 2'!A12</f>
        <v>PD-1</v>
      </c>
      <c r="B11" s="11" t="e">
        <f>'Sorting 2'!F12</f>
        <v>#DIV/0!</v>
      </c>
      <c r="C11" s="11" t="e">
        <f>'Sorting 2'!L12</f>
        <v>#DIV/0!</v>
      </c>
      <c r="D11" s="11" t="e">
        <f>'Sorting 2'!R12</f>
        <v>#DIV/0!</v>
      </c>
      <c r="E11" s="11" t="e">
        <f>'Sorting 2'!X12</f>
        <v>#DIV/0!</v>
      </c>
      <c r="F11" s="11" t="e">
        <f>'Sorting 2'!AD12</f>
        <v>#DIV/0!</v>
      </c>
      <c r="G11" s="11" t="e">
        <f>'Sorting 2'!AJ12</f>
        <v>#DIV/0!</v>
      </c>
      <c r="H11" s="11" t="e">
        <f>'Sorting 2'!AP12</f>
        <v>#DIV/0!</v>
      </c>
      <c r="I11" s="11" t="e">
        <f>'Sorting 2'!AV12</f>
        <v>#DIV/0!</v>
      </c>
      <c r="J11" s="11" t="e">
        <f>'Sorting 2'!BB12</f>
        <v>#DIV/0!</v>
      </c>
      <c r="K11" s="11" t="e">
        <f>'Sorting 2'!BH12</f>
        <v>#DIV/0!</v>
      </c>
      <c r="L11" s="11" t="e">
        <f>'Sorting 2'!BN12</f>
        <v>#DIV/0!</v>
      </c>
      <c r="M11" s="11" t="e">
        <f>'Sorting 2'!BT12</f>
        <v>#DIV/0!</v>
      </c>
      <c r="N11" s="11" t="e">
        <f>'Sorting 2'!BZ12</f>
        <v>#DIV/0!</v>
      </c>
      <c r="O11" s="11" t="e">
        <f>'Sorting 2'!CF12</f>
        <v>#DIV/0!</v>
      </c>
      <c r="P11" s="11" t="e">
        <f>'Sorting 2'!CL12</f>
        <v>#DIV/0!</v>
      </c>
      <c r="Q11" s="11" t="e">
        <f>'Sorting 2'!CR12</f>
        <v>#DIV/0!</v>
      </c>
    </row>
    <row r="12" spans="1:17" ht="16.899999999999999" customHeight="1">
      <c r="A12" s="104" t="str">
        <f>'Sorting 2'!A13</f>
        <v>TNFSF11</v>
      </c>
      <c r="B12" s="11" t="e">
        <f>'Sorting 2'!F13</f>
        <v>#DIV/0!</v>
      </c>
      <c r="C12" s="11" t="e">
        <f>'Sorting 2'!L13</f>
        <v>#DIV/0!</v>
      </c>
      <c r="D12" s="11" t="e">
        <f>'Sorting 2'!R13</f>
        <v>#DIV/0!</v>
      </c>
      <c r="E12" s="11" t="e">
        <f>'Sorting 2'!X13</f>
        <v>#DIV/0!</v>
      </c>
      <c r="F12" s="11" t="e">
        <f>'Sorting 2'!AD13</f>
        <v>#DIV/0!</v>
      </c>
      <c r="G12" s="11" t="e">
        <f>'Sorting 2'!AJ13</f>
        <v>#DIV/0!</v>
      </c>
      <c r="H12" s="11" t="e">
        <f>'Sorting 2'!AP13</f>
        <v>#DIV/0!</v>
      </c>
      <c r="I12" s="11" t="e">
        <f>'Sorting 2'!AV13</f>
        <v>#DIV/0!</v>
      </c>
      <c r="J12" s="11" t="e">
        <f>'Sorting 2'!BB13</f>
        <v>#DIV/0!</v>
      </c>
      <c r="K12" s="11" t="e">
        <f>'Sorting 2'!BH13</f>
        <v>#DIV/0!</v>
      </c>
      <c r="L12" s="11" t="e">
        <f>'Sorting 2'!BN13</f>
        <v>#DIV/0!</v>
      </c>
      <c r="M12" s="11" t="e">
        <f>'Sorting 2'!BT13</f>
        <v>#DIV/0!</v>
      </c>
      <c r="N12" s="11" t="e">
        <f>'Sorting 2'!BZ13</f>
        <v>#DIV/0!</v>
      </c>
      <c r="O12" s="11" t="e">
        <f>'Sorting 2'!CF13</f>
        <v>#DIV/0!</v>
      </c>
      <c r="P12" s="11" t="e">
        <f>'Sorting 2'!CL13</f>
        <v>#DIV/0!</v>
      </c>
      <c r="Q12" s="11" t="e">
        <f>'Sorting 2'!CR13</f>
        <v>#DIV/0!</v>
      </c>
    </row>
    <row r="13" spans="1:17" ht="16.899999999999999" customHeight="1">
      <c r="A13" s="104" t="str">
        <f>'Sorting 2'!A14</f>
        <v xml:space="preserve">4-1BB </v>
      </c>
      <c r="B13" s="11" t="e">
        <f>'Sorting 2'!F14</f>
        <v>#DIV/0!</v>
      </c>
      <c r="C13" s="11" t="e">
        <f>'Sorting 2'!L14</f>
        <v>#DIV/0!</v>
      </c>
      <c r="D13" s="11" t="e">
        <f>'Sorting 2'!R14</f>
        <v>#DIV/0!</v>
      </c>
      <c r="E13" s="11" t="e">
        <f>'Sorting 2'!X14</f>
        <v>#DIV/0!</v>
      </c>
      <c r="F13" s="11" t="e">
        <f>'Sorting 2'!AD14</f>
        <v>#DIV/0!</v>
      </c>
      <c r="G13" s="11" t="e">
        <f>'Sorting 2'!AJ14</f>
        <v>#DIV/0!</v>
      </c>
      <c r="H13" s="11" t="e">
        <f>'Sorting 2'!AP14</f>
        <v>#DIV/0!</v>
      </c>
      <c r="I13" s="11" t="e">
        <f>'Sorting 2'!AV14</f>
        <v>#DIV/0!</v>
      </c>
      <c r="J13" s="11" t="e">
        <f>'Sorting 2'!BB14</f>
        <v>#DIV/0!</v>
      </c>
      <c r="K13" s="11" t="e">
        <f>'Sorting 2'!BH14</f>
        <v>#DIV/0!</v>
      </c>
      <c r="L13" s="11" t="e">
        <f>'Sorting 2'!BN14</f>
        <v>#DIV/0!</v>
      </c>
      <c r="M13" s="11" t="e">
        <f>'Sorting 2'!BT14</f>
        <v>#DIV/0!</v>
      </c>
      <c r="N13" s="11" t="e">
        <f>'Sorting 2'!BZ14</f>
        <v>#DIV/0!</v>
      </c>
      <c r="O13" s="11" t="e">
        <f>'Sorting 2'!CF14</f>
        <v>#DIV/0!</v>
      </c>
      <c r="P13" s="11" t="e">
        <f>'Sorting 2'!CL14</f>
        <v>#DIV/0!</v>
      </c>
      <c r="Q13" s="11" t="e">
        <f>'Sorting 2'!CR14</f>
        <v>#DIV/0!</v>
      </c>
    </row>
    <row r="14" spans="1:17" ht="16.899999999999999" customHeight="1">
      <c r="A14" s="104" t="str">
        <f>'Sorting 2'!A15</f>
        <v xml:space="preserve">CD40LG </v>
      </c>
      <c r="B14" s="11" t="e">
        <f>'Sorting 2'!F15</f>
        <v>#DIV/0!</v>
      </c>
      <c r="C14" s="11" t="e">
        <f>'Sorting 2'!L15</f>
        <v>#DIV/0!</v>
      </c>
      <c r="D14" s="11" t="e">
        <f>'Sorting 2'!R15</f>
        <v>#DIV/0!</v>
      </c>
      <c r="E14" s="11" t="e">
        <f>'Sorting 2'!X15</f>
        <v>#DIV/0!</v>
      </c>
      <c r="F14" s="11" t="e">
        <f>'Sorting 2'!AD15</f>
        <v>#DIV/0!</v>
      </c>
      <c r="G14" s="11" t="e">
        <f>'Sorting 2'!AJ15</f>
        <v>#DIV/0!</v>
      </c>
      <c r="H14" s="11" t="e">
        <f>'Sorting 2'!AP15</f>
        <v>#DIV/0!</v>
      </c>
      <c r="I14" s="11" t="e">
        <f>'Sorting 2'!AV15</f>
        <v>#DIV/0!</v>
      </c>
      <c r="J14" s="11" t="e">
        <f>'Sorting 2'!BB15</f>
        <v>#DIV/0!</v>
      </c>
      <c r="K14" s="11" t="e">
        <f>'Sorting 2'!BH15</f>
        <v>#DIV/0!</v>
      </c>
      <c r="L14" s="11" t="e">
        <f>'Sorting 2'!BN15</f>
        <v>#DIV/0!</v>
      </c>
      <c r="M14" s="11" t="e">
        <f>'Sorting 2'!BT15</f>
        <v>#DIV/0!</v>
      </c>
      <c r="N14" s="11" t="e">
        <f>'Sorting 2'!BZ15</f>
        <v>#DIV/0!</v>
      </c>
      <c r="O14" s="11" t="e">
        <f>'Sorting 2'!CF15</f>
        <v>#DIV/0!</v>
      </c>
      <c r="P14" s="11" t="e">
        <f>'Sorting 2'!CL15</f>
        <v>#DIV/0!</v>
      </c>
      <c r="Q14" s="11" t="e">
        <f>'Sorting 2'!CR15</f>
        <v>#DIV/0!</v>
      </c>
    </row>
    <row r="15" spans="1:17" ht="16.899999999999999" customHeight="1">
      <c r="A15" s="104" t="str">
        <f>'Sorting 2'!A16</f>
        <v>PD-L1</v>
      </c>
      <c r="B15" s="11" t="e">
        <f>'Sorting 2'!F16</f>
        <v>#DIV/0!</v>
      </c>
      <c r="C15" s="11" t="e">
        <f>'Sorting 2'!L16</f>
        <v>#DIV/0!</v>
      </c>
      <c r="D15" s="11" t="e">
        <f>'Sorting 2'!R16</f>
        <v>#DIV/0!</v>
      </c>
      <c r="E15" s="11" t="e">
        <f>'Sorting 2'!X16</f>
        <v>#DIV/0!</v>
      </c>
      <c r="F15" s="11" t="e">
        <f>'Sorting 2'!AD16</f>
        <v>#DIV/0!</v>
      </c>
      <c r="G15" s="11" t="e">
        <f>'Sorting 2'!AJ16</f>
        <v>#DIV/0!</v>
      </c>
      <c r="H15" s="11" t="e">
        <f>'Sorting 2'!AP16</f>
        <v>#DIV/0!</v>
      </c>
      <c r="I15" s="11" t="e">
        <f>'Sorting 2'!AV16</f>
        <v>#DIV/0!</v>
      </c>
      <c r="J15" s="11" t="e">
        <f>'Sorting 2'!BB16</f>
        <v>#DIV/0!</v>
      </c>
      <c r="K15" s="11" t="e">
        <f>'Sorting 2'!BH16</f>
        <v>#DIV/0!</v>
      </c>
      <c r="L15" s="11" t="e">
        <f>'Sorting 2'!BN16</f>
        <v>#DIV/0!</v>
      </c>
      <c r="M15" s="11" t="e">
        <f>'Sorting 2'!BT16</f>
        <v>#DIV/0!</v>
      </c>
      <c r="N15" s="11" t="e">
        <f>'Sorting 2'!BZ16</f>
        <v>#DIV/0!</v>
      </c>
      <c r="O15" s="11" t="e">
        <f>'Sorting 2'!CF16</f>
        <v>#DIV/0!</v>
      </c>
      <c r="P15" s="11" t="e">
        <f>'Sorting 2'!CL16</f>
        <v>#DIV/0!</v>
      </c>
      <c r="Q15" s="11" t="e">
        <f>'Sorting 2'!CR16</f>
        <v>#DIV/0!</v>
      </c>
    </row>
    <row r="16" spans="1:17" ht="16.899999999999999" customHeight="1">
      <c r="A16" s="104" t="str">
        <f>'Sorting 2'!A17</f>
        <v>TNR11</v>
      </c>
      <c r="B16" s="11" t="e">
        <f>'Sorting 2'!F17</f>
        <v>#DIV/0!</v>
      </c>
      <c r="C16" s="11" t="e">
        <f>'Sorting 2'!L17</f>
        <v>#DIV/0!</v>
      </c>
      <c r="D16" s="11" t="e">
        <f>'Sorting 2'!R17</f>
        <v>#DIV/0!</v>
      </c>
      <c r="E16" s="11" t="e">
        <f>'Sorting 2'!X17</f>
        <v>#DIV/0!</v>
      </c>
      <c r="F16" s="11" t="e">
        <f>'Sorting 2'!AD17</f>
        <v>#DIV/0!</v>
      </c>
      <c r="G16" s="11" t="e">
        <f>'Sorting 2'!AJ17</f>
        <v>#DIV/0!</v>
      </c>
      <c r="H16" s="11" t="e">
        <f>'Sorting 2'!AP17</f>
        <v>#DIV/0!</v>
      </c>
      <c r="I16" s="11" t="e">
        <f>'Sorting 2'!AV17</f>
        <v>#DIV/0!</v>
      </c>
      <c r="J16" s="11" t="e">
        <f>'Sorting 2'!BB17</f>
        <v>#DIV/0!</v>
      </c>
      <c r="K16" s="11" t="e">
        <f>'Sorting 2'!BH17</f>
        <v>#DIV/0!</v>
      </c>
      <c r="L16" s="11" t="e">
        <f>'Sorting 2'!BN17</f>
        <v>#DIV/0!</v>
      </c>
      <c r="M16" s="11" t="e">
        <f>'Sorting 2'!BT17</f>
        <v>#DIV/0!</v>
      </c>
      <c r="N16" s="11" t="e">
        <f>'Sorting 2'!BZ17</f>
        <v>#DIV/0!</v>
      </c>
      <c r="O16" s="11" t="e">
        <f>'Sorting 2'!CF17</f>
        <v>#DIV/0!</v>
      </c>
      <c r="P16" s="11" t="e">
        <f>'Sorting 2'!CL17</f>
        <v>#DIV/0!</v>
      </c>
      <c r="Q16" s="11" t="e">
        <f>'Sorting 2'!CR17</f>
        <v>#DIV/0!</v>
      </c>
    </row>
    <row r="17" spans="1:17" ht="16.899999999999999" customHeight="1">
      <c r="A17" s="104" t="str">
        <f>'Sorting 2'!A18</f>
        <v>AIF1</v>
      </c>
      <c r="B17" s="11" t="e">
        <f>'Sorting 2'!F18</f>
        <v>#DIV/0!</v>
      </c>
      <c r="C17" s="11" t="e">
        <f>'Sorting 2'!L18</f>
        <v>#DIV/0!</v>
      </c>
      <c r="D17" s="11" t="e">
        <f>'Sorting 2'!R18</f>
        <v>#DIV/0!</v>
      </c>
      <c r="E17" s="11" t="e">
        <f>'Sorting 2'!X18</f>
        <v>#DIV/0!</v>
      </c>
      <c r="F17" s="11" t="e">
        <f>'Sorting 2'!AD18</f>
        <v>#DIV/0!</v>
      </c>
      <c r="G17" s="11" t="e">
        <f>'Sorting 2'!AJ18</f>
        <v>#DIV/0!</v>
      </c>
      <c r="H17" s="11" t="e">
        <f>'Sorting 2'!AP18</f>
        <v>#DIV/0!</v>
      </c>
      <c r="I17" s="11" t="e">
        <f>'Sorting 2'!AV18</f>
        <v>#DIV/0!</v>
      </c>
      <c r="J17" s="11" t="e">
        <f>'Sorting 2'!BB18</f>
        <v>#DIV/0!</v>
      </c>
      <c r="K17" s="11" t="e">
        <f>'Sorting 2'!BH18</f>
        <v>#DIV/0!</v>
      </c>
      <c r="L17" s="11" t="e">
        <f>'Sorting 2'!BN18</f>
        <v>#DIV/0!</v>
      </c>
      <c r="M17" s="11" t="e">
        <f>'Sorting 2'!BT18</f>
        <v>#DIV/0!</v>
      </c>
      <c r="N17" s="11" t="e">
        <f>'Sorting 2'!BZ18</f>
        <v>#DIV/0!</v>
      </c>
      <c r="O17" s="11" t="e">
        <f>'Sorting 2'!CF18</f>
        <v>#DIV/0!</v>
      </c>
      <c r="P17" s="11" t="e">
        <f>'Sorting 2'!CL18</f>
        <v>#DIV/0!</v>
      </c>
      <c r="Q17" s="11" t="e">
        <f>'Sorting 2'!CR18</f>
        <v>#DIV/0!</v>
      </c>
    </row>
    <row r="18" spans="1:17" ht="16.899999999999999" customHeight="1">
      <c r="A18" s="104" t="str">
        <f>'Sorting 2'!A19</f>
        <v>CD47</v>
      </c>
      <c r="B18" s="11" t="e">
        <f>'Sorting 2'!F19</f>
        <v>#DIV/0!</v>
      </c>
      <c r="C18" s="11" t="e">
        <f>'Sorting 2'!L19</f>
        <v>#DIV/0!</v>
      </c>
      <c r="D18" s="11" t="e">
        <f>'Sorting 2'!R19</f>
        <v>#DIV/0!</v>
      </c>
      <c r="E18" s="11" t="e">
        <f>'Sorting 2'!X19</f>
        <v>#DIV/0!</v>
      </c>
      <c r="F18" s="11" t="e">
        <f>'Sorting 2'!AD19</f>
        <v>#DIV/0!</v>
      </c>
      <c r="G18" s="11" t="e">
        <f>'Sorting 2'!AJ19</f>
        <v>#DIV/0!</v>
      </c>
      <c r="H18" s="11" t="e">
        <f>'Sorting 2'!AP19</f>
        <v>#DIV/0!</v>
      </c>
      <c r="I18" s="11" t="e">
        <f>'Sorting 2'!AV19</f>
        <v>#DIV/0!</v>
      </c>
      <c r="J18" s="11" t="e">
        <f>'Sorting 2'!BB19</f>
        <v>#DIV/0!</v>
      </c>
      <c r="K18" s="11" t="e">
        <f>'Sorting 2'!BH19</f>
        <v>#DIV/0!</v>
      </c>
      <c r="L18" s="11" t="e">
        <f>'Sorting 2'!BN19</f>
        <v>#DIV/0!</v>
      </c>
      <c r="M18" s="11" t="e">
        <f>'Sorting 2'!BT19</f>
        <v>#DIV/0!</v>
      </c>
      <c r="N18" s="11" t="e">
        <f>'Sorting 2'!BZ19</f>
        <v>#DIV/0!</v>
      </c>
      <c r="O18" s="11" t="e">
        <f>'Sorting 2'!CF19</f>
        <v>#DIV/0!</v>
      </c>
      <c r="P18" s="11" t="e">
        <f>'Sorting 2'!CL19</f>
        <v>#DIV/0!</v>
      </c>
      <c r="Q18" s="11" t="e">
        <f>'Sorting 2'!CR19</f>
        <v>#DIV/0!</v>
      </c>
    </row>
    <row r="19" spans="1:17" ht="16.899999999999999" customHeight="1">
      <c r="A19" s="104" t="str">
        <f>'Sorting 2'!A20</f>
        <v>PD-L2</v>
      </c>
      <c r="B19" s="11" t="e">
        <f>'Sorting 2'!F20</f>
        <v>#DIV/0!</v>
      </c>
      <c r="C19" s="11" t="e">
        <f>'Sorting 2'!L20</f>
        <v>#DIV/0!</v>
      </c>
      <c r="D19" s="11" t="e">
        <f>'Sorting 2'!R20</f>
        <v>#DIV/0!</v>
      </c>
      <c r="E19" s="11" t="e">
        <f>'Sorting 2'!X20</f>
        <v>#DIV/0!</v>
      </c>
      <c r="F19" s="11" t="e">
        <f>'Sorting 2'!AD20</f>
        <v>#DIV/0!</v>
      </c>
      <c r="G19" s="11" t="e">
        <f>'Sorting 2'!AJ20</f>
        <v>#DIV/0!</v>
      </c>
      <c r="H19" s="11" t="e">
        <f>'Sorting 2'!AP20</f>
        <v>#DIV/0!</v>
      </c>
      <c r="I19" s="11" t="e">
        <f>'Sorting 2'!AV20</f>
        <v>#DIV/0!</v>
      </c>
      <c r="J19" s="11" t="e">
        <f>'Sorting 2'!BB20</f>
        <v>#DIV/0!</v>
      </c>
      <c r="K19" s="11" t="e">
        <f>'Sorting 2'!BH20</f>
        <v>#DIV/0!</v>
      </c>
      <c r="L19" s="11" t="e">
        <f>'Sorting 2'!BN20</f>
        <v>#DIV/0!</v>
      </c>
      <c r="M19" s="11" t="e">
        <f>'Sorting 2'!BT20</f>
        <v>#DIV/0!</v>
      </c>
      <c r="N19" s="11" t="e">
        <f>'Sorting 2'!BZ20</f>
        <v>#DIV/0!</v>
      </c>
      <c r="O19" s="11" t="e">
        <f>'Sorting 2'!CF20</f>
        <v>#DIV/0!</v>
      </c>
      <c r="P19" s="11" t="e">
        <f>'Sorting 2'!CL20</f>
        <v>#DIV/0!</v>
      </c>
      <c r="Q19" s="11" t="e">
        <f>'Sorting 2'!CR20</f>
        <v>#DIV/0!</v>
      </c>
    </row>
    <row r="20" spans="1:17" ht="16.899999999999999" customHeight="1">
      <c r="A20" s="104" t="str">
        <f>'Sorting 2'!A21</f>
        <v>TNR5</v>
      </c>
      <c r="B20" s="11" t="e">
        <f>'Sorting 2'!F21</f>
        <v>#DIV/0!</v>
      </c>
      <c r="C20" s="11" t="e">
        <f>'Sorting 2'!L21</f>
        <v>#DIV/0!</v>
      </c>
      <c r="D20" s="11" t="e">
        <f>'Sorting 2'!R21</f>
        <v>#DIV/0!</v>
      </c>
      <c r="E20" s="11" t="e">
        <f>'Sorting 2'!X21</f>
        <v>#DIV/0!</v>
      </c>
      <c r="F20" s="11" t="e">
        <f>'Sorting 2'!AD21</f>
        <v>#DIV/0!</v>
      </c>
      <c r="G20" s="11" t="e">
        <f>'Sorting 2'!AJ21</f>
        <v>#DIV/0!</v>
      </c>
      <c r="H20" s="11" t="e">
        <f>'Sorting 2'!AP21</f>
        <v>#DIV/0!</v>
      </c>
      <c r="I20" s="11" t="e">
        <f>'Sorting 2'!AV21</f>
        <v>#DIV/0!</v>
      </c>
      <c r="J20" s="11" t="e">
        <f>'Sorting 2'!BB21</f>
        <v>#DIV/0!</v>
      </c>
      <c r="K20" s="11" t="e">
        <f>'Sorting 2'!BH21</f>
        <v>#DIV/0!</v>
      </c>
      <c r="L20" s="11" t="e">
        <f>'Sorting 2'!BN21</f>
        <v>#DIV/0!</v>
      </c>
      <c r="M20" s="11" t="e">
        <f>'Sorting 2'!BT21</f>
        <v>#DIV/0!</v>
      </c>
      <c r="N20" s="11" t="e">
        <f>'Sorting 2'!BZ21</f>
        <v>#DIV/0!</v>
      </c>
      <c r="O20" s="11" t="e">
        <f>'Sorting 2'!CF21</f>
        <v>#DIV/0!</v>
      </c>
      <c r="P20" s="11" t="e">
        <f>'Sorting 2'!CL21</f>
        <v>#DIV/0!</v>
      </c>
      <c r="Q20" s="11" t="e">
        <f>'Sorting 2'!CR21</f>
        <v>#DIV/0!</v>
      </c>
    </row>
    <row r="21" spans="1:17" ht="16.899999999999999" customHeight="1">
      <c r="A21" s="104" t="str">
        <f>'Sorting 2'!A22</f>
        <v xml:space="preserve">B7-1 </v>
      </c>
      <c r="B21" s="11" t="e">
        <f>'Sorting 2'!F22</f>
        <v>#DIV/0!</v>
      </c>
      <c r="C21" s="11" t="e">
        <f>'Sorting 2'!L22</f>
        <v>#DIV/0!</v>
      </c>
      <c r="D21" s="11" t="e">
        <f>'Sorting 2'!R22</f>
        <v>#DIV/0!</v>
      </c>
      <c r="E21" s="11" t="e">
        <f>'Sorting 2'!X22</f>
        <v>#DIV/0!</v>
      </c>
      <c r="F21" s="11" t="e">
        <f>'Sorting 2'!AD22</f>
        <v>#DIV/0!</v>
      </c>
      <c r="G21" s="11" t="e">
        <f>'Sorting 2'!AJ22</f>
        <v>#DIV/0!</v>
      </c>
      <c r="H21" s="11" t="e">
        <f>'Sorting 2'!AP22</f>
        <v>#DIV/0!</v>
      </c>
      <c r="I21" s="11" t="e">
        <f>'Sorting 2'!AV22</f>
        <v>#DIV/0!</v>
      </c>
      <c r="J21" s="11" t="e">
        <f>'Sorting 2'!BB22</f>
        <v>#DIV/0!</v>
      </c>
      <c r="K21" s="11" t="e">
        <f>'Sorting 2'!BH22</f>
        <v>#DIV/0!</v>
      </c>
      <c r="L21" s="11" t="e">
        <f>'Sorting 2'!BN22</f>
        <v>#DIV/0!</v>
      </c>
      <c r="M21" s="11" t="e">
        <f>'Sorting 2'!BT22</f>
        <v>#DIV/0!</v>
      </c>
      <c r="N21" s="11" t="e">
        <f>'Sorting 2'!BZ22</f>
        <v>#DIV/0!</v>
      </c>
      <c r="O21" s="11" t="e">
        <f>'Sorting 2'!CF22</f>
        <v>#DIV/0!</v>
      </c>
      <c r="P21" s="11" t="e">
        <f>'Sorting 2'!CL22</f>
        <v>#DIV/0!</v>
      </c>
      <c r="Q21" s="11" t="e">
        <f>'Sorting 2'!CR22</f>
        <v>#DIV/0!</v>
      </c>
    </row>
    <row r="22" spans="1:17" ht="16.899999999999999" customHeight="1">
      <c r="A22" s="104" t="str">
        <f>'Sorting 2'!A23</f>
        <v>CTLA-4</v>
      </c>
      <c r="B22" s="11" t="e">
        <f>'Sorting 2'!F23</f>
        <v>#DIV/0!</v>
      </c>
      <c r="C22" s="11" t="e">
        <f>'Sorting 2'!L23</f>
        <v>#DIV/0!</v>
      </c>
      <c r="D22" s="11" t="e">
        <f>'Sorting 2'!R23</f>
        <v>#DIV/0!</v>
      </c>
      <c r="E22" s="11" t="e">
        <f>'Sorting 2'!X23</f>
        <v>#DIV/0!</v>
      </c>
      <c r="F22" s="11" t="e">
        <f>'Sorting 2'!AD23</f>
        <v>#DIV/0!</v>
      </c>
      <c r="G22" s="11" t="e">
        <f>'Sorting 2'!AJ23</f>
        <v>#DIV/0!</v>
      </c>
      <c r="H22" s="11" t="e">
        <f>'Sorting 2'!AP23</f>
        <v>#DIV/0!</v>
      </c>
      <c r="I22" s="11" t="e">
        <f>'Sorting 2'!AV23</f>
        <v>#DIV/0!</v>
      </c>
      <c r="J22" s="11" t="e">
        <f>'Sorting 2'!BB23</f>
        <v>#DIV/0!</v>
      </c>
      <c r="K22" s="11" t="e">
        <f>'Sorting 2'!BH23</f>
        <v>#DIV/0!</v>
      </c>
      <c r="L22" s="11" t="e">
        <f>'Sorting 2'!BN23</f>
        <v>#DIV/0!</v>
      </c>
      <c r="M22" s="11" t="e">
        <f>'Sorting 2'!BT23</f>
        <v>#DIV/0!</v>
      </c>
      <c r="N22" s="11" t="e">
        <f>'Sorting 2'!BZ23</f>
        <v>#DIV/0!</v>
      </c>
      <c r="O22" s="11" t="e">
        <f>'Sorting 2'!CF23</f>
        <v>#DIV/0!</v>
      </c>
      <c r="P22" s="11" t="e">
        <f>'Sorting 2'!CL23</f>
        <v>#DIV/0!</v>
      </c>
      <c r="Q22" s="11" t="e">
        <f>'Sorting 2'!CR23</f>
        <v>#DIV/0!</v>
      </c>
    </row>
    <row r="23" spans="1:17" ht="16.899999999999999" customHeight="1">
      <c r="A23" s="104" t="str">
        <f>'Sorting 2'!A24</f>
        <v>TIGIT</v>
      </c>
      <c r="B23" s="11" t="e">
        <f>'Sorting 2'!F24</f>
        <v>#DIV/0!</v>
      </c>
      <c r="C23" s="11" t="e">
        <f>'Sorting 2'!L24</f>
        <v>#DIV/0!</v>
      </c>
      <c r="D23" s="11" t="e">
        <f>'Sorting 2'!R24</f>
        <v>#DIV/0!</v>
      </c>
      <c r="E23" s="11" t="e">
        <f>'Sorting 2'!X24</f>
        <v>#DIV/0!</v>
      </c>
      <c r="F23" s="11" t="e">
        <f>'Sorting 2'!AD24</f>
        <v>#DIV/0!</v>
      </c>
      <c r="G23" s="11" t="e">
        <f>'Sorting 2'!AJ24</f>
        <v>#DIV/0!</v>
      </c>
      <c r="H23" s="11" t="e">
        <f>'Sorting 2'!AP24</f>
        <v>#DIV/0!</v>
      </c>
      <c r="I23" s="11" t="e">
        <f>'Sorting 2'!AV24</f>
        <v>#DIV/0!</v>
      </c>
      <c r="J23" s="11" t="e">
        <f>'Sorting 2'!BB24</f>
        <v>#DIV/0!</v>
      </c>
      <c r="K23" s="11" t="e">
        <f>'Sorting 2'!BH24</f>
        <v>#DIV/0!</v>
      </c>
      <c r="L23" s="11" t="e">
        <f>'Sorting 2'!BN24</f>
        <v>#DIV/0!</v>
      </c>
      <c r="M23" s="11" t="e">
        <f>'Sorting 2'!BT24</f>
        <v>#DIV/0!</v>
      </c>
      <c r="N23" s="11" t="e">
        <f>'Sorting 2'!BZ24</f>
        <v>#DIV/0!</v>
      </c>
      <c r="O23" s="11" t="e">
        <f>'Sorting 2'!CF24</f>
        <v>#DIV/0!</v>
      </c>
      <c r="P23" s="11" t="e">
        <f>'Sorting 2'!CL24</f>
        <v>#DIV/0!</v>
      </c>
      <c r="Q23" s="11" t="e">
        <f>'Sorting 2'!CR24</f>
        <v>#DIV/0!</v>
      </c>
    </row>
    <row r="24" spans="1:17" ht="16.899999999999999" customHeight="1">
      <c r="A24" s="104" t="str">
        <f>'Sorting 2'!A25</f>
        <v>TNR6</v>
      </c>
      <c r="B24" s="11" t="e">
        <f>'Sorting 2'!F25</f>
        <v>#DIV/0!</v>
      </c>
      <c r="C24" s="11" t="e">
        <f>'Sorting 2'!L25</f>
        <v>#DIV/0!</v>
      </c>
      <c r="D24" s="11" t="e">
        <f>'Sorting 2'!R25</f>
        <v>#DIV/0!</v>
      </c>
      <c r="E24" s="11" t="e">
        <f>'Sorting 2'!X25</f>
        <v>#DIV/0!</v>
      </c>
      <c r="F24" s="11" t="e">
        <f>'Sorting 2'!AD25</f>
        <v>#DIV/0!</v>
      </c>
      <c r="G24" s="11" t="e">
        <f>'Sorting 2'!AJ25</f>
        <v>#DIV/0!</v>
      </c>
      <c r="H24" s="11" t="e">
        <f>'Sorting 2'!AP25</f>
        <v>#DIV/0!</v>
      </c>
      <c r="I24" s="11" t="e">
        <f>'Sorting 2'!AV25</f>
        <v>#DIV/0!</v>
      </c>
      <c r="J24" s="11" t="e">
        <f>'Sorting 2'!BB25</f>
        <v>#DIV/0!</v>
      </c>
      <c r="K24" s="11" t="e">
        <f>'Sorting 2'!BH25</f>
        <v>#DIV/0!</v>
      </c>
      <c r="L24" s="11" t="e">
        <f>'Sorting 2'!BN25</f>
        <v>#DIV/0!</v>
      </c>
      <c r="M24" s="11" t="e">
        <f>'Sorting 2'!BT25</f>
        <v>#DIV/0!</v>
      </c>
      <c r="N24" s="11" t="e">
        <f>'Sorting 2'!BZ25</f>
        <v>#DIV/0!</v>
      </c>
      <c r="O24" s="11" t="e">
        <f>'Sorting 2'!CF25</f>
        <v>#DIV/0!</v>
      </c>
      <c r="P24" s="11" t="e">
        <f>'Sorting 2'!CL25</f>
        <v>#DIV/0!</v>
      </c>
      <c r="Q24" s="11" t="e">
        <f>'Sorting 2'!CR25</f>
        <v>#DIV/0!</v>
      </c>
    </row>
    <row r="25" spans="1:17" ht="16.899999999999999" customHeight="1">
      <c r="A25" s="104" t="str">
        <f>'Sorting 2'!A26</f>
        <v xml:space="preserve">B7-2 </v>
      </c>
      <c r="B25" s="11" t="e">
        <f>'Sorting 2'!F26</f>
        <v>#DIV/0!</v>
      </c>
      <c r="C25" s="11" t="e">
        <f>'Sorting 2'!L26</f>
        <v>#DIV/0!</v>
      </c>
      <c r="D25" s="11" t="e">
        <f>'Sorting 2'!R26</f>
        <v>#DIV/0!</v>
      </c>
      <c r="E25" s="11" t="e">
        <f>'Sorting 2'!X26</f>
        <v>#DIV/0!</v>
      </c>
      <c r="F25" s="11" t="e">
        <f>'Sorting 2'!AD26</f>
        <v>#DIV/0!</v>
      </c>
      <c r="G25" s="11" t="e">
        <f>'Sorting 2'!AJ26</f>
        <v>#DIV/0!</v>
      </c>
      <c r="H25" s="11" t="e">
        <f>'Sorting 2'!AP26</f>
        <v>#DIV/0!</v>
      </c>
      <c r="I25" s="11" t="e">
        <f>'Sorting 2'!AV26</f>
        <v>#DIV/0!</v>
      </c>
      <c r="J25" s="11" t="e">
        <f>'Sorting 2'!BB26</f>
        <v>#DIV/0!</v>
      </c>
      <c r="K25" s="11" t="e">
        <f>'Sorting 2'!BH26</f>
        <v>#DIV/0!</v>
      </c>
      <c r="L25" s="11" t="e">
        <f>'Sorting 2'!BN26</f>
        <v>#DIV/0!</v>
      </c>
      <c r="M25" s="11" t="e">
        <f>'Sorting 2'!BT26</f>
        <v>#DIV/0!</v>
      </c>
      <c r="N25" s="11" t="e">
        <f>'Sorting 2'!BZ26</f>
        <v>#DIV/0!</v>
      </c>
      <c r="O25" s="11" t="e">
        <f>'Sorting 2'!CF26</f>
        <v>#DIV/0!</v>
      </c>
      <c r="P25" s="11" t="e">
        <f>'Sorting 2'!CL26</f>
        <v>#DIV/0!</v>
      </c>
      <c r="Q25" s="11" t="e">
        <f>'Sorting 2'!CR26</f>
        <v>#DIV/0!</v>
      </c>
    </row>
    <row r="26" spans="1:17" ht="16.899999999999999" customHeight="1">
      <c r="A26" s="104" t="str">
        <f>'Sorting 2'!A27</f>
        <v>ICOS</v>
      </c>
      <c r="B26" s="11" t="e">
        <f>'Sorting 2'!F27</f>
        <v>#DIV/0!</v>
      </c>
      <c r="C26" s="11" t="e">
        <f>'Sorting 2'!L27</f>
        <v>#DIV/0!</v>
      </c>
      <c r="D26" s="11" t="e">
        <f>'Sorting 2'!R27</f>
        <v>#DIV/0!</v>
      </c>
      <c r="E26" s="11" t="e">
        <f>'Sorting 2'!X27</f>
        <v>#DIV/0!</v>
      </c>
      <c r="F26" s="11" t="e">
        <f>'Sorting 2'!AD27</f>
        <v>#DIV/0!</v>
      </c>
      <c r="G26" s="11" t="e">
        <f>'Sorting 2'!AJ27</f>
        <v>#DIV/0!</v>
      </c>
      <c r="H26" s="11" t="e">
        <f>'Sorting 2'!AP27</f>
        <v>#DIV/0!</v>
      </c>
      <c r="I26" s="11" t="e">
        <f>'Sorting 2'!AV27</f>
        <v>#DIV/0!</v>
      </c>
      <c r="J26" s="11" t="e">
        <f>'Sorting 2'!BB27</f>
        <v>#DIV/0!</v>
      </c>
      <c r="K26" s="11" t="e">
        <f>'Sorting 2'!BH27</f>
        <v>#DIV/0!</v>
      </c>
      <c r="L26" s="11" t="e">
        <f>'Sorting 2'!BN27</f>
        <v>#DIV/0!</v>
      </c>
      <c r="M26" s="11" t="e">
        <f>'Sorting 2'!BT27</f>
        <v>#DIV/0!</v>
      </c>
      <c r="N26" s="11" t="e">
        <f>'Sorting 2'!BZ27</f>
        <v>#DIV/0!</v>
      </c>
      <c r="O26" s="11" t="e">
        <f>'Sorting 2'!CF27</f>
        <v>#DIV/0!</v>
      </c>
      <c r="P26" s="11" t="e">
        <f>'Sorting 2'!CL27</f>
        <v>#DIV/0!</v>
      </c>
      <c r="Q26" s="11" t="e">
        <f>'Sorting 2'!CR27</f>
        <v>#DIV/0!</v>
      </c>
    </row>
    <row r="27" spans="1:17" ht="16.899999999999999" customHeight="1">
      <c r="A27" s="104" t="str">
        <f>'Sorting 2'!A28</f>
        <v>TIM-3</v>
      </c>
      <c r="B27" s="11" t="e">
        <f>'Sorting 2'!F28</f>
        <v>#DIV/0!</v>
      </c>
      <c r="C27" s="11" t="e">
        <f>'Sorting 2'!L28</f>
        <v>#DIV/0!</v>
      </c>
      <c r="D27" s="11" t="e">
        <f>'Sorting 2'!R28</f>
        <v>#DIV/0!</v>
      </c>
      <c r="E27" s="11" t="e">
        <f>'Sorting 2'!X28</f>
        <v>#DIV/0!</v>
      </c>
      <c r="F27" s="11" t="e">
        <f>'Sorting 2'!AD28</f>
        <v>#DIV/0!</v>
      </c>
      <c r="G27" s="11" t="e">
        <f>'Sorting 2'!AJ28</f>
        <v>#DIV/0!</v>
      </c>
      <c r="H27" s="11" t="e">
        <f>'Sorting 2'!AP28</f>
        <v>#DIV/0!</v>
      </c>
      <c r="I27" s="11" t="e">
        <f>'Sorting 2'!AV28</f>
        <v>#DIV/0!</v>
      </c>
      <c r="J27" s="11" t="e">
        <f>'Sorting 2'!BB28</f>
        <v>#DIV/0!</v>
      </c>
      <c r="K27" s="11" t="e">
        <f>'Sorting 2'!BH28</f>
        <v>#DIV/0!</v>
      </c>
      <c r="L27" s="11" t="e">
        <f>'Sorting 2'!BN28</f>
        <v>#DIV/0!</v>
      </c>
      <c r="M27" s="11" t="e">
        <f>'Sorting 2'!BT28</f>
        <v>#DIV/0!</v>
      </c>
      <c r="N27" s="11" t="e">
        <f>'Sorting 2'!BZ28</f>
        <v>#DIV/0!</v>
      </c>
      <c r="O27" s="11" t="e">
        <f>'Sorting 2'!CF28</f>
        <v>#DIV/0!</v>
      </c>
      <c r="P27" s="11" t="e">
        <f>'Sorting 2'!CL28</f>
        <v>#DIV/0!</v>
      </c>
      <c r="Q27" s="11" t="e">
        <f>'Sorting 2'!CR28</f>
        <v>#DIV/0!</v>
      </c>
    </row>
    <row r="28" spans="1:17" ht="16.899999999999999" customHeight="1">
      <c r="A28" s="104" t="str">
        <f>'Sorting 2'!A29</f>
        <v>TREM-2</v>
      </c>
      <c r="B28" s="11" t="e">
        <f>'Sorting 2'!F29</f>
        <v>#DIV/0!</v>
      </c>
      <c r="C28" s="11" t="e">
        <f>'Sorting 2'!L29</f>
        <v>#DIV/0!</v>
      </c>
      <c r="D28" s="11" t="e">
        <f>'Sorting 2'!R29</f>
        <v>#DIV/0!</v>
      </c>
      <c r="E28" s="11" t="e">
        <f>'Sorting 2'!X29</f>
        <v>#DIV/0!</v>
      </c>
      <c r="F28" s="11" t="e">
        <f>'Sorting 2'!AD29</f>
        <v>#DIV/0!</v>
      </c>
      <c r="G28" s="11" t="e">
        <f>'Sorting 2'!AJ29</f>
        <v>#DIV/0!</v>
      </c>
      <c r="H28" s="11" t="e">
        <f>'Sorting 2'!AP29</f>
        <v>#DIV/0!</v>
      </c>
      <c r="I28" s="11" t="e">
        <f>'Sorting 2'!AV29</f>
        <v>#DIV/0!</v>
      </c>
      <c r="J28" s="11" t="e">
        <f>'Sorting 2'!BB29</f>
        <v>#DIV/0!</v>
      </c>
      <c r="K28" s="11" t="e">
        <f>'Sorting 2'!BH29</f>
        <v>#DIV/0!</v>
      </c>
      <c r="L28" s="11" t="e">
        <f>'Sorting 2'!BN29</f>
        <v>#DIV/0!</v>
      </c>
      <c r="M28" s="11" t="e">
        <f>'Sorting 2'!BT29</f>
        <v>#DIV/0!</v>
      </c>
      <c r="N28" s="11" t="e">
        <f>'Sorting 2'!BZ29</f>
        <v>#DIV/0!</v>
      </c>
      <c r="O28" s="11" t="e">
        <f>'Sorting 2'!CF29</f>
        <v>#DIV/0!</v>
      </c>
      <c r="P28" s="11" t="e">
        <f>'Sorting 2'!CL29</f>
        <v>#DIV/0!</v>
      </c>
      <c r="Q28" s="11" t="e">
        <f>'Sorting 2'!CR29</f>
        <v>#DIV/0!</v>
      </c>
    </row>
    <row r="29" spans="1:17" ht="16.899999999999999" customHeight="1">
      <c r="A29" s="104" t="str">
        <f>'Sorting 2'!A30</f>
        <v>B7-H3</v>
      </c>
      <c r="B29" s="11" t="e">
        <f>'Sorting 2'!F30</f>
        <v>#DIV/0!</v>
      </c>
      <c r="C29" s="11" t="e">
        <f>'Sorting 2'!L30</f>
        <v>#DIV/0!</v>
      </c>
      <c r="D29" s="11" t="e">
        <f>'Sorting 2'!R30</f>
        <v>#DIV/0!</v>
      </c>
      <c r="E29" s="11" t="e">
        <f>'Sorting 2'!X30</f>
        <v>#DIV/0!</v>
      </c>
      <c r="F29" s="11" t="e">
        <f>'Sorting 2'!AD30</f>
        <v>#DIV/0!</v>
      </c>
      <c r="G29" s="11" t="e">
        <f>'Sorting 2'!AJ30</f>
        <v>#DIV/0!</v>
      </c>
      <c r="H29" s="11" t="e">
        <f>'Sorting 2'!AP30</f>
        <v>#DIV/0!</v>
      </c>
      <c r="I29" s="11" t="e">
        <f>'Sorting 2'!AV30</f>
        <v>#DIV/0!</v>
      </c>
      <c r="J29" s="11" t="e">
        <f>'Sorting 2'!BB30</f>
        <v>#DIV/0!</v>
      </c>
      <c r="K29" s="11" t="e">
        <f>'Sorting 2'!BH30</f>
        <v>#DIV/0!</v>
      </c>
      <c r="L29" s="11" t="e">
        <f>'Sorting 2'!BN30</f>
        <v>#DIV/0!</v>
      </c>
      <c r="M29" s="11" t="e">
        <f>'Sorting 2'!BT30</f>
        <v>#DIV/0!</v>
      </c>
      <c r="N29" s="11" t="e">
        <f>'Sorting 2'!BZ30</f>
        <v>#DIV/0!</v>
      </c>
      <c r="O29" s="11" t="e">
        <f>'Sorting 2'!CF30</f>
        <v>#DIV/0!</v>
      </c>
      <c r="P29" s="11" t="e">
        <f>'Sorting 2'!CL30</f>
        <v>#DIV/0!</v>
      </c>
      <c r="Q29" s="11" t="e">
        <f>'Sorting 2'!CR30</f>
        <v>#DIV/0!</v>
      </c>
    </row>
    <row r="30" spans="1:17" ht="16.899999999999999" customHeight="1">
      <c r="A30" s="104" t="str">
        <f>'Sorting 2'!A31</f>
        <v>IDO1</v>
      </c>
      <c r="B30" s="11" t="e">
        <f>'Sorting 2'!F31</f>
        <v>#DIV/0!</v>
      </c>
      <c r="C30" s="11" t="e">
        <f>'Sorting 2'!L31</f>
        <v>#DIV/0!</v>
      </c>
      <c r="D30" s="11" t="e">
        <f>'Sorting 2'!R31</f>
        <v>#DIV/0!</v>
      </c>
      <c r="E30" s="11" t="e">
        <f>'Sorting 2'!X31</f>
        <v>#DIV/0!</v>
      </c>
      <c r="F30" s="11" t="e">
        <f>'Sorting 2'!AD31</f>
        <v>#DIV/0!</v>
      </c>
      <c r="G30" s="11" t="e">
        <f>'Sorting 2'!AJ31</f>
        <v>#DIV/0!</v>
      </c>
      <c r="H30" s="11" t="e">
        <f>'Sorting 2'!AP31</f>
        <v>#DIV/0!</v>
      </c>
      <c r="I30" s="11" t="e">
        <f>'Sorting 2'!AV31</f>
        <v>#DIV/0!</v>
      </c>
      <c r="J30" s="11" t="e">
        <f>'Sorting 2'!BB31</f>
        <v>#DIV/0!</v>
      </c>
      <c r="K30" s="11" t="e">
        <f>'Sorting 2'!BH31</f>
        <v>#DIV/0!</v>
      </c>
      <c r="L30" s="11" t="e">
        <f>'Sorting 2'!BN31</f>
        <v>#DIV/0!</v>
      </c>
      <c r="M30" s="11" t="e">
        <f>'Sorting 2'!BT31</f>
        <v>#DIV/0!</v>
      </c>
      <c r="N30" s="11" t="e">
        <f>'Sorting 2'!BZ31</f>
        <v>#DIV/0!</v>
      </c>
      <c r="O30" s="11" t="e">
        <f>'Sorting 2'!CF31</f>
        <v>#DIV/0!</v>
      </c>
      <c r="P30" s="11" t="e">
        <f>'Sorting 2'!CL31</f>
        <v>#DIV/0!</v>
      </c>
      <c r="Q30" s="11" t="e">
        <f>'Sorting 2'!CR31</f>
        <v>#DIV/0!</v>
      </c>
    </row>
    <row r="31" spans="1:17" ht="16.899999999999999" customHeight="1">
      <c r="A31" s="104" t="str">
        <f>'Sorting 2'!A32</f>
        <v>TLR4</v>
      </c>
      <c r="B31" s="11" t="e">
        <f>'Sorting 2'!F32</f>
        <v>#DIV/0!</v>
      </c>
      <c r="C31" s="11" t="e">
        <f>'Sorting 2'!L32</f>
        <v>#DIV/0!</v>
      </c>
      <c r="D31" s="11" t="e">
        <f>'Sorting 2'!R32</f>
        <v>#DIV/0!</v>
      </c>
      <c r="E31" s="11" t="e">
        <f>'Sorting 2'!X32</f>
        <v>#DIV/0!</v>
      </c>
      <c r="F31" s="11" t="e">
        <f>'Sorting 2'!AD32</f>
        <v>#DIV/0!</v>
      </c>
      <c r="G31" s="11" t="e">
        <f>'Sorting 2'!AJ32</f>
        <v>#DIV/0!</v>
      </c>
      <c r="H31" s="11" t="e">
        <f>'Sorting 2'!AP32</f>
        <v>#DIV/0!</v>
      </c>
      <c r="I31" s="11" t="e">
        <f>'Sorting 2'!AV32</f>
        <v>#DIV/0!</v>
      </c>
      <c r="J31" s="11" t="e">
        <f>'Sorting 2'!BB32</f>
        <v>#DIV/0!</v>
      </c>
      <c r="K31" s="11" t="e">
        <f>'Sorting 2'!BH32</f>
        <v>#DIV/0!</v>
      </c>
      <c r="L31" s="11" t="e">
        <f>'Sorting 2'!BN32</f>
        <v>#DIV/0!</v>
      </c>
      <c r="M31" s="11" t="e">
        <f>'Sorting 2'!BT32</f>
        <v>#DIV/0!</v>
      </c>
      <c r="N31" s="11" t="e">
        <f>'Sorting 2'!BZ32</f>
        <v>#DIV/0!</v>
      </c>
      <c r="O31" s="11" t="e">
        <f>'Sorting 2'!CF32</f>
        <v>#DIV/0!</v>
      </c>
      <c r="P31" s="11" t="e">
        <f>'Sorting 2'!CL32</f>
        <v>#DIV/0!</v>
      </c>
      <c r="Q31" s="11" t="e">
        <f>'Sorting 2'!CR32</f>
        <v>#DIV/0!</v>
      </c>
    </row>
    <row r="32" spans="1:17" ht="16.899999999999999" customHeight="1">
      <c r="A32" s="104" t="str">
        <f>'Sorting 2'!A33</f>
        <v>Human IgG</v>
      </c>
      <c r="B32" s="11" t="e">
        <f>'Sorting 2'!F33</f>
        <v>#DIV/0!</v>
      </c>
      <c r="C32" s="11" t="e">
        <f>'Sorting 2'!L33</f>
        <v>#DIV/0!</v>
      </c>
      <c r="D32" s="11" t="e">
        <f>'Sorting 2'!R33</f>
        <v>#DIV/0!</v>
      </c>
      <c r="E32" s="11" t="e">
        <f>'Sorting 2'!X33</f>
        <v>#DIV/0!</v>
      </c>
      <c r="F32" s="11" t="e">
        <f>'Sorting 2'!AD33</f>
        <v>#DIV/0!</v>
      </c>
      <c r="G32" s="11" t="e">
        <f>'Sorting 2'!AJ33</f>
        <v>#DIV/0!</v>
      </c>
      <c r="H32" s="11" t="e">
        <f>'Sorting 2'!AP33</f>
        <v>#DIV/0!</v>
      </c>
      <c r="I32" s="11" t="e">
        <f>'Sorting 2'!AV33</f>
        <v>#DIV/0!</v>
      </c>
      <c r="J32" s="11" t="e">
        <f>'Sorting 2'!BB33</f>
        <v>#DIV/0!</v>
      </c>
      <c r="K32" s="11" t="e">
        <f>'Sorting 2'!BH33</f>
        <v>#DIV/0!</v>
      </c>
      <c r="L32" s="11" t="e">
        <f>'Sorting 2'!BN33</f>
        <v>#DIV/0!</v>
      </c>
      <c r="M32" s="11" t="e">
        <f>'Sorting 2'!BT33</f>
        <v>#DIV/0!</v>
      </c>
      <c r="N32" s="11" t="e">
        <f>'Sorting 2'!BZ33</f>
        <v>#DIV/0!</v>
      </c>
      <c r="O32" s="11" t="e">
        <f>'Sorting 2'!CF33</f>
        <v>#DIV/0!</v>
      </c>
      <c r="P32" s="11" t="e">
        <f>'Sorting 2'!CL33</f>
        <v>#DIV/0!</v>
      </c>
      <c r="Q32" s="11" t="e">
        <f>'Sorting 2'!CR33</f>
        <v>#DIV/0!</v>
      </c>
    </row>
    <row r="33" spans="1:17" ht="16.899999999999999" customHeight="1">
      <c r="A33" s="104" t="str">
        <f>'Sorting 2'!A34</f>
        <v>B7-H4</v>
      </c>
      <c r="B33" s="11" t="e">
        <f>'Sorting 2'!F34</f>
        <v>#DIV/0!</v>
      </c>
      <c r="C33" s="11" t="e">
        <f>'Sorting 2'!L34</f>
        <v>#DIV/0!</v>
      </c>
      <c r="D33" s="11" t="e">
        <f>'Sorting 2'!R34</f>
        <v>#DIV/0!</v>
      </c>
      <c r="E33" s="11" t="e">
        <f>'Sorting 2'!X34</f>
        <v>#DIV/0!</v>
      </c>
      <c r="F33" s="11" t="e">
        <f>'Sorting 2'!AD34</f>
        <v>#DIV/0!</v>
      </c>
      <c r="G33" s="11" t="e">
        <f>'Sorting 2'!AJ34</f>
        <v>#DIV/0!</v>
      </c>
      <c r="H33" s="11" t="e">
        <f>'Sorting 2'!AP34</f>
        <v>#DIV/0!</v>
      </c>
      <c r="I33" s="11" t="e">
        <f>'Sorting 2'!AV34</f>
        <v>#DIV/0!</v>
      </c>
      <c r="J33" s="11" t="e">
        <f>'Sorting 2'!BB34</f>
        <v>#DIV/0!</v>
      </c>
      <c r="K33" s="11" t="e">
        <f>'Sorting 2'!BH34</f>
        <v>#DIV/0!</v>
      </c>
      <c r="L33" s="11" t="e">
        <f>'Sorting 2'!BN34</f>
        <v>#DIV/0!</v>
      </c>
      <c r="M33" s="11" t="e">
        <f>'Sorting 2'!BT34</f>
        <v>#DIV/0!</v>
      </c>
      <c r="N33" s="11" t="e">
        <f>'Sorting 2'!BZ34</f>
        <v>#DIV/0!</v>
      </c>
      <c r="O33" s="11" t="e">
        <f>'Sorting 2'!CF34</f>
        <v>#DIV/0!</v>
      </c>
      <c r="P33" s="11" t="e">
        <f>'Sorting 2'!CL34</f>
        <v>#DIV/0!</v>
      </c>
      <c r="Q33" s="11" t="e">
        <f>'Sorting 2'!CR34</f>
        <v>#DIV/0!</v>
      </c>
    </row>
    <row r="34" spans="1:17" ht="16.899999999999999" customHeight="1">
      <c r="A34" s="104" t="str">
        <f>'Sorting 2'!A35</f>
        <v>LAG-3</v>
      </c>
      <c r="B34" s="11" t="e">
        <f>'Sorting 2'!F35</f>
        <v>#DIV/0!</v>
      </c>
      <c r="C34" s="11" t="e">
        <f>'Sorting 2'!L35</f>
        <v>#DIV/0!</v>
      </c>
      <c r="D34" s="11" t="e">
        <f>'Sorting 2'!R35</f>
        <v>#DIV/0!</v>
      </c>
      <c r="E34" s="11" t="e">
        <f>'Sorting 2'!X35</f>
        <v>#DIV/0!</v>
      </c>
      <c r="F34" s="11" t="e">
        <f>'Sorting 2'!AD35</f>
        <v>#DIV/0!</v>
      </c>
      <c r="G34" s="11" t="e">
        <f>'Sorting 2'!AJ35</f>
        <v>#DIV/0!</v>
      </c>
      <c r="H34" s="11" t="e">
        <f>'Sorting 2'!AP35</f>
        <v>#DIV/0!</v>
      </c>
      <c r="I34" s="11" t="e">
        <f>'Sorting 2'!AV35</f>
        <v>#DIV/0!</v>
      </c>
      <c r="J34" s="11" t="e">
        <f>'Sorting 2'!BB35</f>
        <v>#DIV/0!</v>
      </c>
      <c r="K34" s="11" t="e">
        <f>'Sorting 2'!BH35</f>
        <v>#DIV/0!</v>
      </c>
      <c r="L34" s="11" t="e">
        <f>'Sorting 2'!BN35</f>
        <v>#DIV/0!</v>
      </c>
      <c r="M34" s="11" t="e">
        <f>'Sorting 2'!BT35</f>
        <v>#DIV/0!</v>
      </c>
      <c r="N34" s="11" t="e">
        <f>'Sorting 2'!BZ35</f>
        <v>#DIV/0!</v>
      </c>
      <c r="O34" s="11" t="e">
        <f>'Sorting 2'!CF35</f>
        <v>#DIV/0!</v>
      </c>
      <c r="P34" s="11" t="e">
        <f>'Sorting 2'!CL35</f>
        <v>#DIV/0!</v>
      </c>
      <c r="Q34" s="11" t="e">
        <f>'Sorting 2'!CR35</f>
        <v>#DIV/0!</v>
      </c>
    </row>
    <row r="35" spans="1:17" ht="16.899999999999999" customHeight="1">
      <c r="A35" s="104" t="str">
        <f>'Sorting 2'!A36</f>
        <v>TNF-alpha</v>
      </c>
      <c r="B35" s="11" t="e">
        <f>'Sorting 2'!F36</f>
        <v>#DIV/0!</v>
      </c>
      <c r="C35" s="11" t="e">
        <f>'Sorting 2'!L36</f>
        <v>#DIV/0!</v>
      </c>
      <c r="D35" s="11" t="e">
        <f>'Sorting 2'!R36</f>
        <v>#DIV/0!</v>
      </c>
      <c r="E35" s="11" t="e">
        <f>'Sorting 2'!X36</f>
        <v>#DIV/0!</v>
      </c>
      <c r="F35" s="11" t="e">
        <f>'Sorting 2'!AD36</f>
        <v>#DIV/0!</v>
      </c>
      <c r="G35" s="11" t="e">
        <f>'Sorting 2'!AJ36</f>
        <v>#DIV/0!</v>
      </c>
      <c r="H35" s="11" t="e">
        <f>'Sorting 2'!AP36</f>
        <v>#DIV/0!</v>
      </c>
      <c r="I35" s="11" t="e">
        <f>'Sorting 2'!AV36</f>
        <v>#DIV/0!</v>
      </c>
      <c r="J35" s="11" t="e">
        <f>'Sorting 2'!BB36</f>
        <v>#DIV/0!</v>
      </c>
      <c r="K35" s="11" t="e">
        <f>'Sorting 2'!BH36</f>
        <v>#DIV/0!</v>
      </c>
      <c r="L35" s="11" t="e">
        <f>'Sorting 2'!BN36</f>
        <v>#DIV/0!</v>
      </c>
      <c r="M35" s="11" t="e">
        <f>'Sorting 2'!BT36</f>
        <v>#DIV/0!</v>
      </c>
      <c r="N35" s="11" t="e">
        <f>'Sorting 2'!BZ36</f>
        <v>#DIV/0!</v>
      </c>
      <c r="O35" s="11" t="e">
        <f>'Sorting 2'!CF36</f>
        <v>#DIV/0!</v>
      </c>
      <c r="P35" s="11" t="e">
        <f>'Sorting 2'!CL36</f>
        <v>#DIV/0!</v>
      </c>
      <c r="Q35" s="11" t="e">
        <f>'Sorting 2'!CR36</f>
        <v>#DIV/0!</v>
      </c>
    </row>
    <row r="36" spans="1:17" ht="16.899999999999999" customHeight="1">
      <c r="A36" s="104" t="str">
        <f>'Sorting 2'!A37</f>
        <v>Mouse IgG</v>
      </c>
      <c r="B36" s="11" t="e">
        <f>'Sorting 2'!F37</f>
        <v>#DIV/0!</v>
      </c>
      <c r="C36" s="11" t="e">
        <f>'Sorting 2'!L37</f>
        <v>#DIV/0!</v>
      </c>
      <c r="D36" s="11" t="e">
        <f>'Sorting 2'!R37</f>
        <v>#DIV/0!</v>
      </c>
      <c r="E36" s="11" t="e">
        <f>'Sorting 2'!X37</f>
        <v>#DIV/0!</v>
      </c>
      <c r="F36" s="11" t="e">
        <f>'Sorting 2'!AD37</f>
        <v>#DIV/0!</v>
      </c>
      <c r="G36" s="11" t="e">
        <f>'Sorting 2'!AJ37</f>
        <v>#DIV/0!</v>
      </c>
      <c r="H36" s="11" t="e">
        <f>'Sorting 2'!AP37</f>
        <v>#DIV/0!</v>
      </c>
      <c r="I36" s="11" t="e">
        <f>'Sorting 2'!AV37</f>
        <v>#DIV/0!</v>
      </c>
      <c r="J36" s="11" t="e">
        <f>'Sorting 2'!BB37</f>
        <v>#DIV/0!</v>
      </c>
      <c r="K36" s="11" t="e">
        <f>'Sorting 2'!BH37</f>
        <v>#DIV/0!</v>
      </c>
      <c r="L36" s="11" t="e">
        <f>'Sorting 2'!BN37</f>
        <v>#DIV/0!</v>
      </c>
      <c r="M36" s="11" t="e">
        <f>'Sorting 2'!BT37</f>
        <v>#DIV/0!</v>
      </c>
      <c r="N36" s="11" t="e">
        <f>'Sorting 2'!BZ37</f>
        <v>#DIV/0!</v>
      </c>
      <c r="O36" s="11" t="e">
        <f>'Sorting 2'!CF37</f>
        <v>#DIV/0!</v>
      </c>
      <c r="P36" s="11" t="e">
        <f>'Sorting 2'!CL37</f>
        <v>#DIV/0!</v>
      </c>
      <c r="Q36" s="11" t="e">
        <f>'Sorting 2'!CR37</f>
        <v>#DIV/0!</v>
      </c>
    </row>
    <row r="37" spans="1:17" ht="16.899999999999999" customHeight="1">
      <c r="A37" s="104" t="str">
        <f>'Sorting 2'!A38</f>
        <v>B7-H5</v>
      </c>
      <c r="B37" s="11" t="e">
        <f>'Sorting 2'!F38</f>
        <v>#DIV/0!</v>
      </c>
      <c r="C37" s="11" t="e">
        <f>'Sorting 2'!L38</f>
        <v>#DIV/0!</v>
      </c>
      <c r="D37" s="11" t="e">
        <f>'Sorting 2'!R38</f>
        <v>#DIV/0!</v>
      </c>
      <c r="E37" s="11" t="e">
        <f>'Sorting 2'!X38</f>
        <v>#DIV/0!</v>
      </c>
      <c r="F37" s="11" t="e">
        <f>'Sorting 2'!AD38</f>
        <v>#DIV/0!</v>
      </c>
      <c r="G37" s="11" t="e">
        <f>'Sorting 2'!AJ38</f>
        <v>#DIV/0!</v>
      </c>
      <c r="H37" s="11" t="e">
        <f>'Sorting 2'!AP38</f>
        <v>#DIV/0!</v>
      </c>
      <c r="I37" s="11" t="e">
        <f>'Sorting 2'!AV38</f>
        <v>#DIV/0!</v>
      </c>
      <c r="J37" s="11" t="e">
        <f>'Sorting 2'!BB38</f>
        <v>#DIV/0!</v>
      </c>
      <c r="K37" s="11" t="e">
        <f>'Sorting 2'!BH38</f>
        <v>#DIV/0!</v>
      </c>
      <c r="L37" s="11" t="e">
        <f>'Sorting 2'!BN38</f>
        <v>#DIV/0!</v>
      </c>
      <c r="M37" s="11" t="e">
        <f>'Sorting 2'!BT38</f>
        <v>#DIV/0!</v>
      </c>
      <c r="N37" s="11" t="e">
        <f>'Sorting 2'!BZ38</f>
        <v>#DIV/0!</v>
      </c>
      <c r="O37" s="11" t="e">
        <f>'Sorting 2'!CF38</f>
        <v>#DIV/0!</v>
      </c>
      <c r="P37" s="11" t="e">
        <f>'Sorting 2'!CL38</f>
        <v>#DIV/0!</v>
      </c>
      <c r="Q37" s="11" t="e">
        <f>'Sorting 2'!CR38</f>
        <v>#DIV/0!</v>
      </c>
    </row>
    <row r="38" spans="1:17" ht="16.899999999999999" customHeight="1">
      <c r="A38" s="104" t="str">
        <f>'Sorting 2'!A39</f>
        <v>NECTIN1</v>
      </c>
      <c r="B38" s="11" t="e">
        <f>'Sorting 2'!F39</f>
        <v>#DIV/0!</v>
      </c>
      <c r="C38" s="11" t="e">
        <f>'Sorting 2'!L39</f>
        <v>#DIV/0!</v>
      </c>
      <c r="D38" s="11" t="e">
        <f>'Sorting 2'!R39</f>
        <v>#DIV/0!</v>
      </c>
      <c r="E38" s="11" t="e">
        <f>'Sorting 2'!X39</f>
        <v>#DIV/0!</v>
      </c>
      <c r="F38" s="11" t="e">
        <f>'Sorting 2'!AD39</f>
        <v>#DIV/0!</v>
      </c>
      <c r="G38" s="11" t="e">
        <f>'Sorting 2'!AJ39</f>
        <v>#DIV/0!</v>
      </c>
      <c r="H38" s="11" t="e">
        <f>'Sorting 2'!AP39</f>
        <v>#DIV/0!</v>
      </c>
      <c r="I38" s="11" t="e">
        <f>'Sorting 2'!AV39</f>
        <v>#DIV/0!</v>
      </c>
      <c r="J38" s="11" t="e">
        <f>'Sorting 2'!BB39</f>
        <v>#DIV/0!</v>
      </c>
      <c r="K38" s="11" t="e">
        <f>'Sorting 2'!BH39</f>
        <v>#DIV/0!</v>
      </c>
      <c r="L38" s="11" t="e">
        <f>'Sorting 2'!BN39</f>
        <v>#DIV/0!</v>
      </c>
      <c r="M38" s="11" t="e">
        <f>'Sorting 2'!BT39</f>
        <v>#DIV/0!</v>
      </c>
      <c r="N38" s="11" t="e">
        <f>'Sorting 2'!BZ39</f>
        <v>#DIV/0!</v>
      </c>
      <c r="O38" s="11" t="e">
        <f>'Sorting 2'!CF39</f>
        <v>#DIV/0!</v>
      </c>
      <c r="P38" s="11" t="e">
        <f>'Sorting 2'!CL39</f>
        <v>#DIV/0!</v>
      </c>
      <c r="Q38" s="11" t="e">
        <f>'Sorting 2'!CR39</f>
        <v>#DIV/0!</v>
      </c>
    </row>
    <row r="39" spans="1:17" ht="16.899999999999999" customHeight="1">
      <c r="A39" s="104" t="str">
        <f>'Sorting 2'!A40</f>
        <v>TNFL6</v>
      </c>
      <c r="B39" s="11" t="e">
        <f>'Sorting 2'!F40</f>
        <v>#DIV/0!</v>
      </c>
      <c r="C39" s="11" t="e">
        <f>'Sorting 2'!L40</f>
        <v>#DIV/0!</v>
      </c>
      <c r="D39" s="11" t="e">
        <f>'Sorting 2'!R40</f>
        <v>#DIV/0!</v>
      </c>
      <c r="E39" s="11" t="e">
        <f>'Sorting 2'!X40</f>
        <v>#DIV/0!</v>
      </c>
      <c r="F39" s="11" t="e">
        <f>'Sorting 2'!AD40</f>
        <v>#DIV/0!</v>
      </c>
      <c r="G39" s="11" t="e">
        <f>'Sorting 2'!AJ40</f>
        <v>#DIV/0!</v>
      </c>
      <c r="H39" s="11" t="e">
        <f>'Sorting 2'!AP40</f>
        <v>#DIV/0!</v>
      </c>
      <c r="I39" s="11" t="e">
        <f>'Sorting 2'!AV40</f>
        <v>#DIV/0!</v>
      </c>
      <c r="J39" s="11" t="e">
        <f>'Sorting 2'!BB40</f>
        <v>#DIV/0!</v>
      </c>
      <c r="K39" s="11" t="e">
        <f>'Sorting 2'!BH40</f>
        <v>#DIV/0!</v>
      </c>
      <c r="L39" s="11" t="e">
        <f>'Sorting 2'!BN40</f>
        <v>#DIV/0!</v>
      </c>
      <c r="M39" s="11" t="e">
        <f>'Sorting 2'!BT40</f>
        <v>#DIV/0!</v>
      </c>
      <c r="N39" s="11" t="e">
        <f>'Sorting 2'!BZ40</f>
        <v>#DIV/0!</v>
      </c>
      <c r="O39" s="11" t="e">
        <f>'Sorting 2'!CF40</f>
        <v>#DIV/0!</v>
      </c>
      <c r="P39" s="11" t="e">
        <f>'Sorting 2'!CL40</f>
        <v>#DIV/0!</v>
      </c>
      <c r="Q39" s="11" t="e">
        <f>'Sorting 2'!CR40</f>
        <v>#DIV/0!</v>
      </c>
    </row>
    <row r="40" spans="1:17" ht="16.899999999999999" customHeight="1">
      <c r="A40" s="104" t="str">
        <f>'Sorting 2'!A41</f>
        <v>Rabbit IgG</v>
      </c>
      <c r="B40" s="11" t="e">
        <f>'Sorting 2'!F41</f>
        <v>#DIV/0!</v>
      </c>
      <c r="C40" s="11" t="e">
        <f>'Sorting 2'!L41</f>
        <v>#DIV/0!</v>
      </c>
      <c r="D40" s="11" t="e">
        <f>'Sorting 2'!R41</f>
        <v>#DIV/0!</v>
      </c>
      <c r="E40" s="11" t="e">
        <f>'Sorting 2'!X41</f>
        <v>#DIV/0!</v>
      </c>
      <c r="F40" s="11" t="e">
        <f>'Sorting 2'!AD41</f>
        <v>#DIV/0!</v>
      </c>
      <c r="G40" s="11" t="e">
        <f>'Sorting 2'!AJ41</f>
        <v>#DIV/0!</v>
      </c>
      <c r="H40" s="11" t="e">
        <f>'Sorting 2'!AP41</f>
        <v>#DIV/0!</v>
      </c>
      <c r="I40" s="11" t="e">
        <f>'Sorting 2'!AV41</f>
        <v>#DIV/0!</v>
      </c>
      <c r="J40" s="11" t="e">
        <f>'Sorting 2'!BB41</f>
        <v>#DIV/0!</v>
      </c>
      <c r="K40" s="11" t="e">
        <f>'Sorting 2'!BH41</f>
        <v>#DIV/0!</v>
      </c>
      <c r="L40" s="11" t="e">
        <f>'Sorting 2'!BN41</f>
        <v>#DIV/0!</v>
      </c>
      <c r="M40" s="11" t="e">
        <f>'Sorting 2'!BT41</f>
        <v>#DIV/0!</v>
      </c>
      <c r="N40" s="11" t="e">
        <f>'Sorting 2'!BZ41</f>
        <v>#DIV/0!</v>
      </c>
      <c r="O40" s="11" t="e">
        <f>'Sorting 2'!CF41</f>
        <v>#DIV/0!</v>
      </c>
      <c r="P40" s="11" t="e">
        <f>'Sorting 2'!CL41</f>
        <v>#DIV/0!</v>
      </c>
      <c r="Q40" s="11" t="e">
        <f>'Sorting 2'!CR41</f>
        <v>#DIV/0!</v>
      </c>
    </row>
    <row r="41" spans="1:17" ht="16.899999999999999" customHeight="1">
      <c r="A41" s="104" t="str">
        <f>'Sorting 2'!A42</f>
        <v xml:space="preserve">Basigin </v>
      </c>
      <c r="B41" s="11" t="e">
        <f>'Sorting 2'!F42</f>
        <v>#DIV/0!</v>
      </c>
      <c r="C41" s="11" t="e">
        <f>'Sorting 2'!L42</f>
        <v>#DIV/0!</v>
      </c>
      <c r="D41" s="11" t="e">
        <f>'Sorting 2'!R42</f>
        <v>#DIV/0!</v>
      </c>
      <c r="E41" s="11" t="e">
        <f>'Sorting 2'!X42</f>
        <v>#DIV/0!</v>
      </c>
      <c r="F41" s="11" t="e">
        <f>'Sorting 2'!AD42</f>
        <v>#DIV/0!</v>
      </c>
      <c r="G41" s="11" t="e">
        <f>'Sorting 2'!AJ42</f>
        <v>#DIV/0!</v>
      </c>
      <c r="H41" s="11" t="e">
        <f>'Sorting 2'!AP42</f>
        <v>#DIV/0!</v>
      </c>
      <c r="I41" s="11" t="e">
        <f>'Sorting 2'!AV42</f>
        <v>#DIV/0!</v>
      </c>
      <c r="J41" s="11" t="e">
        <f>'Sorting 2'!BB42</f>
        <v>#DIV/0!</v>
      </c>
      <c r="K41" s="11" t="e">
        <f>'Sorting 2'!BH42</f>
        <v>#DIV/0!</v>
      </c>
      <c r="L41" s="11" t="e">
        <f>'Sorting 2'!BN42</f>
        <v>#DIV/0!</v>
      </c>
      <c r="M41" s="11" t="e">
        <f>'Sorting 2'!BT42</f>
        <v>#DIV/0!</v>
      </c>
      <c r="N41" s="11" t="e">
        <f>'Sorting 2'!BZ42</f>
        <v>#DIV/0!</v>
      </c>
      <c r="O41" s="11" t="e">
        <f>'Sorting 2'!CF42</f>
        <v>#DIV/0!</v>
      </c>
      <c r="P41" s="11" t="e">
        <f>'Sorting 2'!CL42</f>
        <v>#DIV/0!</v>
      </c>
      <c r="Q41" s="11" t="e">
        <f>'Sorting 2'!CR42</f>
        <v>#DIV/0!</v>
      </c>
    </row>
    <row r="42" spans="1:17" ht="16.899999999999999" customHeight="1">
      <c r="A42" s="104" t="str">
        <f>'Sorting 2'!A43</f>
        <v>NECTIN2</v>
      </c>
      <c r="B42" s="11" t="e">
        <f>'Sorting 2'!F43</f>
        <v>#DIV/0!</v>
      </c>
      <c r="C42" s="11" t="e">
        <f>'Sorting 2'!L43</f>
        <v>#DIV/0!</v>
      </c>
      <c r="D42" s="11" t="e">
        <f>'Sorting 2'!R43</f>
        <v>#DIV/0!</v>
      </c>
      <c r="E42" s="11" t="e">
        <f>'Sorting 2'!X43</f>
        <v>#DIV/0!</v>
      </c>
      <c r="F42" s="11" t="e">
        <f>'Sorting 2'!AD43</f>
        <v>#DIV/0!</v>
      </c>
      <c r="G42" s="11" t="e">
        <f>'Sorting 2'!AJ43</f>
        <v>#DIV/0!</v>
      </c>
      <c r="H42" s="11" t="e">
        <f>'Sorting 2'!AP43</f>
        <v>#DIV/0!</v>
      </c>
      <c r="I42" s="11" t="e">
        <f>'Sorting 2'!AV43</f>
        <v>#DIV/0!</v>
      </c>
      <c r="J42" s="11" t="e">
        <f>'Sorting 2'!BB43</f>
        <v>#DIV/0!</v>
      </c>
      <c r="K42" s="11" t="e">
        <f>'Sorting 2'!BH43</f>
        <v>#DIV/0!</v>
      </c>
      <c r="L42" s="11" t="e">
        <f>'Sorting 2'!BN43</f>
        <v>#DIV/0!</v>
      </c>
      <c r="M42" s="11" t="e">
        <f>'Sorting 2'!BT43</f>
        <v>#DIV/0!</v>
      </c>
      <c r="N42" s="11" t="e">
        <f>'Sorting 2'!BZ43</f>
        <v>#DIV/0!</v>
      </c>
      <c r="O42" s="11" t="e">
        <f>'Sorting 2'!CF43</f>
        <v>#DIV/0!</v>
      </c>
      <c r="P42" s="11" t="e">
        <f>'Sorting 2'!CL43</f>
        <v>#DIV/0!</v>
      </c>
      <c r="Q42" s="11" t="e">
        <f>'Sorting 2'!CR43</f>
        <v>#DIV/0!</v>
      </c>
    </row>
    <row r="43" spans="1:17" ht="16.899999999999999" customHeight="1">
      <c r="A43" s="104" t="str">
        <f>'Sorting 2'!A44</f>
        <v>TNF-R1</v>
      </c>
      <c r="B43" s="11" t="e">
        <f>'Sorting 2'!F44</f>
        <v>#DIV/0!</v>
      </c>
      <c r="C43" s="11" t="e">
        <f>'Sorting 2'!L44</f>
        <v>#DIV/0!</v>
      </c>
      <c r="D43" s="11" t="e">
        <f>'Sorting 2'!R44</f>
        <v>#DIV/0!</v>
      </c>
      <c r="E43" s="11" t="e">
        <f>'Sorting 2'!X44</f>
        <v>#DIV/0!</v>
      </c>
      <c r="F43" s="11" t="e">
        <f>'Sorting 2'!AD44</f>
        <v>#DIV/0!</v>
      </c>
      <c r="G43" s="11" t="e">
        <f>'Sorting 2'!AJ44</f>
        <v>#DIV/0!</v>
      </c>
      <c r="H43" s="11" t="e">
        <f>'Sorting 2'!AP44</f>
        <v>#DIV/0!</v>
      </c>
      <c r="I43" s="11" t="e">
        <f>'Sorting 2'!AV44</f>
        <v>#DIV/0!</v>
      </c>
      <c r="J43" s="11" t="e">
        <f>'Sorting 2'!BB44</f>
        <v>#DIV/0!</v>
      </c>
      <c r="K43" s="11" t="e">
        <f>'Sorting 2'!BH44</f>
        <v>#DIV/0!</v>
      </c>
      <c r="L43" s="11" t="e">
        <f>'Sorting 2'!BN44</f>
        <v>#DIV/0!</v>
      </c>
      <c r="M43" s="11" t="e">
        <f>'Sorting 2'!BT44</f>
        <v>#DIV/0!</v>
      </c>
      <c r="N43" s="11" t="e">
        <f>'Sorting 2'!BZ44</f>
        <v>#DIV/0!</v>
      </c>
      <c r="O43" s="11" t="e">
        <f>'Sorting 2'!CF44</f>
        <v>#DIV/0!</v>
      </c>
      <c r="P43" s="11" t="e">
        <f>'Sorting 2'!CL44</f>
        <v>#DIV/0!</v>
      </c>
      <c r="Q43" s="11" t="e">
        <f>'Sorting 2'!CR44</f>
        <v>#DIV/0!</v>
      </c>
    </row>
    <row r="44" spans="1:17" ht="16.899999999999999" customHeight="1">
      <c r="A44" s="104" t="str">
        <f>'Sorting 2'!A45</f>
        <v>CD19</v>
      </c>
      <c r="B44" s="11" t="e">
        <f>'Sorting 2'!F45</f>
        <v>#DIV/0!</v>
      </c>
      <c r="C44" s="11" t="e">
        <f>'Sorting 2'!L45</f>
        <v>#DIV/0!</v>
      </c>
      <c r="D44" s="11" t="e">
        <f>'Sorting 2'!R45</f>
        <v>#DIV/0!</v>
      </c>
      <c r="E44" s="11" t="e">
        <f>'Sorting 2'!X45</f>
        <v>#DIV/0!</v>
      </c>
      <c r="F44" s="11" t="e">
        <f>'Sorting 2'!AD45</f>
        <v>#DIV/0!</v>
      </c>
      <c r="G44" s="11" t="e">
        <f>'Sorting 2'!AJ45</f>
        <v>#DIV/0!</v>
      </c>
      <c r="H44" s="11" t="e">
        <f>'Sorting 2'!AP45</f>
        <v>#DIV/0!</v>
      </c>
      <c r="I44" s="11" t="e">
        <f>'Sorting 2'!AV45</f>
        <v>#DIV/0!</v>
      </c>
      <c r="J44" s="11" t="e">
        <f>'Sorting 2'!BB45</f>
        <v>#DIV/0!</v>
      </c>
      <c r="K44" s="11" t="e">
        <f>'Sorting 2'!BH45</f>
        <v>#DIV/0!</v>
      </c>
      <c r="L44" s="11" t="e">
        <f>'Sorting 2'!BN45</f>
        <v>#DIV/0!</v>
      </c>
      <c r="M44" s="11" t="e">
        <f>'Sorting 2'!BT45</f>
        <v>#DIV/0!</v>
      </c>
      <c r="N44" s="11" t="e">
        <f>'Sorting 2'!BZ45</f>
        <v>#DIV/0!</v>
      </c>
      <c r="O44" s="11" t="e">
        <f>'Sorting 2'!CF45</f>
        <v>#DIV/0!</v>
      </c>
      <c r="P44" s="11" t="e">
        <f>'Sorting 2'!CL45</f>
        <v>#DIV/0!</v>
      </c>
      <c r="Q44" s="11" t="e">
        <f>'Sorting 2'!CR45</f>
        <v>#DIV/0!</v>
      </c>
    </row>
    <row r="45" spans="1:17" ht="16.899999999999999" customHeight="1">
      <c r="A45" s="104" t="str">
        <f>'Sorting 2'!A46</f>
        <v>NECTIN3</v>
      </c>
      <c r="B45" s="11" t="e">
        <f>'Sorting 2'!F46</f>
        <v>#DIV/0!</v>
      </c>
      <c r="C45" s="11" t="e">
        <f>'Sorting 2'!L46</f>
        <v>#DIV/0!</v>
      </c>
      <c r="D45" s="11" t="e">
        <f>'Sorting 2'!R46</f>
        <v>#DIV/0!</v>
      </c>
      <c r="E45" s="11" t="e">
        <f>'Sorting 2'!X46</f>
        <v>#DIV/0!</v>
      </c>
      <c r="F45" s="11" t="e">
        <f>'Sorting 2'!AD46</f>
        <v>#DIV/0!</v>
      </c>
      <c r="G45" s="11" t="e">
        <f>'Sorting 2'!AJ46</f>
        <v>#DIV/0!</v>
      </c>
      <c r="H45" s="11" t="e">
        <f>'Sorting 2'!AP46</f>
        <v>#DIV/0!</v>
      </c>
      <c r="I45" s="11" t="e">
        <f>'Sorting 2'!AV46</f>
        <v>#DIV/0!</v>
      </c>
      <c r="J45" s="11" t="e">
        <f>'Sorting 2'!BB46</f>
        <v>#DIV/0!</v>
      </c>
      <c r="K45" s="11" t="e">
        <f>'Sorting 2'!BH46</f>
        <v>#DIV/0!</v>
      </c>
      <c r="L45" s="11" t="e">
        <f>'Sorting 2'!BN46</f>
        <v>#DIV/0!</v>
      </c>
      <c r="M45" s="11" t="e">
        <f>'Sorting 2'!BT46</f>
        <v>#DIV/0!</v>
      </c>
      <c r="N45" s="11" t="e">
        <f>'Sorting 2'!BZ46</f>
        <v>#DIV/0!</v>
      </c>
      <c r="O45" s="11" t="e">
        <f>'Sorting 2'!CF46</f>
        <v>#DIV/0!</v>
      </c>
      <c r="P45" s="11" t="e">
        <f>'Sorting 2'!CL46</f>
        <v>#DIV/0!</v>
      </c>
      <c r="Q45" s="11" t="e">
        <f>'Sorting 2'!CR46</f>
        <v>#DIV/0!</v>
      </c>
    </row>
    <row r="46" spans="1:17" ht="16.899999999999999" customHeight="1">
      <c r="A46" s="104" t="str">
        <f>'Sorting 2'!A47</f>
        <v>TNF-R2</v>
      </c>
      <c r="B46" s="11" t="e">
        <f>'Sorting 2'!F47</f>
        <v>#DIV/0!</v>
      </c>
      <c r="C46" s="11" t="e">
        <f>'Sorting 2'!L47</f>
        <v>#DIV/0!</v>
      </c>
      <c r="D46" s="11" t="e">
        <f>'Sorting 2'!R47</f>
        <v>#DIV/0!</v>
      </c>
      <c r="E46" s="11" t="e">
        <f>'Sorting 2'!X47</f>
        <v>#DIV/0!</v>
      </c>
      <c r="F46" s="11" t="e">
        <f>'Sorting 2'!AD47</f>
        <v>#DIV/0!</v>
      </c>
      <c r="G46" s="11" t="e">
        <f>'Sorting 2'!AJ47</f>
        <v>#DIV/0!</v>
      </c>
      <c r="H46" s="11" t="e">
        <f>'Sorting 2'!AP47</f>
        <v>#DIV/0!</v>
      </c>
      <c r="I46" s="11" t="e">
        <f>'Sorting 2'!AV47</f>
        <v>#DIV/0!</v>
      </c>
      <c r="J46" s="11" t="e">
        <f>'Sorting 2'!BB47</f>
        <v>#DIV/0!</v>
      </c>
      <c r="K46" s="11" t="e">
        <f>'Sorting 2'!BH47</f>
        <v>#DIV/0!</v>
      </c>
      <c r="L46" s="11" t="e">
        <f>'Sorting 2'!BN47</f>
        <v>#DIV/0!</v>
      </c>
      <c r="M46" s="11" t="e">
        <f>'Sorting 2'!BT47</f>
        <v>#DIV/0!</v>
      </c>
      <c r="N46" s="11" t="e">
        <f>'Sorting 2'!BZ47</f>
        <v>#DIV/0!</v>
      </c>
      <c r="O46" s="11" t="e">
        <f>'Sorting 2'!CF47</f>
        <v>#DIV/0!</v>
      </c>
      <c r="P46" s="11" t="e">
        <f>'Sorting 2'!CL47</f>
        <v>#DIV/0!</v>
      </c>
      <c r="Q46" s="11" t="e">
        <f>'Sorting 2'!CR47</f>
        <v>#DIV/0!</v>
      </c>
    </row>
    <row r="47" spans="1:17" ht="16.899999999999999" customHeight="1">
      <c r="A47" s="104"/>
      <c r="B47" s="11"/>
      <c r="C47" s="11"/>
      <c r="D47" s="11"/>
      <c r="E47" s="11"/>
      <c r="F47" s="11"/>
      <c r="G47" s="11"/>
      <c r="H47" s="11"/>
      <c r="I47" s="11"/>
      <c r="J47" s="11"/>
      <c r="K47" s="11"/>
      <c r="L47" s="11"/>
      <c r="M47" s="11"/>
      <c r="N47" s="11"/>
      <c r="O47" s="11"/>
      <c r="P47" s="11"/>
      <c r="Q47" s="11"/>
    </row>
    <row r="48" spans="1:17" ht="16.899999999999999" customHeight="1">
      <c r="A48" s="104"/>
      <c r="B48" s="11"/>
      <c r="C48" s="11"/>
      <c r="D48" s="11"/>
      <c r="E48" s="11"/>
      <c r="F48" s="11"/>
      <c r="G48" s="11"/>
      <c r="H48" s="11"/>
      <c r="I48" s="11"/>
      <c r="J48" s="11"/>
      <c r="K48" s="11"/>
      <c r="L48" s="11"/>
      <c r="M48" s="11"/>
      <c r="N48" s="11"/>
      <c r="O48" s="11"/>
      <c r="P48" s="11"/>
      <c r="Q48" s="11"/>
    </row>
    <row r="49" spans="1:17" ht="16.899999999999999" customHeight="1">
      <c r="A49" s="104"/>
      <c r="B49" s="11"/>
      <c r="C49" s="11"/>
      <c r="D49" s="11"/>
      <c r="E49" s="11"/>
      <c r="F49" s="11"/>
      <c r="G49" s="11"/>
      <c r="H49" s="11"/>
      <c r="I49" s="11"/>
      <c r="J49" s="11"/>
      <c r="K49" s="11"/>
      <c r="L49" s="11"/>
      <c r="M49" s="11"/>
      <c r="N49" s="11"/>
      <c r="O49" s="11"/>
      <c r="P49" s="11"/>
      <c r="Q49" s="11"/>
    </row>
    <row r="50" spans="1:17" ht="16.899999999999999" customHeight="1">
      <c r="A50" s="104"/>
      <c r="B50" s="11"/>
      <c r="C50" s="11"/>
      <c r="D50" s="11"/>
      <c r="E50" s="11"/>
      <c r="F50" s="11"/>
      <c r="G50" s="11"/>
      <c r="H50" s="11"/>
      <c r="I50" s="11"/>
      <c r="J50" s="11"/>
      <c r="K50" s="11"/>
      <c r="L50" s="11"/>
      <c r="M50" s="11"/>
      <c r="N50" s="11"/>
      <c r="O50" s="11"/>
      <c r="P50" s="11"/>
      <c r="Q50" s="11"/>
    </row>
    <row r="51" spans="1:17" ht="16.899999999999999" customHeight="1">
      <c r="A51" s="104"/>
      <c r="B51" s="11"/>
      <c r="C51" s="11"/>
      <c r="D51" s="11"/>
      <c r="E51" s="11"/>
      <c r="F51" s="11"/>
      <c r="G51" s="11"/>
      <c r="H51" s="11"/>
      <c r="I51" s="11"/>
      <c r="J51" s="11"/>
      <c r="K51" s="11"/>
      <c r="L51" s="11"/>
      <c r="M51" s="11"/>
      <c r="N51" s="11"/>
      <c r="O51" s="11"/>
      <c r="P51" s="11"/>
      <c r="Q51" s="11"/>
    </row>
    <row r="52" spans="1:17" ht="16.899999999999999" customHeight="1">
      <c r="A52" s="104"/>
      <c r="B52" s="11"/>
      <c r="C52" s="11"/>
      <c r="D52" s="11"/>
      <c r="E52" s="11"/>
      <c r="F52" s="11"/>
      <c r="G52" s="11"/>
      <c r="H52" s="11"/>
      <c r="I52" s="11"/>
      <c r="J52" s="11"/>
      <c r="K52" s="11"/>
      <c r="L52" s="11"/>
      <c r="M52" s="11"/>
      <c r="N52" s="11"/>
      <c r="O52" s="11"/>
      <c r="P52" s="11"/>
      <c r="Q52" s="11"/>
    </row>
    <row r="53" spans="1:17" ht="16.899999999999999" customHeight="1">
      <c r="A53" s="104"/>
      <c r="B53" s="11"/>
      <c r="C53" s="11"/>
      <c r="D53" s="11"/>
      <c r="E53" s="11"/>
      <c r="F53" s="11"/>
      <c r="G53" s="11"/>
      <c r="H53" s="11"/>
      <c r="I53" s="11"/>
      <c r="J53" s="11"/>
      <c r="K53" s="11"/>
      <c r="L53" s="11"/>
      <c r="M53" s="11"/>
      <c r="N53" s="11"/>
      <c r="O53" s="11"/>
      <c r="P53" s="11"/>
      <c r="Q53" s="11"/>
    </row>
    <row r="54" spans="1:17" ht="16.899999999999999" customHeight="1">
      <c r="A54" s="104"/>
      <c r="B54" s="11"/>
      <c r="C54" s="11"/>
      <c r="D54" s="11"/>
      <c r="E54" s="11"/>
      <c r="F54" s="11"/>
      <c r="G54" s="11"/>
      <c r="H54" s="11"/>
      <c r="I54" s="11"/>
      <c r="J54" s="11"/>
      <c r="K54" s="11"/>
      <c r="L54" s="11"/>
      <c r="M54" s="11"/>
      <c r="N54" s="11"/>
      <c r="O54" s="11"/>
      <c r="P54" s="11"/>
      <c r="Q54" s="11"/>
    </row>
    <row r="55" spans="1:17" ht="16.899999999999999" customHeight="1">
      <c r="A55" s="104"/>
      <c r="B55" s="11"/>
      <c r="C55" s="11"/>
      <c r="D55" s="11"/>
      <c r="E55" s="11"/>
      <c r="F55" s="11"/>
      <c r="G55" s="11"/>
      <c r="H55" s="11"/>
      <c r="I55" s="11"/>
      <c r="J55" s="11"/>
      <c r="K55" s="11"/>
      <c r="L55" s="11"/>
      <c r="M55" s="11"/>
      <c r="N55" s="11"/>
      <c r="O55" s="11"/>
      <c r="P55" s="11"/>
      <c r="Q55" s="11"/>
    </row>
    <row r="56" spans="1:17" ht="16.899999999999999" customHeight="1">
      <c r="A56" s="104"/>
      <c r="B56" s="11"/>
      <c r="C56" s="11"/>
      <c r="D56" s="11"/>
      <c r="E56" s="11"/>
      <c r="F56" s="11"/>
      <c r="G56" s="11"/>
      <c r="H56" s="11"/>
      <c r="I56" s="11"/>
      <c r="J56" s="11"/>
      <c r="K56" s="11"/>
      <c r="L56" s="11"/>
      <c r="M56" s="11"/>
      <c r="N56" s="11"/>
      <c r="O56" s="11"/>
      <c r="P56" s="11"/>
      <c r="Q56" s="11"/>
    </row>
    <row r="57" spans="1:17" ht="16.899999999999999" customHeight="1">
      <c r="A57" s="104"/>
      <c r="B57" s="11"/>
      <c r="C57" s="11"/>
      <c r="D57" s="11"/>
      <c r="E57" s="11"/>
      <c r="F57" s="11"/>
      <c r="G57" s="11"/>
      <c r="H57" s="11"/>
      <c r="I57" s="11"/>
      <c r="J57" s="11"/>
      <c r="K57" s="11"/>
      <c r="L57" s="11"/>
      <c r="M57" s="11"/>
      <c r="N57" s="11"/>
      <c r="O57" s="11"/>
      <c r="P57" s="11"/>
      <c r="Q57" s="11"/>
    </row>
    <row r="58" spans="1:17" ht="16.899999999999999" customHeight="1">
      <c r="A58" s="104"/>
      <c r="B58" s="11"/>
      <c r="C58" s="11"/>
      <c r="D58" s="11"/>
      <c r="E58" s="11"/>
      <c r="F58" s="11"/>
      <c r="G58" s="11"/>
      <c r="H58" s="11"/>
      <c r="I58" s="11"/>
      <c r="J58" s="11"/>
      <c r="K58" s="11"/>
      <c r="L58" s="11"/>
      <c r="M58" s="11"/>
      <c r="N58" s="11"/>
      <c r="O58" s="11"/>
      <c r="P58" s="11"/>
      <c r="Q58" s="11"/>
    </row>
    <row r="59" spans="1:17" ht="16.899999999999999" customHeight="1">
      <c r="A59" s="104"/>
      <c r="B59" s="11"/>
      <c r="C59" s="11"/>
      <c r="D59" s="11"/>
      <c r="E59" s="11"/>
      <c r="F59" s="11"/>
      <c r="G59" s="11"/>
      <c r="H59" s="11"/>
      <c r="I59" s="11"/>
      <c r="J59" s="11"/>
      <c r="K59" s="11"/>
      <c r="L59" s="11"/>
      <c r="M59" s="11"/>
      <c r="N59" s="11"/>
      <c r="O59" s="11"/>
      <c r="P59" s="11"/>
      <c r="Q59" s="11"/>
    </row>
    <row r="60" spans="1:17" ht="16.899999999999999" customHeight="1">
      <c r="A60" s="104"/>
      <c r="B60" s="11"/>
      <c r="C60" s="11"/>
      <c r="D60" s="11"/>
      <c r="E60" s="11"/>
      <c r="F60" s="11"/>
      <c r="G60" s="11"/>
      <c r="H60" s="11"/>
      <c r="I60" s="11"/>
      <c r="J60" s="11"/>
      <c r="K60" s="11"/>
      <c r="L60" s="11"/>
      <c r="M60" s="11"/>
      <c r="N60" s="11"/>
      <c r="O60" s="11"/>
      <c r="P60" s="11"/>
      <c r="Q60" s="11"/>
    </row>
    <row r="61" spans="1:17" ht="16.899999999999999" customHeight="1">
      <c r="A61" s="104"/>
      <c r="B61" s="11"/>
      <c r="C61" s="11"/>
      <c r="D61" s="11"/>
      <c r="E61" s="11"/>
      <c r="F61" s="11"/>
      <c r="G61" s="11"/>
      <c r="H61" s="11"/>
      <c r="I61" s="11"/>
      <c r="J61" s="11"/>
      <c r="K61" s="11"/>
      <c r="L61" s="11"/>
      <c r="M61" s="11"/>
      <c r="N61" s="11"/>
      <c r="O61" s="11"/>
      <c r="P61" s="11"/>
      <c r="Q61" s="11"/>
    </row>
    <row r="62" spans="1:17" ht="16.899999999999999" customHeight="1">
      <c r="A62" s="104"/>
      <c r="B62" s="11"/>
      <c r="C62" s="11"/>
      <c r="D62" s="11"/>
      <c r="E62" s="11"/>
      <c r="F62" s="11"/>
      <c r="G62" s="11"/>
      <c r="H62" s="11"/>
      <c r="I62" s="11"/>
      <c r="J62" s="11"/>
      <c r="K62" s="11"/>
      <c r="L62" s="11"/>
      <c r="M62" s="11"/>
      <c r="N62" s="11"/>
      <c r="O62" s="11"/>
      <c r="P62" s="11"/>
      <c r="Q62" s="11"/>
    </row>
    <row r="63" spans="1:17" ht="16.899999999999999" customHeight="1">
      <c r="A63" s="104"/>
      <c r="B63" s="11"/>
      <c r="C63" s="11"/>
      <c r="D63" s="11"/>
      <c r="E63" s="11"/>
      <c r="F63" s="11"/>
      <c r="G63" s="11"/>
      <c r="H63" s="11"/>
      <c r="I63" s="11"/>
      <c r="J63" s="11"/>
      <c r="K63" s="11"/>
      <c r="L63" s="11"/>
      <c r="M63" s="11"/>
      <c r="N63" s="11"/>
      <c r="O63" s="11"/>
      <c r="P63" s="11"/>
      <c r="Q63" s="11"/>
    </row>
    <row r="64" spans="1:17" ht="16.899999999999999" customHeight="1">
      <c r="A64" s="104"/>
      <c r="B64" s="11"/>
      <c r="C64" s="11"/>
      <c r="D64" s="11"/>
      <c r="E64" s="11"/>
      <c r="F64" s="11"/>
      <c r="G64" s="11"/>
      <c r="H64" s="11"/>
      <c r="I64" s="11"/>
      <c r="J64" s="11"/>
      <c r="K64" s="11"/>
      <c r="L64" s="11"/>
      <c r="M64" s="11"/>
      <c r="N64" s="11"/>
      <c r="O64" s="11"/>
      <c r="P64" s="11"/>
      <c r="Q64" s="11"/>
    </row>
    <row r="65" spans="1:17" ht="16.899999999999999" customHeight="1">
      <c r="A65" s="104"/>
      <c r="B65" s="11"/>
      <c r="C65" s="11"/>
      <c r="D65" s="11"/>
      <c r="E65" s="11"/>
      <c r="F65" s="11"/>
      <c r="G65" s="11"/>
      <c r="H65" s="11"/>
      <c r="I65" s="11"/>
      <c r="J65" s="11"/>
      <c r="K65" s="11"/>
      <c r="L65" s="11"/>
      <c r="M65" s="11"/>
      <c r="N65" s="11"/>
      <c r="O65" s="11"/>
      <c r="P65" s="11"/>
      <c r="Q65" s="11"/>
    </row>
    <row r="66" spans="1:17" ht="16.899999999999999" customHeight="1">
      <c r="A66" s="104"/>
      <c r="B66" s="11"/>
      <c r="C66" s="11"/>
      <c r="D66" s="11"/>
      <c r="E66" s="11"/>
      <c r="F66" s="11"/>
      <c r="G66" s="11"/>
      <c r="H66" s="11"/>
      <c r="I66" s="11"/>
      <c r="J66" s="11"/>
      <c r="K66" s="11"/>
      <c r="L66" s="11"/>
      <c r="M66" s="11"/>
      <c r="N66" s="11"/>
      <c r="O66" s="11"/>
      <c r="P66" s="11"/>
      <c r="Q66" s="11"/>
    </row>
    <row r="67" spans="1:17" ht="16.899999999999999" customHeight="1">
      <c r="A67" s="104"/>
      <c r="B67" s="11"/>
      <c r="C67" s="11"/>
      <c r="D67" s="11"/>
      <c r="E67" s="11"/>
      <c r="F67" s="11"/>
      <c r="G67" s="11"/>
      <c r="H67" s="11"/>
      <c r="I67" s="11"/>
      <c r="J67" s="11"/>
      <c r="K67" s="11"/>
      <c r="L67" s="11"/>
      <c r="M67" s="11"/>
      <c r="N67" s="11"/>
      <c r="O67" s="11"/>
      <c r="P67" s="11"/>
      <c r="Q67" s="11"/>
    </row>
    <row r="68" spans="1:17" ht="16.899999999999999" customHeight="1">
      <c r="A68" s="104"/>
      <c r="B68" s="11"/>
      <c r="C68" s="11"/>
      <c r="D68" s="11"/>
      <c r="E68" s="11"/>
      <c r="F68" s="11"/>
      <c r="G68" s="11"/>
      <c r="H68" s="11"/>
      <c r="I68" s="11"/>
      <c r="J68" s="11"/>
      <c r="K68" s="11"/>
      <c r="L68" s="11"/>
      <c r="M68" s="11"/>
      <c r="N68" s="11"/>
      <c r="O68" s="11"/>
      <c r="P68" s="11"/>
      <c r="Q68" s="11"/>
    </row>
    <row r="69" spans="1:17" ht="16.899999999999999" customHeight="1">
      <c r="A69" s="104"/>
      <c r="B69" s="11"/>
      <c r="C69" s="11"/>
      <c r="D69" s="11"/>
      <c r="E69" s="11"/>
      <c r="F69" s="11"/>
      <c r="G69" s="11"/>
      <c r="H69" s="11"/>
      <c r="I69" s="11"/>
      <c r="J69" s="11"/>
      <c r="K69" s="11"/>
      <c r="L69" s="11"/>
      <c r="M69" s="11"/>
      <c r="N69" s="11"/>
      <c r="O69" s="11"/>
      <c r="P69" s="11"/>
      <c r="Q69" s="11"/>
    </row>
    <row r="70" spans="1:17" ht="16.899999999999999" customHeight="1">
      <c r="A70" s="104"/>
      <c r="B70" s="11"/>
      <c r="C70" s="11"/>
      <c r="D70" s="11"/>
      <c r="E70" s="11"/>
      <c r="F70" s="11"/>
      <c r="G70" s="11"/>
      <c r="H70" s="11"/>
      <c r="I70" s="11"/>
      <c r="J70" s="11"/>
      <c r="K70" s="11"/>
      <c r="L70" s="11"/>
      <c r="M70" s="11"/>
      <c r="N70" s="11"/>
      <c r="O70" s="11"/>
      <c r="P70" s="11"/>
      <c r="Q70" s="11"/>
    </row>
    <row r="71" spans="1:17" ht="16.899999999999999" customHeight="1">
      <c r="A71" s="104"/>
      <c r="B71" s="11"/>
      <c r="C71" s="11"/>
      <c r="D71" s="11"/>
      <c r="E71" s="11"/>
      <c r="F71" s="11"/>
      <c r="G71" s="11"/>
      <c r="H71" s="11"/>
      <c r="I71" s="11"/>
      <c r="J71" s="11"/>
      <c r="K71" s="11"/>
      <c r="L71" s="11"/>
      <c r="M71" s="11"/>
      <c r="N71" s="11"/>
      <c r="O71" s="11"/>
      <c r="P71" s="11"/>
      <c r="Q71" s="11"/>
    </row>
    <row r="72" spans="1:17" ht="16.899999999999999" customHeight="1">
      <c r="A72" s="104"/>
      <c r="B72" s="11"/>
      <c r="C72" s="11"/>
      <c r="D72" s="11"/>
      <c r="E72" s="11"/>
      <c r="F72" s="11"/>
      <c r="G72" s="11"/>
      <c r="H72" s="11"/>
      <c r="I72" s="11"/>
      <c r="J72" s="11"/>
      <c r="K72" s="11"/>
      <c r="L72" s="11"/>
      <c r="M72" s="11"/>
      <c r="N72" s="11"/>
      <c r="O72" s="11"/>
      <c r="P72" s="11"/>
      <c r="Q72" s="11"/>
    </row>
    <row r="73" spans="1:17" ht="16.899999999999999" customHeight="1">
      <c r="A73" s="104"/>
      <c r="B73" s="11"/>
      <c r="C73" s="11"/>
      <c r="D73" s="11"/>
      <c r="E73" s="11"/>
      <c r="F73" s="11"/>
      <c r="G73" s="11"/>
      <c r="H73" s="11"/>
      <c r="I73" s="11"/>
      <c r="J73" s="11"/>
      <c r="K73" s="11"/>
      <c r="L73" s="11"/>
      <c r="M73" s="11"/>
      <c r="N73" s="11"/>
      <c r="O73" s="11"/>
      <c r="P73" s="11"/>
      <c r="Q73" s="11"/>
    </row>
    <row r="74" spans="1:17" ht="16.899999999999999" customHeight="1">
      <c r="A74" s="104"/>
      <c r="B74" s="11"/>
      <c r="C74" s="11"/>
      <c r="D74" s="11"/>
      <c r="E74" s="11"/>
      <c r="F74" s="11"/>
      <c r="G74" s="11"/>
      <c r="H74" s="11"/>
      <c r="I74" s="11"/>
      <c r="J74" s="11"/>
      <c r="K74" s="11"/>
      <c r="L74" s="11"/>
      <c r="M74" s="11"/>
      <c r="N74" s="11"/>
      <c r="O74" s="11"/>
      <c r="P74" s="11"/>
      <c r="Q74" s="11"/>
    </row>
    <row r="75" spans="1:17" ht="16.899999999999999" customHeight="1">
      <c r="A75" s="104"/>
      <c r="B75" s="11"/>
      <c r="C75" s="11"/>
      <c r="D75" s="11"/>
      <c r="E75" s="11"/>
      <c r="F75" s="11"/>
      <c r="G75" s="11"/>
      <c r="H75" s="11"/>
      <c r="I75" s="11"/>
      <c r="J75" s="11"/>
      <c r="K75" s="11"/>
      <c r="L75" s="11"/>
      <c r="M75" s="11"/>
      <c r="N75" s="11"/>
      <c r="O75" s="11"/>
      <c r="P75" s="11"/>
      <c r="Q75" s="11"/>
    </row>
    <row r="76" spans="1:17" ht="16.899999999999999" customHeight="1">
      <c r="A76" s="104"/>
      <c r="B76" s="11"/>
      <c r="C76" s="11"/>
      <c r="D76" s="11"/>
      <c r="E76" s="11"/>
      <c r="F76" s="11"/>
      <c r="G76" s="11"/>
      <c r="H76" s="11"/>
      <c r="I76" s="11"/>
      <c r="J76" s="11"/>
      <c r="K76" s="11"/>
      <c r="L76" s="11"/>
      <c r="M76" s="11"/>
      <c r="N76" s="11"/>
      <c r="O76" s="11"/>
      <c r="P76" s="11"/>
      <c r="Q76" s="11"/>
    </row>
    <row r="77" spans="1:17" ht="16.899999999999999" customHeight="1">
      <c r="A77" s="104"/>
      <c r="B77" s="11"/>
      <c r="C77" s="11"/>
      <c r="D77" s="11"/>
      <c r="E77" s="11"/>
      <c r="F77" s="11"/>
      <c r="G77" s="11"/>
      <c r="H77" s="11"/>
      <c r="I77" s="11"/>
      <c r="J77" s="11"/>
      <c r="K77" s="11"/>
      <c r="L77" s="11"/>
      <c r="M77" s="11"/>
      <c r="N77" s="11"/>
      <c r="O77" s="11"/>
      <c r="P77" s="11"/>
      <c r="Q77" s="11"/>
    </row>
    <row r="78" spans="1:17" ht="16.899999999999999" customHeight="1">
      <c r="A78" s="104"/>
      <c r="B78" s="11"/>
      <c r="C78" s="11"/>
      <c r="D78" s="11"/>
      <c r="E78" s="11"/>
      <c r="F78" s="11"/>
      <c r="G78" s="11"/>
      <c r="H78" s="11"/>
      <c r="I78" s="11"/>
      <c r="J78" s="11"/>
      <c r="K78" s="11"/>
      <c r="L78" s="11"/>
      <c r="M78" s="11"/>
      <c r="N78" s="11"/>
      <c r="O78" s="11"/>
      <c r="P78" s="11"/>
      <c r="Q78" s="11"/>
    </row>
    <row r="79" spans="1:17" ht="16.899999999999999" customHeight="1">
      <c r="A79" s="104"/>
      <c r="B79" s="11"/>
      <c r="C79" s="11"/>
      <c r="D79" s="11"/>
      <c r="E79" s="11"/>
      <c r="F79" s="11"/>
      <c r="G79" s="11"/>
      <c r="H79" s="11"/>
      <c r="I79" s="11"/>
      <c r="J79" s="11"/>
      <c r="K79" s="11"/>
      <c r="L79" s="11"/>
      <c r="M79" s="11"/>
      <c r="N79" s="11"/>
      <c r="O79" s="11"/>
      <c r="P79" s="11"/>
      <c r="Q79" s="11"/>
    </row>
    <row r="80" spans="1:17" ht="16.899999999999999" customHeight="1">
      <c r="A80" s="104"/>
      <c r="B80" s="11"/>
      <c r="C80" s="11"/>
      <c r="D80" s="11"/>
      <c r="E80" s="11"/>
      <c r="F80" s="11"/>
      <c r="G80" s="11"/>
      <c r="H80" s="11"/>
      <c r="I80" s="11"/>
      <c r="J80" s="11"/>
      <c r="K80" s="11"/>
      <c r="L80" s="11"/>
      <c r="M80" s="11"/>
      <c r="N80" s="11"/>
      <c r="O80" s="11"/>
      <c r="P80" s="11"/>
      <c r="Q80" s="11"/>
    </row>
    <row r="81" spans="1:17" ht="16.899999999999999" customHeight="1">
      <c r="A81" s="104"/>
      <c r="B81" s="11"/>
      <c r="C81" s="11"/>
      <c r="D81" s="11"/>
      <c r="E81" s="11"/>
      <c r="F81" s="11"/>
      <c r="G81" s="11"/>
      <c r="H81" s="11"/>
      <c r="I81" s="11"/>
      <c r="J81" s="11"/>
      <c r="K81" s="11"/>
      <c r="L81" s="11"/>
      <c r="M81" s="11"/>
      <c r="N81" s="11"/>
      <c r="O81" s="11"/>
      <c r="P81" s="11"/>
      <c r="Q81" s="11"/>
    </row>
    <row r="82" spans="1:17" ht="16.899999999999999" customHeight="1">
      <c r="A82" s="104"/>
      <c r="B82" s="11"/>
      <c r="C82" s="11"/>
      <c r="D82" s="11"/>
      <c r="E82" s="11"/>
      <c r="F82" s="11"/>
      <c r="G82" s="11"/>
      <c r="H82" s="11"/>
      <c r="I82" s="11"/>
      <c r="J82" s="11"/>
      <c r="K82" s="11"/>
      <c r="L82" s="11"/>
      <c r="M82" s="11"/>
      <c r="N82" s="11"/>
      <c r="O82" s="11"/>
      <c r="P82" s="11"/>
      <c r="Q82" s="11"/>
    </row>
    <row r="83" spans="1:17" ht="16.899999999999999" customHeight="1">
      <c r="A83" s="104"/>
      <c r="B83" s="11"/>
      <c r="C83" s="11"/>
      <c r="D83" s="11"/>
      <c r="E83" s="11"/>
      <c r="F83" s="11"/>
      <c r="G83" s="11"/>
      <c r="H83" s="11"/>
      <c r="I83" s="11"/>
      <c r="J83" s="11"/>
      <c r="K83" s="11"/>
      <c r="L83" s="11"/>
      <c r="M83" s="11"/>
      <c r="N83" s="11"/>
      <c r="O83" s="11"/>
      <c r="P83" s="11"/>
      <c r="Q83" s="11"/>
    </row>
    <row r="84" spans="1:17" ht="16.899999999999999" customHeight="1">
      <c r="A84" s="104"/>
      <c r="B84" s="11"/>
      <c r="C84" s="11"/>
      <c r="D84" s="11"/>
      <c r="E84" s="11"/>
      <c r="F84" s="11"/>
      <c r="G84" s="11"/>
      <c r="H84" s="11"/>
      <c r="I84" s="11"/>
      <c r="J84" s="11"/>
      <c r="K84" s="11"/>
      <c r="L84" s="11"/>
      <c r="M84" s="11"/>
      <c r="N84" s="11"/>
      <c r="O84" s="11"/>
      <c r="P84" s="11"/>
      <c r="Q84" s="11"/>
    </row>
    <row r="85" spans="1:17" ht="16.899999999999999" customHeight="1">
      <c r="A85" s="104"/>
      <c r="B85" s="11"/>
      <c r="C85" s="11"/>
      <c r="D85" s="11"/>
      <c r="E85" s="11"/>
      <c r="F85" s="11"/>
      <c r="G85" s="11"/>
      <c r="H85" s="11"/>
      <c r="I85" s="11"/>
      <c r="J85" s="11"/>
      <c r="K85" s="11"/>
      <c r="L85" s="11"/>
      <c r="M85" s="11"/>
      <c r="N85" s="11"/>
      <c r="O85" s="11"/>
      <c r="P85" s="11"/>
      <c r="Q85" s="11"/>
    </row>
    <row r="86" spans="1:17" ht="16.899999999999999" customHeight="1">
      <c r="A86" s="104"/>
      <c r="B86" s="11"/>
      <c r="C86" s="11"/>
      <c r="D86" s="11"/>
      <c r="E86" s="11"/>
      <c r="F86" s="11"/>
      <c r="G86" s="11"/>
      <c r="H86" s="11"/>
      <c r="I86" s="11"/>
      <c r="J86" s="11"/>
      <c r="K86" s="11"/>
      <c r="L86" s="11"/>
      <c r="M86" s="11"/>
      <c r="N86" s="11"/>
      <c r="O86" s="11"/>
      <c r="P86" s="11"/>
      <c r="Q86" s="11"/>
    </row>
    <row r="87" spans="1:17" ht="16.899999999999999" customHeight="1">
      <c r="A87" s="104"/>
      <c r="B87" s="11"/>
      <c r="C87" s="11"/>
      <c r="D87" s="11"/>
      <c r="E87" s="11"/>
      <c r="F87" s="11"/>
      <c r="G87" s="11"/>
      <c r="H87" s="11"/>
      <c r="I87" s="11"/>
      <c r="J87" s="11"/>
      <c r="K87" s="11"/>
      <c r="L87" s="11"/>
      <c r="M87" s="11"/>
      <c r="N87" s="11"/>
      <c r="O87" s="11"/>
      <c r="P87" s="11"/>
      <c r="Q87" s="11"/>
    </row>
    <row r="88" spans="1:17" ht="16.899999999999999" customHeight="1">
      <c r="A88" s="104"/>
      <c r="B88" s="11"/>
      <c r="C88" s="11"/>
      <c r="D88" s="11"/>
      <c r="E88" s="11"/>
      <c r="F88" s="11"/>
      <c r="G88" s="11"/>
      <c r="H88" s="11"/>
      <c r="I88" s="11"/>
      <c r="J88" s="11"/>
      <c r="K88" s="11"/>
      <c r="L88" s="11"/>
      <c r="M88" s="11"/>
      <c r="N88" s="11"/>
      <c r="O88" s="11"/>
      <c r="P88" s="11"/>
      <c r="Q88" s="11"/>
    </row>
    <row r="89" spans="1:17" ht="16.899999999999999" customHeight="1">
      <c r="A89" s="104"/>
      <c r="B89" s="11"/>
      <c r="C89" s="11"/>
      <c r="D89" s="11"/>
      <c r="E89" s="11"/>
      <c r="F89" s="11"/>
      <c r="G89" s="11"/>
      <c r="H89" s="11"/>
      <c r="I89" s="11"/>
      <c r="J89" s="11"/>
      <c r="K89" s="11"/>
      <c r="L89" s="11"/>
      <c r="M89" s="11"/>
      <c r="N89" s="11"/>
      <c r="O89" s="11"/>
      <c r="P89" s="11"/>
      <c r="Q89" s="11"/>
    </row>
    <row r="90" spans="1:17" ht="16.899999999999999" customHeight="1">
      <c r="A90" s="104"/>
      <c r="B90" s="11"/>
      <c r="C90" s="11"/>
      <c r="D90" s="11"/>
      <c r="E90" s="11"/>
      <c r="F90" s="11"/>
      <c r="G90" s="11"/>
      <c r="H90" s="11"/>
      <c r="I90" s="11"/>
      <c r="J90" s="11"/>
      <c r="K90" s="11"/>
      <c r="L90" s="11"/>
      <c r="M90" s="11"/>
      <c r="N90" s="11"/>
      <c r="O90" s="11"/>
      <c r="P90" s="11"/>
      <c r="Q90" s="11"/>
    </row>
    <row r="91" spans="1:17" ht="16.899999999999999" customHeight="1">
      <c r="A91" s="104"/>
      <c r="B91" s="11"/>
      <c r="C91" s="11"/>
      <c r="D91" s="11"/>
      <c r="E91" s="11"/>
      <c r="F91" s="11"/>
      <c r="G91" s="11"/>
      <c r="H91" s="11"/>
      <c r="I91" s="11"/>
      <c r="J91" s="11"/>
      <c r="K91" s="11"/>
      <c r="L91" s="11"/>
      <c r="M91" s="11"/>
      <c r="N91" s="11"/>
      <c r="O91" s="11"/>
      <c r="P91" s="11"/>
      <c r="Q91" s="11"/>
    </row>
    <row r="92" spans="1:17" ht="16.899999999999999" customHeight="1">
      <c r="A92" s="104"/>
      <c r="B92" s="11"/>
      <c r="C92" s="11"/>
      <c r="D92" s="11"/>
      <c r="E92" s="11"/>
      <c r="F92" s="11"/>
      <c r="G92" s="11"/>
      <c r="H92" s="11"/>
      <c r="I92" s="11"/>
      <c r="J92" s="11"/>
      <c r="K92" s="11"/>
      <c r="L92" s="11"/>
      <c r="M92" s="11"/>
      <c r="N92" s="11"/>
      <c r="O92" s="11"/>
      <c r="P92" s="11"/>
      <c r="Q92" s="11"/>
    </row>
    <row r="93" spans="1:17" ht="16.899999999999999" customHeight="1">
      <c r="A93" s="104"/>
      <c r="B93" s="11"/>
      <c r="C93" s="11"/>
      <c r="D93" s="11"/>
      <c r="E93" s="11"/>
      <c r="F93" s="11"/>
      <c r="G93" s="11"/>
      <c r="H93" s="11"/>
      <c r="I93" s="11"/>
      <c r="J93" s="11"/>
      <c r="K93" s="11"/>
      <c r="L93" s="11"/>
      <c r="M93" s="11"/>
      <c r="N93" s="11"/>
      <c r="O93" s="11"/>
      <c r="P93" s="11"/>
      <c r="Q93" s="11"/>
    </row>
    <row r="94" spans="1:17" ht="16.899999999999999" customHeight="1">
      <c r="A94" s="104"/>
      <c r="B94" s="11"/>
      <c r="C94" s="11"/>
      <c r="D94" s="11"/>
      <c r="E94" s="11"/>
      <c r="F94" s="11"/>
      <c r="G94" s="11"/>
      <c r="H94" s="11"/>
      <c r="I94" s="11"/>
      <c r="J94" s="11"/>
      <c r="K94" s="11"/>
      <c r="L94" s="11"/>
      <c r="M94" s="11"/>
      <c r="N94" s="11"/>
      <c r="O94" s="11"/>
      <c r="P94" s="11"/>
      <c r="Q94" s="11"/>
    </row>
    <row r="95" spans="1:17" ht="16.899999999999999" customHeight="1">
      <c r="A95" s="104"/>
      <c r="B95" s="11"/>
      <c r="C95" s="11"/>
      <c r="D95" s="11"/>
      <c r="E95" s="11"/>
      <c r="F95" s="11"/>
      <c r="G95" s="11"/>
      <c r="H95" s="11"/>
      <c r="I95" s="11"/>
      <c r="J95" s="11"/>
      <c r="K95" s="11"/>
      <c r="L95" s="11"/>
      <c r="M95" s="11"/>
      <c r="N95" s="11"/>
      <c r="O95" s="11"/>
      <c r="P95" s="11"/>
      <c r="Q95" s="11"/>
    </row>
    <row r="96" spans="1:17" ht="16.899999999999999" customHeight="1">
      <c r="A96" s="104"/>
      <c r="B96" s="11"/>
      <c r="C96" s="11"/>
      <c r="D96" s="11"/>
      <c r="E96" s="11"/>
      <c r="F96" s="11"/>
      <c r="G96" s="11"/>
      <c r="H96" s="11"/>
      <c r="I96" s="11"/>
      <c r="J96" s="11"/>
      <c r="K96" s="11"/>
      <c r="L96" s="11"/>
      <c r="M96" s="11"/>
      <c r="N96" s="11"/>
      <c r="O96" s="11"/>
      <c r="P96" s="11"/>
      <c r="Q96" s="11"/>
    </row>
    <row r="97" spans="1:17" ht="16.899999999999999" customHeight="1">
      <c r="A97" s="104"/>
      <c r="B97" s="11"/>
      <c r="C97" s="11"/>
      <c r="D97" s="11"/>
      <c r="E97" s="11"/>
      <c r="F97" s="11"/>
      <c r="G97" s="11"/>
      <c r="H97" s="11"/>
      <c r="I97" s="11"/>
      <c r="J97" s="11"/>
      <c r="K97" s="11"/>
      <c r="L97" s="11"/>
      <c r="M97" s="11"/>
      <c r="N97" s="11"/>
      <c r="O97" s="11"/>
      <c r="P97" s="11"/>
      <c r="Q97" s="11"/>
    </row>
    <row r="98" spans="1:17" ht="16.899999999999999" customHeight="1">
      <c r="A98" s="104"/>
      <c r="B98" s="11"/>
      <c r="C98" s="11"/>
      <c r="D98" s="11"/>
      <c r="E98" s="11"/>
      <c r="F98" s="11"/>
      <c r="G98" s="11"/>
      <c r="H98" s="11"/>
      <c r="I98" s="11"/>
      <c r="J98" s="11"/>
      <c r="K98" s="11"/>
      <c r="L98" s="11"/>
      <c r="M98" s="11"/>
      <c r="N98" s="11"/>
      <c r="O98" s="11"/>
      <c r="P98" s="11"/>
      <c r="Q98" s="11"/>
    </row>
    <row r="99" spans="1:17" ht="16.899999999999999" customHeight="1">
      <c r="A99" s="104"/>
      <c r="B99" s="11"/>
      <c r="C99" s="11"/>
      <c r="D99" s="11"/>
      <c r="E99" s="11"/>
      <c r="F99" s="11"/>
      <c r="G99" s="11"/>
      <c r="H99" s="11"/>
      <c r="I99" s="11"/>
      <c r="J99" s="11"/>
      <c r="K99" s="11"/>
      <c r="L99" s="11"/>
      <c r="M99" s="11"/>
      <c r="N99" s="11"/>
      <c r="O99" s="11"/>
      <c r="P99" s="11"/>
      <c r="Q99" s="11"/>
    </row>
    <row r="100" spans="1:17" ht="16.899999999999999" customHeight="1">
      <c r="A100" s="104"/>
      <c r="B100" s="11"/>
      <c r="C100" s="11"/>
      <c r="D100" s="11"/>
      <c r="E100" s="11"/>
      <c r="F100" s="11"/>
      <c r="G100" s="11"/>
      <c r="H100" s="11"/>
      <c r="I100" s="11"/>
      <c r="J100" s="11"/>
      <c r="K100" s="11"/>
      <c r="L100" s="11"/>
      <c r="M100" s="11"/>
      <c r="N100" s="11"/>
      <c r="O100" s="11"/>
      <c r="P100" s="11"/>
      <c r="Q100" s="11"/>
    </row>
    <row r="101" spans="1:17" ht="16.899999999999999" customHeight="1">
      <c r="A101" s="104"/>
      <c r="B101" s="11"/>
      <c r="C101" s="11"/>
      <c r="D101" s="11"/>
      <c r="E101" s="11"/>
      <c r="F101" s="11"/>
      <c r="G101" s="11"/>
      <c r="H101" s="11"/>
      <c r="I101" s="11"/>
      <c r="J101" s="11"/>
      <c r="K101" s="11"/>
      <c r="L101" s="11"/>
      <c r="M101" s="11"/>
      <c r="N101" s="11"/>
      <c r="O101" s="11"/>
      <c r="P101" s="11"/>
      <c r="Q101" s="11"/>
    </row>
    <row r="102" spans="1:17" ht="16.899999999999999" customHeight="1">
      <c r="A102" s="104"/>
      <c r="B102" s="11"/>
      <c r="C102" s="11"/>
      <c r="D102" s="11"/>
      <c r="E102" s="11"/>
      <c r="F102" s="11"/>
      <c r="G102" s="11"/>
      <c r="H102" s="11"/>
      <c r="I102" s="11"/>
      <c r="J102" s="11"/>
      <c r="K102" s="11"/>
      <c r="L102" s="11"/>
      <c r="M102" s="11"/>
      <c r="N102" s="11"/>
      <c r="O102" s="11"/>
      <c r="P102" s="11"/>
      <c r="Q102" s="11"/>
    </row>
    <row r="103" spans="1:17" ht="16.899999999999999" customHeight="1">
      <c r="A103" s="104"/>
      <c r="B103" s="11"/>
      <c r="C103" s="11"/>
      <c r="D103" s="11"/>
      <c r="E103" s="11"/>
      <c r="F103" s="11"/>
      <c r="G103" s="11"/>
      <c r="H103" s="11"/>
      <c r="I103" s="11"/>
      <c r="J103" s="11"/>
      <c r="K103" s="11"/>
      <c r="L103" s="11"/>
      <c r="M103" s="11"/>
      <c r="N103" s="11"/>
      <c r="O103" s="11"/>
      <c r="P103" s="11"/>
      <c r="Q103" s="11"/>
    </row>
    <row r="104" spans="1:17" ht="16.899999999999999" customHeight="1">
      <c r="A104" s="104"/>
      <c r="B104" s="11"/>
      <c r="C104" s="11"/>
      <c r="D104" s="11"/>
      <c r="E104" s="11"/>
      <c r="F104" s="11"/>
      <c r="G104" s="11"/>
      <c r="H104" s="11"/>
      <c r="I104" s="11"/>
      <c r="J104" s="11"/>
      <c r="K104" s="11"/>
      <c r="L104" s="11"/>
      <c r="M104" s="11"/>
      <c r="N104" s="11"/>
      <c r="O104" s="11"/>
      <c r="P104" s="11"/>
      <c r="Q104" s="11"/>
    </row>
    <row r="105" spans="1:17" ht="16.899999999999999" customHeight="1">
      <c r="A105" s="104"/>
      <c r="B105" s="11"/>
      <c r="C105" s="11"/>
      <c r="D105" s="11"/>
      <c r="E105" s="11"/>
      <c r="F105" s="11"/>
      <c r="G105" s="11"/>
      <c r="H105" s="11"/>
      <c r="I105" s="11"/>
      <c r="J105" s="11"/>
      <c r="K105" s="11"/>
      <c r="L105" s="11"/>
      <c r="M105" s="11"/>
      <c r="N105" s="11"/>
      <c r="O105" s="11"/>
      <c r="P105" s="11"/>
      <c r="Q105" s="11"/>
    </row>
    <row r="106" spans="1:17" ht="16.899999999999999" customHeight="1">
      <c r="A106" s="104"/>
      <c r="B106" s="11"/>
      <c r="C106" s="11"/>
      <c r="D106" s="11"/>
      <c r="E106" s="11"/>
      <c r="F106" s="11"/>
      <c r="G106" s="11"/>
      <c r="H106" s="11"/>
      <c r="I106" s="11"/>
      <c r="J106" s="11"/>
      <c r="K106" s="11"/>
      <c r="L106" s="11"/>
      <c r="M106" s="11"/>
      <c r="N106" s="11"/>
      <c r="O106" s="11"/>
      <c r="P106" s="11"/>
      <c r="Q106" s="11"/>
    </row>
    <row r="107" spans="1:17" ht="16.899999999999999" customHeight="1">
      <c r="A107" s="104"/>
      <c r="B107" s="11"/>
      <c r="C107" s="11"/>
      <c r="D107" s="11"/>
      <c r="E107" s="11"/>
      <c r="F107" s="11"/>
      <c r="G107" s="11"/>
      <c r="H107" s="11"/>
      <c r="I107" s="11"/>
      <c r="J107" s="11"/>
      <c r="K107" s="11"/>
      <c r="L107" s="11"/>
      <c r="M107" s="11"/>
      <c r="N107" s="11"/>
      <c r="O107" s="11"/>
      <c r="P107" s="11"/>
      <c r="Q107" s="11"/>
    </row>
    <row r="108" spans="1:17" ht="16.899999999999999" customHeight="1">
      <c r="A108" s="104"/>
      <c r="B108" s="11"/>
      <c r="C108" s="11"/>
      <c r="D108" s="11"/>
      <c r="E108" s="11"/>
      <c r="F108" s="11"/>
      <c r="G108" s="11"/>
      <c r="H108" s="11"/>
      <c r="I108" s="11"/>
      <c r="J108" s="11"/>
      <c r="K108" s="11"/>
      <c r="L108" s="11"/>
      <c r="M108" s="11"/>
      <c r="N108" s="11"/>
      <c r="O108" s="11"/>
      <c r="P108" s="11"/>
      <c r="Q108" s="11"/>
    </row>
    <row r="109" spans="1:17" ht="16.899999999999999" customHeight="1">
      <c r="A109" s="104"/>
      <c r="B109" s="11"/>
      <c r="C109" s="11"/>
      <c r="D109" s="11"/>
      <c r="E109" s="11"/>
      <c r="F109" s="11"/>
      <c r="G109" s="11"/>
      <c r="H109" s="11"/>
      <c r="I109" s="11"/>
      <c r="J109" s="11"/>
      <c r="K109" s="11"/>
      <c r="L109" s="11"/>
      <c r="M109" s="11"/>
      <c r="N109" s="11"/>
      <c r="O109" s="11"/>
      <c r="P109" s="11"/>
      <c r="Q109" s="11"/>
    </row>
    <row r="110" spans="1:17" ht="16.899999999999999" customHeight="1">
      <c r="A110" s="104"/>
      <c r="B110" s="11"/>
      <c r="C110" s="11"/>
      <c r="D110" s="11"/>
      <c r="E110" s="11"/>
      <c r="F110" s="11"/>
      <c r="G110" s="11"/>
      <c r="H110" s="11"/>
      <c r="I110" s="11"/>
      <c r="J110" s="11"/>
      <c r="K110" s="11"/>
      <c r="L110" s="11"/>
      <c r="M110" s="11"/>
      <c r="N110" s="11"/>
      <c r="O110" s="11"/>
      <c r="P110" s="11"/>
      <c r="Q110" s="11"/>
    </row>
    <row r="111" spans="1:17" ht="16.899999999999999" customHeight="1">
      <c r="A111" s="104"/>
      <c r="B111" s="11"/>
      <c r="C111" s="11"/>
      <c r="D111" s="11"/>
      <c r="E111" s="11"/>
      <c r="F111" s="11"/>
      <c r="G111" s="11"/>
      <c r="H111" s="11"/>
      <c r="I111" s="11"/>
      <c r="J111" s="11"/>
      <c r="K111" s="11"/>
      <c r="L111" s="11"/>
      <c r="M111" s="11"/>
      <c r="N111" s="11"/>
      <c r="O111" s="11"/>
      <c r="P111" s="11"/>
      <c r="Q111" s="11"/>
    </row>
    <row r="112" spans="1:17" ht="16.899999999999999" customHeight="1">
      <c r="A112" s="104"/>
      <c r="B112" s="11"/>
      <c r="C112" s="11"/>
      <c r="D112" s="11"/>
      <c r="E112" s="11"/>
      <c r="F112" s="11"/>
      <c r="G112" s="11"/>
      <c r="H112" s="11"/>
      <c r="I112" s="11"/>
      <c r="J112" s="11"/>
      <c r="K112" s="11"/>
      <c r="L112" s="11"/>
      <c r="M112" s="11"/>
      <c r="N112" s="11"/>
      <c r="O112" s="11"/>
      <c r="P112" s="11"/>
      <c r="Q112" s="11"/>
    </row>
    <row r="113" spans="1:17" ht="16.899999999999999" customHeight="1">
      <c r="A113" s="104"/>
      <c r="B113" s="11"/>
      <c r="C113" s="11"/>
      <c r="D113" s="11"/>
      <c r="E113" s="11"/>
      <c r="F113" s="11"/>
      <c r="G113" s="11"/>
      <c r="H113" s="11"/>
      <c r="I113" s="11"/>
      <c r="J113" s="11"/>
      <c r="K113" s="11"/>
      <c r="L113" s="11"/>
      <c r="M113" s="11"/>
      <c r="N113" s="11"/>
      <c r="O113" s="11"/>
      <c r="P113" s="11"/>
      <c r="Q113" s="11"/>
    </row>
    <row r="114" spans="1:17" ht="16.899999999999999" customHeight="1">
      <c r="A114" s="104"/>
      <c r="B114" s="11"/>
      <c r="C114" s="11"/>
      <c r="D114" s="11"/>
      <c r="E114" s="11"/>
      <c r="F114" s="11"/>
      <c r="G114" s="11"/>
      <c r="H114" s="11"/>
      <c r="I114" s="11"/>
      <c r="J114" s="11"/>
      <c r="K114" s="11"/>
      <c r="L114" s="11"/>
      <c r="M114" s="11"/>
      <c r="N114" s="11"/>
      <c r="O114" s="11"/>
      <c r="P114" s="11"/>
      <c r="Q114" s="11"/>
    </row>
    <row r="115" spans="1:17" ht="16.899999999999999" customHeight="1">
      <c r="A115" s="104"/>
      <c r="B115" s="11"/>
      <c r="C115" s="11"/>
      <c r="D115" s="11"/>
      <c r="E115" s="11"/>
      <c r="F115" s="11"/>
      <c r="G115" s="11"/>
      <c r="H115" s="11"/>
      <c r="I115" s="11"/>
      <c r="J115" s="11"/>
      <c r="K115" s="11"/>
      <c r="L115" s="11"/>
      <c r="M115" s="11"/>
      <c r="N115" s="11"/>
      <c r="O115" s="11"/>
      <c r="P115" s="11"/>
      <c r="Q115" s="11"/>
    </row>
    <row r="116" spans="1:17" ht="16.899999999999999" customHeight="1">
      <c r="A116" s="104"/>
      <c r="B116" s="11"/>
      <c r="C116" s="11"/>
      <c r="D116" s="11"/>
      <c r="E116" s="11"/>
      <c r="F116" s="11"/>
      <c r="G116" s="11"/>
      <c r="H116" s="11"/>
      <c r="I116" s="11"/>
      <c r="J116" s="11"/>
      <c r="K116" s="11"/>
      <c r="L116" s="11"/>
      <c r="M116" s="11"/>
      <c r="N116" s="11"/>
      <c r="O116" s="11"/>
      <c r="P116" s="11"/>
      <c r="Q116" s="11"/>
    </row>
    <row r="117" spans="1:17" ht="16.899999999999999" customHeight="1">
      <c r="A117" s="104"/>
      <c r="B117" s="11"/>
      <c r="C117" s="11"/>
      <c r="D117" s="11"/>
      <c r="E117" s="11"/>
      <c r="F117" s="11"/>
      <c r="G117" s="11"/>
      <c r="H117" s="11"/>
      <c r="I117" s="11"/>
      <c r="J117" s="11"/>
      <c r="K117" s="11"/>
      <c r="L117" s="11"/>
      <c r="M117" s="11"/>
      <c r="N117" s="11"/>
      <c r="O117" s="11"/>
      <c r="P117" s="11"/>
      <c r="Q117" s="11"/>
    </row>
    <row r="118" spans="1:17" ht="16.899999999999999" customHeight="1">
      <c r="A118" s="104"/>
      <c r="B118" s="11"/>
      <c r="C118" s="11"/>
      <c r="D118" s="11"/>
      <c r="E118" s="11"/>
      <c r="F118" s="11"/>
      <c r="G118" s="11"/>
      <c r="H118" s="11"/>
      <c r="I118" s="11"/>
      <c r="J118" s="11"/>
      <c r="K118" s="11"/>
      <c r="L118" s="11"/>
      <c r="M118" s="11"/>
      <c r="N118" s="11"/>
      <c r="O118" s="11"/>
      <c r="P118" s="11"/>
      <c r="Q118" s="11"/>
    </row>
    <row r="119" spans="1:17" ht="16.899999999999999" customHeight="1">
      <c r="A119" s="104"/>
      <c r="B119" s="11"/>
      <c r="C119" s="11"/>
      <c r="D119" s="11"/>
      <c r="E119" s="11"/>
      <c r="F119" s="11"/>
      <c r="G119" s="11"/>
      <c r="H119" s="11"/>
      <c r="I119" s="11"/>
      <c r="J119" s="11"/>
      <c r="K119" s="11"/>
      <c r="L119" s="11"/>
      <c r="M119" s="11"/>
      <c r="N119" s="11"/>
      <c r="O119" s="11"/>
      <c r="P119" s="11"/>
      <c r="Q119" s="11"/>
    </row>
    <row r="120" spans="1:17" ht="16.899999999999999" customHeight="1">
      <c r="A120" s="104"/>
      <c r="B120" s="11"/>
      <c r="C120" s="11"/>
      <c r="D120" s="11"/>
      <c r="E120" s="11"/>
      <c r="F120" s="11"/>
      <c r="G120" s="11"/>
      <c r="H120" s="11"/>
      <c r="I120" s="11"/>
      <c r="J120" s="11"/>
      <c r="K120" s="11"/>
      <c r="L120" s="11"/>
      <c r="M120" s="11"/>
      <c r="N120" s="11"/>
      <c r="O120" s="11"/>
      <c r="P120" s="11"/>
      <c r="Q120" s="11"/>
    </row>
    <row r="121" spans="1:17" ht="16.899999999999999" customHeight="1">
      <c r="A121" s="104"/>
      <c r="B121" s="11"/>
      <c r="C121" s="11"/>
      <c r="D121" s="11"/>
      <c r="E121" s="11"/>
      <c r="F121" s="11"/>
      <c r="G121" s="11"/>
      <c r="H121" s="11"/>
      <c r="I121" s="11"/>
      <c r="J121" s="11"/>
      <c r="K121" s="11"/>
      <c r="L121" s="11"/>
      <c r="M121" s="11"/>
      <c r="N121" s="11"/>
      <c r="O121" s="11"/>
      <c r="P121" s="11"/>
      <c r="Q121" s="11"/>
    </row>
    <row r="122" spans="1:17" ht="16.899999999999999" customHeight="1">
      <c r="A122" s="104"/>
      <c r="B122" s="11"/>
      <c r="C122" s="11"/>
      <c r="D122" s="11"/>
      <c r="E122" s="11"/>
      <c r="F122" s="11"/>
      <c r="G122" s="11"/>
      <c r="H122" s="11"/>
      <c r="I122" s="11"/>
      <c r="J122" s="11"/>
      <c r="K122" s="11"/>
      <c r="L122" s="11"/>
      <c r="M122" s="11"/>
      <c r="N122" s="11"/>
      <c r="O122" s="11"/>
      <c r="P122" s="11"/>
      <c r="Q122" s="11"/>
    </row>
    <row r="123" spans="1:17" ht="16.899999999999999" customHeight="1">
      <c r="A123" s="104"/>
      <c r="B123" s="11"/>
      <c r="C123" s="11"/>
      <c r="D123" s="11"/>
      <c r="E123" s="11"/>
      <c r="F123" s="11"/>
      <c r="G123" s="11"/>
      <c r="H123" s="11"/>
      <c r="I123" s="11"/>
      <c r="J123" s="11"/>
      <c r="K123" s="11"/>
      <c r="L123" s="11"/>
      <c r="M123" s="11"/>
      <c r="N123" s="11"/>
      <c r="O123" s="11"/>
      <c r="P123" s="11"/>
      <c r="Q123" s="11"/>
    </row>
    <row r="124" spans="1:17" ht="16.899999999999999" customHeight="1">
      <c r="A124" s="104"/>
      <c r="B124" s="11"/>
      <c r="C124" s="11"/>
      <c r="D124" s="11"/>
      <c r="E124" s="11"/>
      <c r="F124" s="11"/>
      <c r="G124" s="11"/>
      <c r="H124" s="11"/>
      <c r="I124" s="11"/>
      <c r="J124" s="11"/>
      <c r="K124" s="11"/>
      <c r="L124" s="11"/>
      <c r="M124" s="11"/>
      <c r="N124" s="11"/>
      <c r="O124" s="11"/>
      <c r="P124" s="11"/>
      <c r="Q124" s="11"/>
    </row>
    <row r="125" spans="1:17" ht="16.899999999999999" customHeight="1">
      <c r="A125" s="104"/>
      <c r="B125" s="11"/>
      <c r="C125" s="11"/>
      <c r="D125" s="11"/>
      <c r="E125" s="11"/>
      <c r="F125" s="11"/>
      <c r="G125" s="11"/>
      <c r="H125" s="11"/>
      <c r="I125" s="11"/>
      <c r="J125" s="11"/>
      <c r="K125" s="11"/>
      <c r="L125" s="11"/>
      <c r="M125" s="11"/>
      <c r="N125" s="11"/>
      <c r="O125" s="11"/>
      <c r="P125" s="11"/>
      <c r="Q125" s="11"/>
    </row>
    <row r="126" spans="1:17" ht="16.899999999999999" customHeight="1">
      <c r="A126" s="104"/>
      <c r="B126" s="11"/>
      <c r="C126" s="11"/>
      <c r="D126" s="11"/>
      <c r="E126" s="11"/>
      <c r="F126" s="11"/>
      <c r="G126" s="11"/>
      <c r="H126" s="11"/>
      <c r="I126" s="11"/>
      <c r="J126" s="11"/>
      <c r="K126" s="11"/>
      <c r="L126" s="11"/>
      <c r="M126" s="11"/>
      <c r="N126" s="11"/>
      <c r="O126" s="11"/>
      <c r="P126" s="11"/>
      <c r="Q126" s="11"/>
    </row>
    <row r="127" spans="1:17" ht="16.899999999999999" customHeight="1">
      <c r="A127" s="104"/>
      <c r="B127" s="11"/>
      <c r="C127" s="11"/>
      <c r="D127" s="11"/>
      <c r="E127" s="11"/>
      <c r="F127" s="11"/>
      <c r="G127" s="11"/>
      <c r="H127" s="11"/>
      <c r="I127" s="11"/>
      <c r="J127" s="11"/>
      <c r="K127" s="11"/>
      <c r="L127" s="11"/>
      <c r="M127" s="11"/>
      <c r="N127" s="11"/>
      <c r="O127" s="11"/>
      <c r="P127" s="11"/>
      <c r="Q127" s="11"/>
    </row>
    <row r="128" spans="1:17" ht="16.899999999999999" customHeight="1">
      <c r="A128" s="104"/>
      <c r="B128" s="11"/>
      <c r="C128" s="11"/>
      <c r="D128" s="11"/>
      <c r="E128" s="11"/>
      <c r="F128" s="11"/>
      <c r="G128" s="11"/>
      <c r="H128" s="11"/>
      <c r="I128" s="11"/>
      <c r="J128" s="11"/>
      <c r="K128" s="11"/>
      <c r="L128" s="11"/>
      <c r="M128" s="11"/>
      <c r="N128" s="11"/>
      <c r="O128" s="11"/>
      <c r="P128" s="11"/>
      <c r="Q128" s="11"/>
    </row>
    <row r="129" spans="1:17" ht="16.899999999999999" customHeight="1">
      <c r="A129" s="104"/>
      <c r="B129" s="11"/>
      <c r="C129" s="11"/>
      <c r="D129" s="11"/>
      <c r="E129" s="11"/>
      <c r="F129" s="11"/>
      <c r="G129" s="11"/>
      <c r="H129" s="11"/>
      <c r="I129" s="11"/>
      <c r="J129" s="11"/>
      <c r="K129" s="11"/>
      <c r="L129" s="11"/>
      <c r="M129" s="11"/>
      <c r="N129" s="11"/>
      <c r="O129" s="11"/>
      <c r="P129" s="11"/>
      <c r="Q129" s="11"/>
    </row>
    <row r="130" spans="1:17" ht="16.899999999999999" customHeight="1">
      <c r="A130" s="104"/>
      <c r="B130" s="11"/>
      <c r="C130" s="11"/>
      <c r="D130" s="11"/>
      <c r="E130" s="11"/>
      <c r="F130" s="11"/>
      <c r="G130" s="11"/>
      <c r="H130" s="11"/>
      <c r="I130" s="11"/>
      <c r="J130" s="11"/>
      <c r="K130" s="11"/>
      <c r="L130" s="11"/>
      <c r="M130" s="11"/>
      <c r="N130" s="11"/>
      <c r="O130" s="11"/>
      <c r="P130" s="11"/>
      <c r="Q130" s="11"/>
    </row>
    <row r="131" spans="1:17" ht="16.899999999999999" customHeight="1">
      <c r="A131" s="104"/>
      <c r="B131" s="11"/>
      <c r="C131" s="11"/>
      <c r="D131" s="11"/>
      <c r="E131" s="11"/>
      <c r="F131" s="11"/>
      <c r="G131" s="11"/>
      <c r="H131" s="11"/>
      <c r="I131" s="11"/>
      <c r="J131" s="11"/>
      <c r="K131" s="11"/>
      <c r="L131" s="11"/>
      <c r="M131" s="11"/>
      <c r="N131" s="11"/>
      <c r="O131" s="11"/>
      <c r="P131" s="11"/>
      <c r="Q131" s="11"/>
    </row>
    <row r="132" spans="1:17" ht="16.899999999999999" customHeight="1">
      <c r="A132" s="104"/>
      <c r="B132" s="11"/>
      <c r="C132" s="11"/>
      <c r="D132" s="11"/>
      <c r="E132" s="11"/>
      <c r="F132" s="11"/>
      <c r="G132" s="11"/>
      <c r="H132" s="11"/>
      <c r="I132" s="11"/>
      <c r="J132" s="11"/>
      <c r="K132" s="11"/>
      <c r="L132" s="11"/>
      <c r="M132" s="11"/>
      <c r="N132" s="11"/>
      <c r="O132" s="11"/>
      <c r="P132" s="11"/>
      <c r="Q132" s="11"/>
    </row>
    <row r="133" spans="1:17" ht="16.899999999999999" customHeight="1">
      <c r="A133" s="104"/>
      <c r="B133" s="11"/>
      <c r="C133" s="11"/>
      <c r="D133" s="11"/>
      <c r="E133" s="11"/>
      <c r="F133" s="11"/>
      <c r="G133" s="11"/>
      <c r="H133" s="11"/>
      <c r="I133" s="11"/>
      <c r="J133" s="11"/>
      <c r="K133" s="11"/>
      <c r="L133" s="11"/>
      <c r="M133" s="11"/>
      <c r="N133" s="11"/>
      <c r="O133" s="11"/>
      <c r="P133" s="11"/>
      <c r="Q133" s="11"/>
    </row>
    <row r="134" spans="1:17" ht="16.899999999999999" customHeight="1">
      <c r="A134" s="104"/>
      <c r="B134" s="11"/>
      <c r="C134" s="11"/>
      <c r="D134" s="11"/>
      <c r="E134" s="11"/>
      <c r="F134" s="11"/>
      <c r="G134" s="11"/>
      <c r="H134" s="11"/>
      <c r="I134" s="11"/>
      <c r="J134" s="11"/>
      <c r="K134" s="11"/>
      <c r="L134" s="11"/>
      <c r="M134" s="11"/>
      <c r="N134" s="11"/>
      <c r="O134" s="11"/>
      <c r="P134" s="11"/>
      <c r="Q134" s="11"/>
    </row>
    <row r="135" spans="1:17" ht="16.899999999999999" customHeight="1">
      <c r="A135" s="104"/>
      <c r="B135" s="11"/>
      <c r="C135" s="11"/>
      <c r="D135" s="11"/>
      <c r="E135" s="11"/>
      <c r="F135" s="11"/>
      <c r="G135" s="11"/>
      <c r="H135" s="11"/>
      <c r="I135" s="11"/>
      <c r="J135" s="11"/>
      <c r="K135" s="11"/>
      <c r="L135" s="11"/>
      <c r="M135" s="11"/>
      <c r="N135" s="11"/>
      <c r="O135" s="11"/>
      <c r="P135" s="11"/>
      <c r="Q135" s="11"/>
    </row>
    <row r="136" spans="1:17" ht="16.899999999999999" customHeight="1">
      <c r="A136" s="104"/>
      <c r="B136" s="11"/>
      <c r="C136" s="11"/>
      <c r="D136" s="11"/>
      <c r="E136" s="11"/>
      <c r="F136" s="11"/>
      <c r="G136" s="11"/>
      <c r="H136" s="11"/>
      <c r="I136" s="11"/>
      <c r="J136" s="11"/>
      <c r="K136" s="11"/>
      <c r="L136" s="11"/>
      <c r="M136" s="11"/>
      <c r="N136" s="11"/>
      <c r="O136" s="11"/>
      <c r="P136" s="11"/>
      <c r="Q136" s="11"/>
    </row>
    <row r="137" spans="1:17" ht="16.899999999999999" customHeight="1">
      <c r="A137" s="104"/>
      <c r="B137" s="11"/>
      <c r="C137" s="11"/>
      <c r="D137" s="11"/>
      <c r="E137" s="11"/>
      <c r="F137" s="11"/>
      <c r="G137" s="11"/>
      <c r="H137" s="11"/>
      <c r="I137" s="11"/>
      <c r="J137" s="11"/>
      <c r="K137" s="11"/>
      <c r="L137" s="11"/>
      <c r="M137" s="11"/>
      <c r="N137" s="11"/>
      <c r="O137" s="11"/>
      <c r="P137" s="11"/>
      <c r="Q137" s="11"/>
    </row>
    <row r="138" spans="1:17" ht="16.899999999999999" customHeight="1">
      <c r="A138" s="104"/>
      <c r="B138" s="11"/>
      <c r="C138" s="11"/>
      <c r="D138" s="11"/>
      <c r="E138" s="11"/>
      <c r="F138" s="11"/>
      <c r="G138" s="11"/>
      <c r="H138" s="11"/>
      <c r="I138" s="11"/>
      <c r="J138" s="11"/>
      <c r="K138" s="11"/>
      <c r="L138" s="11"/>
      <c r="M138" s="11"/>
      <c r="N138" s="11"/>
      <c r="O138" s="11"/>
      <c r="P138" s="11"/>
      <c r="Q138" s="11"/>
    </row>
    <row r="139" spans="1:17" ht="16.899999999999999" customHeight="1">
      <c r="A139" s="104"/>
      <c r="B139" s="11"/>
      <c r="C139" s="11"/>
      <c r="D139" s="11"/>
      <c r="E139" s="11"/>
      <c r="F139" s="11"/>
      <c r="G139" s="11"/>
      <c r="H139" s="11"/>
      <c r="I139" s="11"/>
      <c r="J139" s="11"/>
      <c r="K139" s="11"/>
      <c r="L139" s="11"/>
      <c r="M139" s="11"/>
      <c r="N139" s="11"/>
      <c r="O139" s="11"/>
      <c r="P139" s="11"/>
      <c r="Q139" s="11"/>
    </row>
    <row r="140" spans="1:17" ht="16.899999999999999" customHeight="1">
      <c r="A140" s="104"/>
      <c r="B140" s="11"/>
      <c r="C140" s="11"/>
      <c r="D140" s="11"/>
      <c r="E140" s="11"/>
      <c r="F140" s="11"/>
      <c r="G140" s="11"/>
      <c r="H140" s="11"/>
      <c r="I140" s="11"/>
      <c r="J140" s="11"/>
      <c r="K140" s="11"/>
      <c r="L140" s="11"/>
      <c r="M140" s="11"/>
      <c r="N140" s="11"/>
      <c r="O140" s="11"/>
      <c r="P140" s="11"/>
      <c r="Q140" s="11"/>
    </row>
    <row r="141" spans="1:17" ht="16.899999999999999" customHeight="1">
      <c r="A141" s="104"/>
      <c r="B141" s="11"/>
      <c r="C141" s="11"/>
      <c r="D141" s="11"/>
      <c r="E141" s="11"/>
      <c r="F141" s="11"/>
      <c r="G141" s="11"/>
      <c r="H141" s="11"/>
      <c r="I141" s="11"/>
      <c r="J141" s="11"/>
      <c r="K141" s="11"/>
      <c r="L141" s="11"/>
      <c r="M141" s="11"/>
      <c r="N141" s="11"/>
      <c r="O141" s="11"/>
      <c r="P141" s="11"/>
      <c r="Q141" s="11"/>
    </row>
    <row r="142" spans="1:17" ht="16.899999999999999" customHeight="1">
      <c r="A142" s="104"/>
      <c r="B142" s="11"/>
      <c r="C142" s="11"/>
      <c r="D142" s="11"/>
      <c r="E142" s="11"/>
      <c r="F142" s="11"/>
      <c r="G142" s="11"/>
      <c r="H142" s="11"/>
      <c r="I142" s="11"/>
      <c r="J142" s="11"/>
      <c r="K142" s="11"/>
      <c r="L142" s="11"/>
      <c r="M142" s="11"/>
      <c r="N142" s="11"/>
      <c r="O142" s="11"/>
      <c r="P142" s="11"/>
      <c r="Q142" s="11"/>
    </row>
    <row r="143" spans="1:17" ht="16.899999999999999" customHeight="1">
      <c r="A143" s="104"/>
      <c r="B143" s="11"/>
      <c r="C143" s="11"/>
      <c r="D143" s="11"/>
      <c r="E143" s="11"/>
      <c r="F143" s="11"/>
      <c r="G143" s="11"/>
      <c r="H143" s="11"/>
      <c r="I143" s="11"/>
      <c r="J143" s="11"/>
      <c r="K143" s="11"/>
      <c r="L143" s="11"/>
      <c r="M143" s="11"/>
      <c r="N143" s="11"/>
      <c r="O143" s="11"/>
      <c r="P143" s="11"/>
      <c r="Q143" s="11"/>
    </row>
    <row r="144" spans="1:17" ht="16.899999999999999" customHeight="1">
      <c r="A144" s="104"/>
      <c r="B144" s="11"/>
      <c r="C144" s="11"/>
      <c r="D144" s="11"/>
      <c r="E144" s="11"/>
      <c r="F144" s="11"/>
      <c r="G144" s="11"/>
      <c r="H144" s="11"/>
      <c r="I144" s="11"/>
      <c r="J144" s="11"/>
      <c r="K144" s="11"/>
      <c r="L144" s="11"/>
      <c r="M144" s="11"/>
      <c r="N144" s="11"/>
      <c r="O144" s="11"/>
      <c r="P144" s="11"/>
      <c r="Q144" s="11"/>
    </row>
    <row r="145" spans="1:17" ht="16.899999999999999" customHeight="1">
      <c r="A145" s="104"/>
      <c r="B145" s="11"/>
      <c r="C145" s="11"/>
      <c r="D145" s="11"/>
      <c r="E145" s="11"/>
      <c r="F145" s="11"/>
      <c r="G145" s="11"/>
      <c r="H145" s="11"/>
      <c r="I145" s="11"/>
      <c r="J145" s="11"/>
      <c r="K145" s="11"/>
      <c r="L145" s="11"/>
      <c r="M145" s="11"/>
      <c r="N145" s="11"/>
      <c r="O145" s="11"/>
      <c r="P145" s="11"/>
      <c r="Q145" s="11"/>
    </row>
    <row r="146" spans="1:17" ht="16.899999999999999" customHeight="1">
      <c r="A146" s="104"/>
      <c r="B146" s="11"/>
      <c r="C146" s="11"/>
      <c r="D146" s="11"/>
      <c r="E146" s="11"/>
      <c r="F146" s="11"/>
      <c r="G146" s="11"/>
      <c r="H146" s="11"/>
      <c r="I146" s="11"/>
      <c r="J146" s="11"/>
      <c r="K146" s="11"/>
      <c r="L146" s="11"/>
      <c r="M146" s="11"/>
      <c r="N146" s="11"/>
      <c r="O146" s="11"/>
      <c r="P146" s="11"/>
      <c r="Q146" s="11"/>
    </row>
    <row r="147" spans="1:17" ht="16.899999999999999" customHeight="1">
      <c r="A147" s="104"/>
      <c r="B147" s="11"/>
      <c r="C147" s="11"/>
      <c r="D147" s="11"/>
      <c r="E147" s="11"/>
      <c r="F147" s="11"/>
      <c r="G147" s="11"/>
      <c r="H147" s="11"/>
      <c r="I147" s="11"/>
      <c r="J147" s="11"/>
      <c r="K147" s="11"/>
      <c r="L147" s="11"/>
      <c r="M147" s="11"/>
      <c r="N147" s="11"/>
      <c r="O147" s="11"/>
      <c r="P147" s="11"/>
      <c r="Q147" s="11"/>
    </row>
    <row r="148" spans="1:17" ht="16.899999999999999" customHeight="1">
      <c r="A148" s="104"/>
      <c r="B148" s="11"/>
      <c r="C148" s="11"/>
      <c r="D148" s="11"/>
      <c r="E148" s="11"/>
      <c r="F148" s="11"/>
      <c r="G148" s="11"/>
      <c r="H148" s="11"/>
      <c r="I148" s="11"/>
      <c r="J148" s="11"/>
      <c r="K148" s="11"/>
      <c r="L148" s="11"/>
      <c r="M148" s="11"/>
      <c r="N148" s="11"/>
      <c r="O148" s="11"/>
      <c r="P148" s="11"/>
      <c r="Q148" s="11"/>
    </row>
    <row r="149" spans="1:17" ht="16.899999999999999" customHeight="1">
      <c r="A149" s="104"/>
      <c r="B149" s="11"/>
      <c r="C149" s="11"/>
      <c r="D149" s="11"/>
      <c r="E149" s="11"/>
      <c r="F149" s="11"/>
      <c r="G149" s="11"/>
      <c r="H149" s="11"/>
      <c r="I149" s="11"/>
      <c r="J149" s="11"/>
      <c r="K149" s="11"/>
      <c r="L149" s="11"/>
      <c r="M149" s="11"/>
      <c r="N149" s="11"/>
      <c r="O149" s="11"/>
      <c r="P149" s="11"/>
      <c r="Q149" s="11"/>
    </row>
    <row r="150" spans="1:17" ht="16.899999999999999" customHeight="1">
      <c r="A150" s="104"/>
      <c r="B150" s="11"/>
      <c r="C150" s="11"/>
      <c r="D150" s="11"/>
      <c r="E150" s="11"/>
      <c r="F150" s="11"/>
      <c r="G150" s="11"/>
      <c r="H150" s="11"/>
      <c r="I150" s="11"/>
      <c r="J150" s="11"/>
      <c r="K150" s="11"/>
      <c r="L150" s="11"/>
      <c r="M150" s="11"/>
      <c r="N150" s="11"/>
      <c r="O150" s="11"/>
      <c r="P150" s="11"/>
      <c r="Q150" s="11"/>
    </row>
    <row r="151" spans="1:17" ht="16.899999999999999" customHeight="1">
      <c r="A151" s="104"/>
      <c r="B151" s="11"/>
      <c r="C151" s="11"/>
      <c r="D151" s="11"/>
      <c r="E151" s="11"/>
      <c r="F151" s="11"/>
      <c r="G151" s="11"/>
      <c r="H151" s="11"/>
      <c r="I151" s="11"/>
      <c r="J151" s="11"/>
      <c r="K151" s="11"/>
      <c r="L151" s="11"/>
      <c r="M151" s="11"/>
      <c r="N151" s="11"/>
      <c r="O151" s="11"/>
      <c r="P151" s="11"/>
      <c r="Q151" s="11"/>
    </row>
    <row r="152" spans="1:17" ht="16.899999999999999" customHeight="1">
      <c r="A152" s="104"/>
      <c r="B152" s="11"/>
      <c r="C152" s="11"/>
      <c r="D152" s="11"/>
      <c r="E152" s="11"/>
      <c r="F152" s="11"/>
      <c r="G152" s="11"/>
      <c r="H152" s="11"/>
      <c r="I152" s="11"/>
      <c r="J152" s="11"/>
      <c r="K152" s="11"/>
      <c r="L152" s="11"/>
      <c r="M152" s="11"/>
      <c r="N152" s="11"/>
      <c r="O152" s="11"/>
      <c r="P152" s="11"/>
      <c r="Q152" s="11"/>
    </row>
    <row r="153" spans="1:17" ht="16.899999999999999" customHeight="1">
      <c r="A153" s="104"/>
      <c r="B153" s="11"/>
      <c r="C153" s="11"/>
      <c r="D153" s="11"/>
      <c r="E153" s="11"/>
      <c r="F153" s="11"/>
      <c r="G153" s="11"/>
      <c r="H153" s="11"/>
      <c r="I153" s="11"/>
      <c r="J153" s="11"/>
      <c r="K153" s="11"/>
      <c r="L153" s="11"/>
      <c r="M153" s="11"/>
      <c r="N153" s="11"/>
      <c r="O153" s="11"/>
      <c r="P153" s="11"/>
      <c r="Q153" s="11"/>
    </row>
    <row r="154" spans="1:17" ht="16.899999999999999" customHeight="1">
      <c r="A154" s="104"/>
      <c r="B154" s="11"/>
      <c r="C154" s="11"/>
      <c r="D154" s="11"/>
      <c r="E154" s="11"/>
      <c r="F154" s="11"/>
      <c r="G154" s="11"/>
      <c r="H154" s="11"/>
      <c r="I154" s="11"/>
      <c r="J154" s="11"/>
      <c r="K154" s="11"/>
      <c r="L154" s="11"/>
      <c r="M154" s="11"/>
      <c r="N154" s="11"/>
      <c r="O154" s="11"/>
      <c r="P154" s="11"/>
      <c r="Q154" s="11"/>
    </row>
    <row r="155" spans="1:17" ht="16.899999999999999" customHeight="1">
      <c r="A155" s="104"/>
      <c r="B155" s="11"/>
      <c r="C155" s="11"/>
      <c r="D155" s="11"/>
      <c r="E155" s="11"/>
      <c r="F155" s="11"/>
      <c r="G155" s="11"/>
      <c r="H155" s="11"/>
      <c r="I155" s="11"/>
      <c r="J155" s="11"/>
      <c r="K155" s="11"/>
      <c r="L155" s="11"/>
      <c r="M155" s="11"/>
      <c r="N155" s="11"/>
      <c r="O155" s="11"/>
      <c r="P155" s="11"/>
      <c r="Q155" s="11"/>
    </row>
    <row r="156" spans="1:17" ht="16.899999999999999" customHeight="1">
      <c r="A156" s="104"/>
      <c r="B156" s="11"/>
      <c r="C156" s="11"/>
      <c r="D156" s="11"/>
      <c r="E156" s="11"/>
      <c r="F156" s="11"/>
      <c r="G156" s="11"/>
      <c r="H156" s="11"/>
      <c r="I156" s="11"/>
      <c r="J156" s="11"/>
      <c r="K156" s="11"/>
      <c r="L156" s="11"/>
      <c r="M156" s="11"/>
      <c r="N156" s="11"/>
      <c r="O156" s="11"/>
      <c r="P156" s="11"/>
      <c r="Q156" s="11"/>
    </row>
    <row r="157" spans="1:17" ht="16.899999999999999" customHeight="1">
      <c r="A157" s="104"/>
      <c r="B157" s="11"/>
      <c r="C157" s="11"/>
      <c r="D157" s="11"/>
      <c r="E157" s="11"/>
      <c r="F157" s="11"/>
      <c r="G157" s="11"/>
      <c r="H157" s="11"/>
      <c r="I157" s="11"/>
      <c r="J157" s="11"/>
      <c r="K157" s="11"/>
      <c r="L157" s="11"/>
      <c r="M157" s="11"/>
      <c r="N157" s="11"/>
      <c r="O157" s="11"/>
      <c r="P157" s="11"/>
      <c r="Q157" s="11"/>
    </row>
    <row r="158" spans="1:17" ht="16.899999999999999" customHeight="1">
      <c r="A158" s="104"/>
      <c r="B158" s="11"/>
      <c r="C158" s="11"/>
      <c r="D158" s="11"/>
      <c r="E158" s="11"/>
      <c r="F158" s="11"/>
      <c r="G158" s="11"/>
      <c r="H158" s="11"/>
      <c r="I158" s="11"/>
      <c r="J158" s="11"/>
      <c r="K158" s="11"/>
      <c r="L158" s="11"/>
      <c r="M158" s="11"/>
      <c r="N158" s="11"/>
      <c r="O158" s="11"/>
      <c r="P158" s="11"/>
      <c r="Q158" s="11"/>
    </row>
    <row r="159" spans="1:17" ht="16.899999999999999" customHeight="1">
      <c r="A159" s="104"/>
      <c r="B159" s="11"/>
      <c r="C159" s="11"/>
      <c r="D159" s="11"/>
      <c r="E159" s="11"/>
      <c r="F159" s="11"/>
      <c r="G159" s="11"/>
      <c r="H159" s="11"/>
      <c r="I159" s="11"/>
      <c r="J159" s="11"/>
      <c r="K159" s="11"/>
      <c r="L159" s="11"/>
      <c r="M159" s="11"/>
      <c r="N159" s="11"/>
      <c r="O159" s="11"/>
      <c r="P159" s="11"/>
      <c r="Q159" s="11"/>
    </row>
    <row r="160" spans="1:17" ht="16.899999999999999" customHeight="1">
      <c r="A160" s="104"/>
      <c r="B160" s="11"/>
      <c r="C160" s="11"/>
      <c r="D160" s="11"/>
      <c r="E160" s="11"/>
      <c r="F160" s="11"/>
      <c r="G160" s="11"/>
      <c r="H160" s="11"/>
      <c r="I160" s="11"/>
      <c r="J160" s="11"/>
      <c r="K160" s="11"/>
      <c r="L160" s="11"/>
      <c r="M160" s="11"/>
      <c r="N160" s="11"/>
      <c r="O160" s="11"/>
      <c r="P160" s="11"/>
      <c r="Q160" s="11"/>
    </row>
    <row r="161" spans="1:17" ht="16.899999999999999" customHeight="1">
      <c r="A161" s="104"/>
      <c r="B161" s="11"/>
      <c r="C161" s="11"/>
      <c r="D161" s="11"/>
      <c r="E161" s="11"/>
      <c r="F161" s="11"/>
      <c r="G161" s="11"/>
      <c r="H161" s="11"/>
      <c r="I161" s="11"/>
      <c r="J161" s="11"/>
      <c r="K161" s="11"/>
      <c r="L161" s="11"/>
      <c r="M161" s="11"/>
      <c r="N161" s="11"/>
      <c r="O161" s="11"/>
      <c r="P161" s="11"/>
      <c r="Q161" s="11"/>
    </row>
    <row r="162" spans="1:17" ht="16.899999999999999" customHeight="1">
      <c r="A162" s="104"/>
      <c r="B162" s="11"/>
      <c r="C162" s="11"/>
      <c r="D162" s="11"/>
      <c r="E162" s="11"/>
      <c r="F162" s="11"/>
      <c r="G162" s="11"/>
      <c r="H162" s="11"/>
      <c r="I162" s="11"/>
      <c r="J162" s="11"/>
      <c r="K162" s="11"/>
      <c r="L162" s="11"/>
      <c r="M162" s="11"/>
      <c r="N162" s="11"/>
      <c r="O162" s="11"/>
      <c r="P162" s="11"/>
      <c r="Q162" s="11"/>
    </row>
    <row r="163" spans="1:17" ht="16.899999999999999" customHeight="1">
      <c r="A163" s="104"/>
      <c r="B163" s="11"/>
      <c r="C163" s="11"/>
      <c r="D163" s="11"/>
      <c r="E163" s="11"/>
      <c r="F163" s="11"/>
      <c r="G163" s="11"/>
      <c r="H163" s="11"/>
      <c r="I163" s="11"/>
      <c r="J163" s="11"/>
      <c r="K163" s="11"/>
      <c r="L163" s="11"/>
      <c r="M163" s="11"/>
      <c r="N163" s="11"/>
      <c r="O163" s="11"/>
      <c r="P163" s="11"/>
      <c r="Q163" s="11"/>
    </row>
    <row r="164" spans="1:17" ht="16.899999999999999" customHeight="1">
      <c r="A164" s="104"/>
      <c r="B164" s="11"/>
      <c r="C164" s="11"/>
      <c r="D164" s="11"/>
      <c r="E164" s="11"/>
      <c r="F164" s="11"/>
      <c r="G164" s="11"/>
      <c r="H164" s="11"/>
      <c r="I164" s="11"/>
      <c r="J164" s="11"/>
      <c r="K164" s="11"/>
      <c r="L164" s="11"/>
      <c r="M164" s="11"/>
      <c r="N164" s="11"/>
      <c r="O164" s="11"/>
      <c r="P164" s="11"/>
      <c r="Q164" s="11"/>
    </row>
    <row r="165" spans="1:17" ht="16.899999999999999" customHeight="1">
      <c r="A165" s="104"/>
      <c r="B165" s="11"/>
      <c r="C165" s="11"/>
      <c r="D165" s="11"/>
      <c r="E165" s="11"/>
      <c r="F165" s="11"/>
      <c r="G165" s="11"/>
      <c r="H165" s="11"/>
      <c r="I165" s="11"/>
      <c r="J165" s="11"/>
      <c r="K165" s="11"/>
      <c r="L165" s="11"/>
      <c r="M165" s="11"/>
      <c r="N165" s="11"/>
      <c r="O165" s="11"/>
      <c r="P165" s="11"/>
      <c r="Q165" s="11"/>
    </row>
    <row r="166" spans="1:17" ht="16.899999999999999" customHeight="1">
      <c r="A166" s="104"/>
      <c r="B166" s="11"/>
      <c r="C166" s="11"/>
      <c r="D166" s="11"/>
      <c r="E166" s="11"/>
      <c r="F166" s="11"/>
      <c r="G166" s="11"/>
      <c r="H166" s="11"/>
      <c r="I166" s="11"/>
      <c r="J166" s="11"/>
      <c r="K166" s="11"/>
      <c r="L166" s="11"/>
      <c r="M166" s="11"/>
      <c r="N166" s="11"/>
      <c r="O166" s="11"/>
      <c r="P166" s="11"/>
      <c r="Q166" s="11"/>
    </row>
    <row r="167" spans="1:17" ht="16.899999999999999" customHeight="1">
      <c r="A167" s="104"/>
      <c r="B167" s="11"/>
      <c r="C167" s="11"/>
      <c r="D167" s="11"/>
      <c r="E167" s="11"/>
      <c r="F167" s="11"/>
      <c r="G167" s="11"/>
      <c r="H167" s="11"/>
      <c r="I167" s="11"/>
      <c r="J167" s="11"/>
      <c r="K167" s="11"/>
      <c r="L167" s="11"/>
      <c r="M167" s="11"/>
      <c r="N167" s="11"/>
      <c r="O167" s="11"/>
      <c r="P167" s="11"/>
      <c r="Q167" s="11"/>
    </row>
    <row r="168" spans="1:17" ht="16.899999999999999" customHeight="1">
      <c r="A168" s="104"/>
      <c r="B168" s="11"/>
      <c r="C168" s="11"/>
      <c r="D168" s="11"/>
      <c r="E168" s="11"/>
      <c r="F168" s="11"/>
      <c r="G168" s="11"/>
      <c r="H168" s="11"/>
      <c r="I168" s="11"/>
      <c r="J168" s="11"/>
      <c r="K168" s="11"/>
      <c r="L168" s="11"/>
      <c r="M168" s="11"/>
      <c r="N168" s="11"/>
      <c r="O168" s="11"/>
      <c r="P168" s="11"/>
      <c r="Q168" s="11"/>
    </row>
    <row r="169" spans="1:17" ht="16.899999999999999" customHeight="1">
      <c r="A169" s="104"/>
      <c r="B169" s="11"/>
      <c r="C169" s="11"/>
      <c r="D169" s="11"/>
      <c r="E169" s="11"/>
      <c r="F169" s="11"/>
      <c r="G169" s="11"/>
      <c r="H169" s="11"/>
      <c r="I169" s="11"/>
      <c r="J169" s="11"/>
      <c r="K169" s="11"/>
      <c r="L169" s="11"/>
      <c r="M169" s="11"/>
      <c r="N169" s="11"/>
      <c r="O169" s="11"/>
      <c r="P169" s="11"/>
      <c r="Q169" s="11"/>
    </row>
    <row r="170" spans="1:17" ht="16.899999999999999" customHeight="1">
      <c r="A170" s="104"/>
      <c r="B170" s="11"/>
      <c r="C170" s="11"/>
      <c r="D170" s="11"/>
      <c r="E170" s="11"/>
      <c r="F170" s="11"/>
      <c r="G170" s="11"/>
      <c r="H170" s="11"/>
      <c r="I170" s="11"/>
      <c r="J170" s="11"/>
      <c r="K170" s="11"/>
      <c r="L170" s="11"/>
      <c r="M170" s="11"/>
      <c r="N170" s="11"/>
      <c r="O170" s="11"/>
      <c r="P170" s="11"/>
      <c r="Q170" s="11"/>
    </row>
    <row r="171" spans="1:17" ht="16.899999999999999" customHeight="1">
      <c r="A171" s="104"/>
      <c r="B171" s="11"/>
      <c r="C171" s="11"/>
      <c r="D171" s="11"/>
      <c r="E171" s="11"/>
      <c r="F171" s="11"/>
      <c r="G171" s="11"/>
      <c r="H171" s="11"/>
      <c r="I171" s="11"/>
      <c r="J171" s="11"/>
      <c r="K171" s="11"/>
      <c r="L171" s="11"/>
      <c r="M171" s="11"/>
      <c r="N171" s="11"/>
      <c r="O171" s="11"/>
      <c r="P171" s="11"/>
      <c r="Q171" s="11"/>
    </row>
    <row r="172" spans="1:17" ht="16.899999999999999" customHeight="1">
      <c r="A172" s="104"/>
      <c r="B172" s="11"/>
      <c r="C172" s="11"/>
      <c r="D172" s="11"/>
      <c r="E172" s="11"/>
      <c r="F172" s="11"/>
      <c r="G172" s="11"/>
      <c r="H172" s="11"/>
      <c r="I172" s="11"/>
      <c r="J172" s="11"/>
      <c r="K172" s="11"/>
      <c r="L172" s="11"/>
      <c r="M172" s="11"/>
      <c r="N172" s="11"/>
      <c r="O172" s="11"/>
      <c r="P172" s="11"/>
      <c r="Q172" s="11"/>
    </row>
    <row r="173" spans="1:17" ht="16.899999999999999" customHeight="1">
      <c r="A173" s="104"/>
      <c r="B173" s="11"/>
      <c r="C173" s="11"/>
      <c r="D173" s="11"/>
      <c r="E173" s="11"/>
      <c r="F173" s="11"/>
      <c r="G173" s="11"/>
      <c r="H173" s="11"/>
      <c r="I173" s="11"/>
      <c r="J173" s="11"/>
      <c r="K173" s="11"/>
      <c r="L173" s="11"/>
      <c r="M173" s="11"/>
      <c r="N173" s="11"/>
      <c r="O173" s="11"/>
      <c r="P173" s="11"/>
      <c r="Q173" s="11"/>
    </row>
    <row r="174" spans="1:17" ht="16.899999999999999" customHeight="1">
      <c r="A174" s="104"/>
      <c r="B174" s="11"/>
      <c r="C174" s="11"/>
      <c r="D174" s="11"/>
      <c r="E174" s="11"/>
      <c r="F174" s="11"/>
      <c r="G174" s="11"/>
      <c r="H174" s="11"/>
      <c r="I174" s="11"/>
      <c r="J174" s="11"/>
      <c r="K174" s="11"/>
      <c r="L174" s="11"/>
      <c r="M174" s="11"/>
      <c r="N174" s="11"/>
      <c r="O174" s="11"/>
      <c r="P174" s="11"/>
      <c r="Q174" s="11"/>
    </row>
    <row r="175" spans="1:17" ht="16.899999999999999" customHeight="1">
      <c r="A175" s="104"/>
      <c r="B175" s="11"/>
      <c r="C175" s="11"/>
      <c r="D175" s="11"/>
      <c r="E175" s="11"/>
      <c r="F175" s="11"/>
      <c r="G175" s="11"/>
      <c r="H175" s="11"/>
      <c r="I175" s="11"/>
      <c r="J175" s="11"/>
      <c r="K175" s="11"/>
      <c r="L175" s="11"/>
      <c r="M175" s="11"/>
      <c r="N175" s="11"/>
      <c r="O175" s="11"/>
      <c r="P175" s="11"/>
      <c r="Q175" s="11"/>
    </row>
    <row r="176" spans="1:17" ht="16.899999999999999" customHeight="1">
      <c r="A176" s="104"/>
      <c r="B176" s="11"/>
      <c r="C176" s="11"/>
      <c r="D176" s="11"/>
      <c r="E176" s="11"/>
      <c r="F176" s="11"/>
      <c r="G176" s="11"/>
      <c r="H176" s="11"/>
      <c r="I176" s="11"/>
      <c r="J176" s="11"/>
      <c r="K176" s="11"/>
      <c r="L176" s="11"/>
      <c r="M176" s="11"/>
      <c r="N176" s="11"/>
      <c r="O176" s="11"/>
      <c r="P176" s="11"/>
      <c r="Q176" s="11"/>
    </row>
    <row r="177" spans="1:17" ht="16.899999999999999" customHeight="1">
      <c r="A177" s="104"/>
      <c r="B177" s="11"/>
      <c r="C177" s="11"/>
      <c r="D177" s="11"/>
      <c r="E177" s="11"/>
      <c r="F177" s="11"/>
      <c r="G177" s="11"/>
      <c r="H177" s="11"/>
      <c r="I177" s="11"/>
      <c r="J177" s="11"/>
      <c r="K177" s="11"/>
      <c r="L177" s="11"/>
      <c r="M177" s="11"/>
      <c r="N177" s="11"/>
      <c r="O177" s="11"/>
      <c r="P177" s="11"/>
      <c r="Q177" s="11"/>
    </row>
    <row r="178" spans="1:17" ht="16.899999999999999" customHeight="1">
      <c r="A178" s="104"/>
      <c r="B178" s="11"/>
      <c r="C178" s="11"/>
      <c r="D178" s="11"/>
      <c r="E178" s="11"/>
      <c r="F178" s="11"/>
      <c r="G178" s="11"/>
      <c r="H178" s="11"/>
      <c r="I178" s="11"/>
      <c r="J178" s="11"/>
      <c r="K178" s="11"/>
      <c r="L178" s="11"/>
      <c r="M178" s="11"/>
      <c r="N178" s="11"/>
      <c r="O178" s="11"/>
      <c r="P178" s="11"/>
      <c r="Q178" s="11"/>
    </row>
    <row r="179" spans="1:17" ht="16.899999999999999" customHeight="1">
      <c r="A179" s="104"/>
      <c r="B179" s="11"/>
      <c r="C179" s="11"/>
      <c r="D179" s="11"/>
      <c r="E179" s="11"/>
      <c r="F179" s="11"/>
      <c r="G179" s="11"/>
      <c r="H179" s="11"/>
      <c r="I179" s="11"/>
      <c r="J179" s="11"/>
      <c r="K179" s="11"/>
      <c r="L179" s="11"/>
      <c r="M179" s="11"/>
      <c r="N179" s="11"/>
      <c r="O179" s="11"/>
      <c r="P179" s="11"/>
      <c r="Q179" s="11"/>
    </row>
    <row r="180" spans="1:17" ht="16.899999999999999" customHeight="1">
      <c r="A180" s="104"/>
      <c r="B180" s="11"/>
      <c r="C180" s="11"/>
      <c r="D180" s="11"/>
      <c r="E180" s="11"/>
      <c r="F180" s="11"/>
      <c r="G180" s="11"/>
      <c r="H180" s="11"/>
      <c r="I180" s="11"/>
      <c r="J180" s="11"/>
      <c r="K180" s="11"/>
      <c r="L180" s="11"/>
      <c r="M180" s="11"/>
      <c r="N180" s="11"/>
      <c r="O180" s="11"/>
      <c r="P180" s="11"/>
      <c r="Q180" s="11"/>
    </row>
    <row r="181" spans="1:17" ht="16.899999999999999" customHeight="1">
      <c r="A181" s="104"/>
      <c r="B181" s="11"/>
      <c r="C181" s="11"/>
      <c r="D181" s="11"/>
      <c r="E181" s="11"/>
      <c r="F181" s="11"/>
      <c r="G181" s="11"/>
      <c r="H181" s="11"/>
      <c r="I181" s="11"/>
      <c r="J181" s="11"/>
      <c r="K181" s="11"/>
      <c r="L181" s="11"/>
      <c r="M181" s="11"/>
      <c r="N181" s="11"/>
      <c r="O181" s="11"/>
      <c r="P181" s="11"/>
      <c r="Q181" s="11"/>
    </row>
    <row r="182" spans="1:17" ht="16.899999999999999" customHeight="1">
      <c r="A182" s="104"/>
      <c r="B182" s="11"/>
      <c r="C182" s="11"/>
      <c r="D182" s="11"/>
      <c r="E182" s="11"/>
      <c r="F182" s="11"/>
      <c r="G182" s="11"/>
      <c r="H182" s="11"/>
      <c r="I182" s="11"/>
      <c r="J182" s="11"/>
      <c r="K182" s="11"/>
      <c r="L182" s="11"/>
      <c r="M182" s="11"/>
      <c r="N182" s="11"/>
      <c r="O182" s="11"/>
      <c r="P182" s="11"/>
      <c r="Q182" s="11"/>
    </row>
    <row r="183" spans="1:17" ht="16.899999999999999" customHeight="1">
      <c r="A183" s="104"/>
      <c r="B183" s="11"/>
      <c r="C183" s="11"/>
      <c r="D183" s="11"/>
      <c r="E183" s="11"/>
      <c r="F183" s="11"/>
      <c r="G183" s="11"/>
      <c r="H183" s="11"/>
      <c r="I183" s="11"/>
      <c r="J183" s="11"/>
      <c r="K183" s="11"/>
      <c r="L183" s="11"/>
      <c r="M183" s="11"/>
      <c r="N183" s="11"/>
      <c r="O183" s="11"/>
      <c r="P183" s="11"/>
      <c r="Q183" s="11"/>
    </row>
    <row r="184" spans="1:17" ht="16.899999999999999" customHeight="1">
      <c r="A184" s="104"/>
      <c r="B184" s="11"/>
      <c r="C184" s="11"/>
      <c r="D184" s="11"/>
      <c r="E184" s="11"/>
      <c r="F184" s="11"/>
      <c r="G184" s="11"/>
      <c r="H184" s="11"/>
      <c r="I184" s="11"/>
      <c r="J184" s="11"/>
      <c r="K184" s="11"/>
      <c r="L184" s="11"/>
      <c r="M184" s="11"/>
      <c r="N184" s="11"/>
      <c r="O184" s="11"/>
      <c r="P184" s="11"/>
      <c r="Q184" s="11"/>
    </row>
    <row r="185" spans="1:17" ht="16.899999999999999" customHeight="1">
      <c r="A185" s="104"/>
      <c r="B185" s="11"/>
      <c r="C185" s="11"/>
      <c r="D185" s="11"/>
      <c r="E185" s="11"/>
      <c r="F185" s="11"/>
      <c r="G185" s="11"/>
      <c r="H185" s="11"/>
      <c r="I185" s="11"/>
      <c r="J185" s="11"/>
      <c r="K185" s="11"/>
      <c r="L185" s="11"/>
      <c r="M185" s="11"/>
      <c r="N185" s="11"/>
      <c r="O185" s="11"/>
      <c r="P185" s="11"/>
      <c r="Q185" s="11"/>
    </row>
    <row r="186" spans="1:17" ht="16.899999999999999" customHeight="1">
      <c r="A186" s="104"/>
      <c r="B186" s="11"/>
      <c r="C186" s="11"/>
      <c r="D186" s="11"/>
      <c r="E186" s="11"/>
      <c r="F186" s="11"/>
      <c r="G186" s="11"/>
      <c r="H186" s="11"/>
      <c r="I186" s="11"/>
      <c r="J186" s="11"/>
      <c r="K186" s="11"/>
      <c r="L186" s="11"/>
      <c r="M186" s="11"/>
      <c r="N186" s="11"/>
      <c r="O186" s="11"/>
      <c r="P186" s="11"/>
      <c r="Q186" s="11"/>
    </row>
    <row r="187" spans="1:17" ht="16.899999999999999" customHeight="1">
      <c r="A187" s="104"/>
      <c r="B187" s="11"/>
      <c r="C187" s="11"/>
      <c r="D187" s="11"/>
      <c r="E187" s="11"/>
      <c r="F187" s="11"/>
      <c r="G187" s="11"/>
      <c r="H187" s="11"/>
      <c r="I187" s="11"/>
      <c r="J187" s="11"/>
      <c r="K187" s="11"/>
      <c r="L187" s="11"/>
      <c r="M187" s="11"/>
      <c r="N187" s="11"/>
      <c r="O187" s="11"/>
      <c r="P187" s="11"/>
      <c r="Q187" s="11"/>
    </row>
    <row r="188" spans="1:17" ht="16.899999999999999" customHeight="1">
      <c r="A188" s="104"/>
      <c r="B188" s="11"/>
      <c r="C188" s="11"/>
      <c r="D188" s="11"/>
      <c r="E188" s="11"/>
      <c r="F188" s="11"/>
      <c r="G188" s="11"/>
      <c r="H188" s="11"/>
      <c r="I188" s="11"/>
      <c r="J188" s="11"/>
      <c r="K188" s="11"/>
      <c r="L188" s="11"/>
      <c r="M188" s="11"/>
      <c r="N188" s="11"/>
      <c r="O188" s="11"/>
      <c r="P188" s="11"/>
      <c r="Q188" s="11"/>
    </row>
    <row r="189" spans="1:17" ht="16.899999999999999" customHeight="1">
      <c r="A189" s="104"/>
      <c r="B189" s="11"/>
      <c r="C189" s="11"/>
      <c r="D189" s="11"/>
      <c r="E189" s="11"/>
      <c r="F189" s="11"/>
      <c r="G189" s="11"/>
      <c r="H189" s="11"/>
      <c r="I189" s="11"/>
      <c r="J189" s="11"/>
      <c r="K189" s="11"/>
      <c r="L189" s="11"/>
      <c r="M189" s="11"/>
      <c r="N189" s="11"/>
      <c r="O189" s="11"/>
      <c r="P189" s="11"/>
      <c r="Q189" s="11"/>
    </row>
    <row r="190" spans="1:17" ht="16.899999999999999" customHeight="1">
      <c r="A190" s="104"/>
      <c r="B190" s="11"/>
      <c r="C190" s="11"/>
      <c r="D190" s="11"/>
      <c r="E190" s="11"/>
      <c r="F190" s="11"/>
      <c r="G190" s="11"/>
      <c r="H190" s="11"/>
      <c r="I190" s="11"/>
      <c r="J190" s="11"/>
      <c r="K190" s="11"/>
      <c r="L190" s="11"/>
      <c r="M190" s="11"/>
      <c r="N190" s="11"/>
      <c r="O190" s="11"/>
      <c r="P190" s="11"/>
      <c r="Q190" s="11"/>
    </row>
    <row r="191" spans="1:17" ht="16.899999999999999" customHeight="1">
      <c r="A191" s="104"/>
      <c r="B191" s="11"/>
      <c r="C191" s="11"/>
      <c r="D191" s="11"/>
      <c r="E191" s="11"/>
      <c r="F191" s="11"/>
      <c r="G191" s="11"/>
      <c r="H191" s="11"/>
      <c r="I191" s="11"/>
      <c r="J191" s="11"/>
      <c r="K191" s="11"/>
      <c r="L191" s="11"/>
      <c r="M191" s="11"/>
      <c r="N191" s="11"/>
      <c r="O191" s="11"/>
      <c r="P191" s="11"/>
      <c r="Q191" s="11"/>
    </row>
    <row r="192" spans="1:17" ht="16.899999999999999" customHeight="1">
      <c r="A192" s="104"/>
      <c r="B192" s="11"/>
      <c r="C192" s="11"/>
      <c r="D192" s="11"/>
      <c r="E192" s="11"/>
      <c r="F192" s="11"/>
      <c r="G192" s="11"/>
      <c r="H192" s="11"/>
      <c r="I192" s="11"/>
      <c r="J192" s="11"/>
      <c r="K192" s="11"/>
      <c r="L192" s="11"/>
      <c r="M192" s="11"/>
      <c r="N192" s="11"/>
      <c r="O192" s="11"/>
      <c r="P192" s="11"/>
      <c r="Q192" s="11"/>
    </row>
    <row r="193" spans="1:17" ht="16.899999999999999" customHeight="1">
      <c r="A193" s="104"/>
      <c r="B193" s="11"/>
      <c r="C193" s="11"/>
      <c r="D193" s="11"/>
      <c r="E193" s="11"/>
      <c r="F193" s="11"/>
      <c r="G193" s="11"/>
      <c r="H193" s="11"/>
      <c r="I193" s="11"/>
      <c r="J193" s="11"/>
      <c r="K193" s="11"/>
      <c r="L193" s="11"/>
      <c r="M193" s="11"/>
      <c r="N193" s="11"/>
      <c r="O193" s="11"/>
      <c r="P193" s="11"/>
      <c r="Q193" s="11"/>
    </row>
    <row r="194" spans="1:17" ht="16.899999999999999" customHeight="1">
      <c r="A194" s="104"/>
      <c r="B194" s="11"/>
      <c r="C194" s="11"/>
      <c r="D194" s="11"/>
      <c r="E194" s="11"/>
      <c r="F194" s="11"/>
      <c r="G194" s="11"/>
      <c r="H194" s="11"/>
      <c r="I194" s="11"/>
      <c r="J194" s="11"/>
      <c r="K194" s="11"/>
      <c r="L194" s="11"/>
      <c r="M194" s="11"/>
      <c r="N194" s="11"/>
      <c r="O194" s="11"/>
      <c r="P194" s="11"/>
      <c r="Q194" s="11"/>
    </row>
    <row r="195" spans="1:17" ht="16.899999999999999" customHeight="1">
      <c r="A195" s="104"/>
      <c r="B195" s="11"/>
      <c r="C195" s="11"/>
      <c r="D195" s="11"/>
      <c r="E195" s="11"/>
      <c r="F195" s="11"/>
      <c r="G195" s="11"/>
      <c r="H195" s="11"/>
      <c r="I195" s="11"/>
      <c r="J195" s="11"/>
      <c r="K195" s="11"/>
      <c r="L195" s="11"/>
      <c r="M195" s="11"/>
      <c r="N195" s="11"/>
      <c r="O195" s="11"/>
      <c r="P195" s="11"/>
      <c r="Q195" s="11"/>
    </row>
    <row r="196" spans="1:17" ht="16.899999999999999" customHeight="1">
      <c r="A196" s="104"/>
      <c r="B196" s="11"/>
      <c r="C196" s="11"/>
      <c r="D196" s="11"/>
      <c r="E196" s="11"/>
      <c r="F196" s="11"/>
      <c r="G196" s="11"/>
      <c r="H196" s="11"/>
      <c r="I196" s="11"/>
      <c r="J196" s="11"/>
      <c r="K196" s="11"/>
      <c r="L196" s="11"/>
      <c r="M196" s="11"/>
      <c r="N196" s="11"/>
      <c r="O196" s="11"/>
      <c r="P196" s="11"/>
      <c r="Q196" s="11"/>
    </row>
    <row r="197" spans="1:17" ht="16.899999999999999" customHeight="1">
      <c r="A197" s="104"/>
      <c r="B197" s="11"/>
      <c r="C197" s="11"/>
      <c r="D197" s="11"/>
      <c r="E197" s="11"/>
      <c r="F197" s="11"/>
      <c r="G197" s="11"/>
      <c r="H197" s="11"/>
      <c r="I197" s="11"/>
      <c r="J197" s="11"/>
      <c r="K197" s="11"/>
      <c r="L197" s="11"/>
      <c r="M197" s="11"/>
      <c r="N197" s="11"/>
      <c r="O197" s="11"/>
      <c r="P197" s="11"/>
      <c r="Q197" s="11"/>
    </row>
    <row r="198" spans="1:17" ht="16.899999999999999" customHeight="1">
      <c r="A198" s="104"/>
      <c r="B198" s="11"/>
      <c r="C198" s="11"/>
      <c r="D198" s="11"/>
      <c r="E198" s="11"/>
      <c r="F198" s="11"/>
      <c r="G198" s="11"/>
      <c r="H198" s="11"/>
      <c r="I198" s="11"/>
      <c r="J198" s="11"/>
      <c r="K198" s="11"/>
      <c r="L198" s="11"/>
      <c r="M198" s="11"/>
      <c r="N198" s="11"/>
      <c r="O198" s="11"/>
      <c r="P198" s="11"/>
      <c r="Q198" s="11"/>
    </row>
    <row r="199" spans="1:17" ht="16.899999999999999" customHeight="1">
      <c r="A199" s="104"/>
      <c r="B199" s="11"/>
      <c r="C199" s="11"/>
      <c r="D199" s="11"/>
      <c r="E199" s="11"/>
      <c r="F199" s="11"/>
      <c r="G199" s="11"/>
      <c r="H199" s="11"/>
      <c r="I199" s="11"/>
      <c r="J199" s="11"/>
      <c r="K199" s="11"/>
      <c r="L199" s="11"/>
      <c r="M199" s="11"/>
      <c r="N199" s="11"/>
      <c r="O199" s="11"/>
      <c r="P199" s="11"/>
      <c r="Q199" s="11"/>
    </row>
    <row r="200" spans="1:17" ht="16.899999999999999" customHeight="1">
      <c r="A200" s="104"/>
      <c r="B200" s="11"/>
      <c r="C200" s="11"/>
      <c r="D200" s="11"/>
      <c r="E200" s="11"/>
      <c r="F200" s="11"/>
      <c r="G200" s="11"/>
      <c r="H200" s="11"/>
      <c r="I200" s="11"/>
      <c r="J200" s="11"/>
      <c r="K200" s="11"/>
      <c r="L200" s="11"/>
      <c r="M200" s="11"/>
      <c r="N200" s="11"/>
      <c r="O200" s="11"/>
      <c r="P200" s="11"/>
      <c r="Q200" s="11"/>
    </row>
    <row r="201" spans="1:17" ht="16.899999999999999" customHeight="1">
      <c r="A201" s="104"/>
      <c r="B201" s="11"/>
      <c r="C201" s="11"/>
      <c r="D201" s="11"/>
      <c r="E201" s="11"/>
      <c r="F201" s="11"/>
      <c r="G201" s="11"/>
      <c r="H201" s="11"/>
      <c r="I201" s="11"/>
      <c r="J201" s="11"/>
      <c r="K201" s="11"/>
      <c r="L201" s="11"/>
      <c r="M201" s="11"/>
      <c r="N201" s="11"/>
      <c r="O201" s="11"/>
      <c r="P201" s="11"/>
      <c r="Q201" s="11"/>
    </row>
    <row r="202" spans="1:17" ht="16.899999999999999" customHeight="1">
      <c r="A202" s="104"/>
      <c r="B202" s="11"/>
      <c r="C202" s="11"/>
      <c r="D202" s="11"/>
      <c r="E202" s="11"/>
      <c r="F202" s="11"/>
      <c r="G202" s="11"/>
      <c r="H202" s="11"/>
      <c r="I202" s="11"/>
      <c r="J202" s="11"/>
      <c r="K202" s="11"/>
      <c r="L202" s="11"/>
      <c r="M202" s="11"/>
      <c r="N202" s="11"/>
      <c r="O202" s="11"/>
      <c r="P202" s="11"/>
      <c r="Q202" s="11"/>
    </row>
    <row r="203" spans="1:17" ht="16.899999999999999" customHeight="1">
      <c r="A203" s="104"/>
      <c r="B203" s="11"/>
      <c r="C203" s="11"/>
      <c r="D203" s="11"/>
      <c r="E203" s="11"/>
      <c r="F203" s="11"/>
      <c r="G203" s="11"/>
      <c r="H203" s="11"/>
      <c r="I203" s="11"/>
      <c r="J203" s="11"/>
      <c r="K203" s="11"/>
      <c r="L203" s="11"/>
      <c r="M203" s="11"/>
      <c r="N203" s="11"/>
      <c r="O203" s="11"/>
      <c r="P203" s="11"/>
      <c r="Q203" s="11"/>
    </row>
    <row r="204" spans="1:17" ht="16.899999999999999" customHeight="1">
      <c r="A204" s="104"/>
      <c r="B204" s="11"/>
      <c r="C204" s="11"/>
      <c r="D204" s="11"/>
      <c r="E204" s="11"/>
      <c r="F204" s="11"/>
      <c r="G204" s="11"/>
      <c r="H204" s="11"/>
      <c r="I204" s="11"/>
      <c r="J204" s="11"/>
      <c r="K204" s="11"/>
      <c r="L204" s="11"/>
      <c r="M204" s="11"/>
      <c r="N204" s="11"/>
      <c r="O204" s="11"/>
      <c r="P204" s="11"/>
      <c r="Q204" s="11"/>
    </row>
    <row r="205" spans="1:17" ht="16.899999999999999" customHeight="1">
      <c r="A205" s="104"/>
      <c r="B205" s="11"/>
      <c r="C205" s="11"/>
      <c r="D205" s="11"/>
      <c r="E205" s="11"/>
      <c r="F205" s="11"/>
      <c r="G205" s="11"/>
      <c r="H205" s="11"/>
      <c r="I205" s="11"/>
      <c r="J205" s="11"/>
      <c r="K205" s="11"/>
      <c r="L205" s="11"/>
      <c r="M205" s="11"/>
      <c r="N205" s="11"/>
      <c r="O205" s="11"/>
      <c r="P205" s="11"/>
      <c r="Q205" s="11"/>
    </row>
    <row r="206" spans="1:17" ht="16.899999999999999" customHeight="1">
      <c r="A206" s="104"/>
      <c r="B206" s="11"/>
      <c r="C206" s="11"/>
      <c r="D206" s="11"/>
      <c r="E206" s="11"/>
      <c r="F206" s="11"/>
      <c r="G206" s="11"/>
      <c r="H206" s="11"/>
      <c r="I206" s="11"/>
      <c r="J206" s="11"/>
      <c r="K206" s="11"/>
      <c r="L206" s="11"/>
      <c r="M206" s="11"/>
      <c r="N206" s="11"/>
      <c r="O206" s="11"/>
      <c r="P206" s="11"/>
      <c r="Q206" s="11"/>
    </row>
    <row r="207" spans="1:17" ht="16.899999999999999" customHeight="1">
      <c r="A207" s="104"/>
      <c r="B207" s="11"/>
      <c r="C207" s="11"/>
      <c r="D207" s="11"/>
      <c r="E207" s="11"/>
      <c r="F207" s="11"/>
      <c r="G207" s="11"/>
      <c r="H207" s="11"/>
      <c r="I207" s="11"/>
      <c r="J207" s="11"/>
      <c r="K207" s="11"/>
      <c r="L207" s="11"/>
      <c r="M207" s="11"/>
      <c r="N207" s="11"/>
      <c r="O207" s="11"/>
      <c r="P207" s="11"/>
      <c r="Q207" s="11"/>
    </row>
    <row r="208" spans="1:17" ht="16.899999999999999" customHeight="1">
      <c r="A208" s="104"/>
      <c r="B208" s="11"/>
      <c r="C208" s="11"/>
      <c r="D208" s="11"/>
      <c r="E208" s="11"/>
      <c r="F208" s="11"/>
      <c r="G208" s="11"/>
      <c r="H208" s="11"/>
      <c r="I208" s="11"/>
      <c r="J208" s="11"/>
      <c r="K208" s="11"/>
      <c r="L208" s="11"/>
      <c r="M208" s="11"/>
      <c r="N208" s="11"/>
      <c r="O208" s="11"/>
      <c r="P208" s="11"/>
      <c r="Q208" s="11"/>
    </row>
    <row r="209" spans="1:17" ht="16.899999999999999" customHeight="1">
      <c r="A209" s="104"/>
      <c r="B209" s="11"/>
      <c r="C209" s="11"/>
      <c r="D209" s="11"/>
      <c r="E209" s="11"/>
      <c r="F209" s="11"/>
      <c r="G209" s="11"/>
      <c r="H209" s="11"/>
      <c r="I209" s="11"/>
      <c r="J209" s="11"/>
      <c r="K209" s="11"/>
      <c r="L209" s="11"/>
      <c r="M209" s="11"/>
      <c r="N209" s="11"/>
      <c r="O209" s="11"/>
      <c r="P209" s="11"/>
      <c r="Q209" s="11"/>
    </row>
    <row r="210" spans="1:17" ht="16.899999999999999" customHeight="1">
      <c r="A210" s="104"/>
      <c r="B210" s="11"/>
      <c r="C210" s="11"/>
      <c r="D210" s="11"/>
      <c r="E210" s="11"/>
      <c r="F210" s="11"/>
      <c r="G210" s="11"/>
      <c r="H210" s="11"/>
      <c r="I210" s="11"/>
      <c r="J210" s="11"/>
      <c r="K210" s="11"/>
      <c r="L210" s="11"/>
      <c r="M210" s="11"/>
      <c r="N210" s="11"/>
      <c r="O210" s="11"/>
      <c r="P210" s="11"/>
      <c r="Q210" s="11"/>
    </row>
    <row r="211" spans="1:17" ht="16.899999999999999" customHeight="1">
      <c r="A211" s="104"/>
      <c r="B211" s="11"/>
      <c r="C211" s="11"/>
      <c r="D211" s="11"/>
      <c r="E211" s="11"/>
      <c r="F211" s="11"/>
      <c r="G211" s="11"/>
      <c r="H211" s="11"/>
      <c r="I211" s="11"/>
      <c r="J211" s="11"/>
      <c r="K211" s="11"/>
      <c r="L211" s="11"/>
      <c r="M211" s="11"/>
      <c r="N211" s="11"/>
      <c r="O211" s="11"/>
      <c r="P211" s="11"/>
      <c r="Q211" s="11"/>
    </row>
    <row r="212" spans="1:17" ht="16.899999999999999" customHeight="1">
      <c r="A212" s="104"/>
      <c r="B212" s="11"/>
      <c r="C212" s="11"/>
      <c r="D212" s="11"/>
      <c r="E212" s="11"/>
      <c r="F212" s="11"/>
      <c r="G212" s="11"/>
      <c r="H212" s="11"/>
      <c r="I212" s="11"/>
      <c r="J212" s="11"/>
      <c r="K212" s="11"/>
      <c r="L212" s="11"/>
      <c r="M212" s="11"/>
      <c r="N212" s="11"/>
      <c r="O212" s="11"/>
      <c r="P212" s="11"/>
      <c r="Q212" s="11"/>
    </row>
    <row r="213" spans="1:17" ht="16.899999999999999" customHeight="1">
      <c r="A213" s="104"/>
      <c r="B213" s="11"/>
      <c r="C213" s="11"/>
      <c r="D213" s="11"/>
      <c r="E213" s="11"/>
      <c r="F213" s="11"/>
      <c r="G213" s="11"/>
      <c r="H213" s="11"/>
      <c r="I213" s="11"/>
      <c r="J213" s="11"/>
      <c r="K213" s="11"/>
      <c r="L213" s="11"/>
      <c r="M213" s="11"/>
      <c r="N213" s="11"/>
      <c r="O213" s="11"/>
      <c r="P213" s="11"/>
      <c r="Q213" s="11"/>
    </row>
    <row r="214" spans="1:17" ht="16.899999999999999" customHeight="1">
      <c r="A214" s="104"/>
      <c r="B214" s="11"/>
      <c r="C214" s="11"/>
      <c r="D214" s="11"/>
      <c r="E214" s="11"/>
      <c r="F214" s="11"/>
      <c r="G214" s="11"/>
      <c r="H214" s="11"/>
      <c r="I214" s="11"/>
      <c r="J214" s="11"/>
      <c r="K214" s="11"/>
      <c r="L214" s="11"/>
      <c r="M214" s="11"/>
      <c r="N214" s="11"/>
      <c r="O214" s="11"/>
      <c r="P214" s="11"/>
      <c r="Q214" s="11"/>
    </row>
    <row r="215" spans="1:17" ht="16.899999999999999" customHeight="1">
      <c r="A215" s="104"/>
      <c r="B215" s="11"/>
      <c r="C215" s="11"/>
      <c r="D215" s="11"/>
      <c r="E215" s="11"/>
      <c r="F215" s="11"/>
      <c r="G215" s="11"/>
      <c r="H215" s="11"/>
      <c r="I215" s="11"/>
      <c r="J215" s="11"/>
      <c r="K215" s="11"/>
      <c r="L215" s="11"/>
      <c r="M215" s="11"/>
      <c r="N215" s="11"/>
      <c r="O215" s="11"/>
      <c r="P215" s="11"/>
      <c r="Q215" s="11"/>
    </row>
    <row r="216" spans="1:17" ht="16.899999999999999" customHeight="1">
      <c r="A216" s="104"/>
      <c r="B216" s="11"/>
      <c r="C216" s="11"/>
      <c r="D216" s="11"/>
      <c r="E216" s="11"/>
      <c r="F216" s="11"/>
      <c r="G216" s="11"/>
      <c r="H216" s="11"/>
      <c r="I216" s="11"/>
      <c r="J216" s="11"/>
      <c r="K216" s="11"/>
      <c r="L216" s="11"/>
      <c r="M216" s="11"/>
      <c r="N216" s="11"/>
      <c r="O216" s="11"/>
      <c r="P216" s="11"/>
      <c r="Q216" s="11"/>
    </row>
    <row r="217" spans="1:17" ht="16.899999999999999" customHeight="1">
      <c r="A217" s="104"/>
      <c r="B217" s="11"/>
      <c r="C217" s="11"/>
      <c r="D217" s="11"/>
      <c r="E217" s="11"/>
      <c r="F217" s="11"/>
      <c r="G217" s="11"/>
      <c r="H217" s="11"/>
      <c r="I217" s="11"/>
      <c r="J217" s="11"/>
      <c r="K217" s="11"/>
      <c r="L217" s="11"/>
      <c r="M217" s="11"/>
      <c r="N217" s="11"/>
      <c r="O217" s="11"/>
      <c r="P217" s="11"/>
      <c r="Q217" s="11"/>
    </row>
    <row r="218" spans="1:17" ht="16.899999999999999" customHeight="1">
      <c r="A218" s="104"/>
      <c r="B218" s="11"/>
      <c r="C218" s="11"/>
      <c r="D218" s="11"/>
      <c r="E218" s="11"/>
      <c r="F218" s="11"/>
      <c r="G218" s="11"/>
      <c r="H218" s="11"/>
      <c r="I218" s="11"/>
      <c r="J218" s="11"/>
      <c r="K218" s="11"/>
      <c r="L218" s="11"/>
      <c r="M218" s="11"/>
      <c r="N218" s="11"/>
      <c r="O218" s="11"/>
      <c r="P218" s="11"/>
      <c r="Q218" s="11"/>
    </row>
    <row r="219" spans="1:17" ht="16.899999999999999" customHeight="1">
      <c r="A219" s="104"/>
      <c r="B219" s="11"/>
      <c r="C219" s="11"/>
      <c r="D219" s="11"/>
      <c r="E219" s="11"/>
      <c r="F219" s="11"/>
      <c r="G219" s="11"/>
      <c r="H219" s="11"/>
      <c r="I219" s="11"/>
      <c r="J219" s="11"/>
      <c r="K219" s="11"/>
      <c r="L219" s="11"/>
      <c r="M219" s="11"/>
      <c r="N219" s="11"/>
      <c r="O219" s="11"/>
      <c r="P219" s="11"/>
      <c r="Q219" s="11"/>
    </row>
    <row r="220" spans="1:17" ht="16.899999999999999" customHeight="1">
      <c r="A220" s="104"/>
      <c r="B220" s="11"/>
      <c r="C220" s="11"/>
      <c r="D220" s="11"/>
      <c r="E220" s="11"/>
      <c r="F220" s="11"/>
      <c r="G220" s="11"/>
      <c r="H220" s="11"/>
      <c r="I220" s="11"/>
      <c r="J220" s="11"/>
      <c r="K220" s="11"/>
      <c r="L220" s="11"/>
      <c r="M220" s="11"/>
      <c r="N220" s="11"/>
      <c r="O220" s="11"/>
      <c r="P220" s="11"/>
      <c r="Q220" s="11"/>
    </row>
    <row r="221" spans="1:17" ht="16.899999999999999" customHeight="1">
      <c r="A221" s="104"/>
      <c r="B221" s="11"/>
      <c r="C221" s="11"/>
      <c r="D221" s="11"/>
      <c r="E221" s="11"/>
      <c r="F221" s="11"/>
      <c r="G221" s="11"/>
      <c r="H221" s="11"/>
      <c r="I221" s="11"/>
      <c r="J221" s="11"/>
      <c r="K221" s="11"/>
      <c r="L221" s="11"/>
      <c r="M221" s="11"/>
      <c r="N221" s="11"/>
      <c r="O221" s="11"/>
      <c r="P221" s="11"/>
      <c r="Q221" s="11"/>
    </row>
    <row r="222" spans="1:17" ht="16.899999999999999" customHeight="1">
      <c r="A222" s="104"/>
      <c r="B222" s="11"/>
      <c r="C222" s="11"/>
      <c r="D222" s="11"/>
      <c r="E222" s="11"/>
      <c r="F222" s="11"/>
      <c r="G222" s="11"/>
      <c r="H222" s="11"/>
      <c r="I222" s="11"/>
      <c r="J222" s="11"/>
      <c r="K222" s="11"/>
      <c r="L222" s="11"/>
      <c r="M222" s="11"/>
      <c r="N222" s="11"/>
      <c r="O222" s="11"/>
      <c r="P222" s="11"/>
      <c r="Q222" s="11"/>
    </row>
    <row r="223" spans="1:17" ht="16.899999999999999" customHeight="1">
      <c r="A223" s="104"/>
      <c r="B223" s="11"/>
      <c r="C223" s="11"/>
      <c r="D223" s="11"/>
      <c r="E223" s="11"/>
      <c r="F223" s="11"/>
      <c r="G223" s="11"/>
      <c r="H223" s="11"/>
      <c r="I223" s="11"/>
      <c r="J223" s="11"/>
      <c r="K223" s="11"/>
      <c r="L223" s="11"/>
      <c r="M223" s="11"/>
      <c r="N223" s="11"/>
      <c r="O223" s="11"/>
      <c r="P223" s="11"/>
      <c r="Q223" s="11"/>
    </row>
    <row r="224" spans="1:17" ht="16.899999999999999" customHeight="1">
      <c r="A224" s="104"/>
      <c r="B224" s="11"/>
      <c r="C224" s="11"/>
      <c r="D224" s="11"/>
      <c r="E224" s="11"/>
      <c r="F224" s="11"/>
      <c r="G224" s="11"/>
      <c r="H224" s="11"/>
      <c r="I224" s="11"/>
      <c r="J224" s="11"/>
      <c r="K224" s="11"/>
      <c r="L224" s="11"/>
      <c r="M224" s="11"/>
      <c r="N224" s="11"/>
      <c r="O224" s="11"/>
      <c r="P224" s="11"/>
      <c r="Q224" s="11"/>
    </row>
    <row r="225" spans="1:17" ht="16.899999999999999" customHeight="1">
      <c r="A225" s="104"/>
      <c r="B225" s="11"/>
      <c r="C225" s="11"/>
      <c r="D225" s="11"/>
      <c r="E225" s="11"/>
      <c r="F225" s="11"/>
      <c r="G225" s="11"/>
      <c r="H225" s="11"/>
      <c r="I225" s="11"/>
      <c r="J225" s="11"/>
      <c r="K225" s="11"/>
      <c r="L225" s="11"/>
      <c r="M225" s="11"/>
      <c r="N225" s="11"/>
      <c r="O225" s="11"/>
      <c r="P225" s="11"/>
      <c r="Q225" s="11"/>
    </row>
    <row r="226" spans="1:17" ht="16.899999999999999" customHeight="1">
      <c r="A226" s="104"/>
      <c r="B226" s="11"/>
      <c r="C226" s="11"/>
      <c r="D226" s="11"/>
      <c r="E226" s="11"/>
      <c r="F226" s="11"/>
      <c r="G226" s="11"/>
      <c r="H226" s="11"/>
      <c r="I226" s="11"/>
      <c r="J226" s="11"/>
      <c r="K226" s="11"/>
      <c r="L226" s="11"/>
      <c r="M226" s="11"/>
      <c r="N226" s="11"/>
      <c r="O226" s="11"/>
      <c r="P226" s="11"/>
      <c r="Q226" s="11"/>
    </row>
    <row r="227" spans="1:17" ht="16.899999999999999" customHeight="1">
      <c r="A227" s="104"/>
      <c r="B227" s="11"/>
      <c r="C227" s="11"/>
      <c r="D227" s="11"/>
      <c r="E227" s="11"/>
      <c r="F227" s="11"/>
      <c r="G227" s="11"/>
      <c r="H227" s="11"/>
      <c r="I227" s="11"/>
      <c r="J227" s="11"/>
      <c r="K227" s="11"/>
      <c r="L227" s="11"/>
      <c r="M227" s="11"/>
      <c r="N227" s="11"/>
      <c r="O227" s="11"/>
      <c r="P227" s="11"/>
      <c r="Q227" s="11"/>
    </row>
    <row r="228" spans="1:17" ht="16.899999999999999" customHeight="1">
      <c r="A228" s="104"/>
      <c r="B228" s="11"/>
      <c r="C228" s="11"/>
      <c r="D228" s="11"/>
      <c r="E228" s="11"/>
      <c r="F228" s="11"/>
      <c r="G228" s="11"/>
      <c r="H228" s="11"/>
      <c r="I228" s="11"/>
      <c r="J228" s="11"/>
      <c r="K228" s="11"/>
      <c r="L228" s="11"/>
      <c r="M228" s="11"/>
      <c r="N228" s="11"/>
      <c r="O228" s="11"/>
      <c r="P228" s="11"/>
      <c r="Q228" s="11"/>
    </row>
    <row r="229" spans="1:17" ht="16.899999999999999" customHeight="1">
      <c r="A229" s="104"/>
      <c r="B229" s="11"/>
      <c r="C229" s="11"/>
      <c r="D229" s="11"/>
      <c r="E229" s="11"/>
      <c r="F229" s="11"/>
      <c r="G229" s="11"/>
      <c r="H229" s="11"/>
      <c r="I229" s="11"/>
      <c r="J229" s="11"/>
      <c r="K229" s="11"/>
      <c r="L229" s="11"/>
      <c r="M229" s="11"/>
      <c r="N229" s="11"/>
      <c r="O229" s="11"/>
      <c r="P229" s="11"/>
      <c r="Q229" s="11"/>
    </row>
    <row r="230" spans="1:17" ht="16.899999999999999" customHeight="1">
      <c r="A230" s="104"/>
      <c r="B230" s="11"/>
      <c r="C230" s="11"/>
      <c r="D230" s="11"/>
      <c r="E230" s="11"/>
      <c r="F230" s="11"/>
      <c r="G230" s="11"/>
      <c r="H230" s="11"/>
      <c r="I230" s="11"/>
      <c r="J230" s="11"/>
      <c r="K230" s="11"/>
      <c r="L230" s="11"/>
      <c r="M230" s="11"/>
      <c r="N230" s="11"/>
      <c r="O230" s="11"/>
      <c r="P230" s="11"/>
      <c r="Q230" s="11"/>
    </row>
    <row r="231" spans="1:17" ht="16.899999999999999" customHeight="1">
      <c r="A231" s="104"/>
      <c r="B231" s="11"/>
      <c r="C231" s="11"/>
      <c r="D231" s="11"/>
      <c r="E231" s="11"/>
      <c r="F231" s="11"/>
      <c r="G231" s="11"/>
      <c r="H231" s="11"/>
      <c r="I231" s="11"/>
      <c r="J231" s="11"/>
      <c r="K231" s="11"/>
      <c r="L231" s="11"/>
      <c r="M231" s="11"/>
      <c r="N231" s="11"/>
      <c r="O231" s="11"/>
      <c r="P231" s="11"/>
      <c r="Q231" s="11"/>
    </row>
    <row r="232" spans="1:17" ht="16.899999999999999" customHeight="1">
      <c r="A232" s="104"/>
      <c r="B232" s="11"/>
      <c r="C232" s="11"/>
      <c r="D232" s="11"/>
      <c r="E232" s="11"/>
      <c r="F232" s="11"/>
      <c r="G232" s="11"/>
      <c r="H232" s="11"/>
      <c r="I232" s="11"/>
      <c r="J232" s="11"/>
      <c r="K232" s="11"/>
      <c r="L232" s="11"/>
      <c r="M232" s="11"/>
      <c r="N232" s="11"/>
      <c r="O232" s="11"/>
      <c r="P232" s="11"/>
      <c r="Q232" s="11"/>
    </row>
    <row r="233" spans="1:17" ht="16.899999999999999" customHeight="1">
      <c r="A233" s="104"/>
      <c r="B233" s="11"/>
      <c r="C233" s="11"/>
      <c r="D233" s="11"/>
      <c r="E233" s="11"/>
      <c r="F233" s="11"/>
      <c r="G233" s="11"/>
      <c r="H233" s="11"/>
      <c r="I233" s="11"/>
      <c r="J233" s="11"/>
      <c r="K233" s="11"/>
      <c r="L233" s="11"/>
      <c r="M233" s="11"/>
      <c r="N233" s="11"/>
      <c r="O233" s="11"/>
      <c r="P233" s="11"/>
      <c r="Q233" s="11"/>
    </row>
    <row r="234" spans="1:17" ht="16.899999999999999" customHeight="1">
      <c r="A234" s="104"/>
      <c r="B234" s="11"/>
      <c r="C234" s="11"/>
      <c r="D234" s="11"/>
      <c r="E234" s="11"/>
      <c r="F234" s="11"/>
      <c r="G234" s="11"/>
      <c r="H234" s="11"/>
      <c r="I234" s="11"/>
      <c r="J234" s="11"/>
      <c r="K234" s="11"/>
      <c r="L234" s="11"/>
      <c r="M234" s="11"/>
      <c r="N234" s="11"/>
      <c r="O234" s="11"/>
      <c r="P234" s="11"/>
      <c r="Q234" s="11"/>
    </row>
    <row r="235" spans="1:17" ht="16.899999999999999" customHeight="1">
      <c r="A235" s="104"/>
      <c r="B235" s="11"/>
      <c r="C235" s="11"/>
      <c r="D235" s="11"/>
      <c r="E235" s="11"/>
      <c r="F235" s="11"/>
      <c r="G235" s="11"/>
      <c r="H235" s="11"/>
      <c r="I235" s="11"/>
      <c r="J235" s="11"/>
      <c r="K235" s="11"/>
      <c r="L235" s="11"/>
      <c r="M235" s="11"/>
      <c r="N235" s="11"/>
      <c r="O235" s="11"/>
      <c r="P235" s="11"/>
      <c r="Q235" s="11"/>
    </row>
    <row r="236" spans="1:17" ht="16.899999999999999" customHeight="1">
      <c r="A236" s="104"/>
      <c r="B236" s="11"/>
      <c r="C236" s="11"/>
      <c r="D236" s="11"/>
      <c r="E236" s="11"/>
      <c r="F236" s="11"/>
      <c r="G236" s="11"/>
      <c r="H236" s="11"/>
      <c r="I236" s="11"/>
      <c r="J236" s="11"/>
      <c r="K236" s="11"/>
      <c r="L236" s="11"/>
      <c r="M236" s="11"/>
      <c r="N236" s="11"/>
      <c r="O236" s="11"/>
      <c r="P236" s="11"/>
      <c r="Q236" s="11"/>
    </row>
    <row r="237" spans="1:17" ht="16.899999999999999" customHeight="1">
      <c r="A237" s="104"/>
      <c r="B237" s="11"/>
      <c r="C237" s="11"/>
      <c r="D237" s="11"/>
      <c r="E237" s="11"/>
      <c r="F237" s="11"/>
      <c r="G237" s="11"/>
      <c r="H237" s="11"/>
      <c r="I237" s="11"/>
      <c r="J237" s="11"/>
      <c r="K237" s="11"/>
      <c r="L237" s="11"/>
      <c r="M237" s="11"/>
      <c r="N237" s="11"/>
      <c r="O237" s="11"/>
      <c r="P237" s="11"/>
      <c r="Q237" s="11"/>
    </row>
    <row r="238" spans="1:17" ht="16.899999999999999" customHeight="1">
      <c r="A238" s="104"/>
      <c r="B238" s="11"/>
      <c r="C238" s="11"/>
      <c r="D238" s="11"/>
      <c r="E238" s="11"/>
      <c r="F238" s="11"/>
      <c r="G238" s="11"/>
      <c r="H238" s="11"/>
      <c r="I238" s="11"/>
      <c r="J238" s="11"/>
      <c r="K238" s="11"/>
      <c r="L238" s="11"/>
      <c r="M238" s="11"/>
      <c r="N238" s="11"/>
      <c r="O238" s="11"/>
      <c r="P238" s="11"/>
      <c r="Q238" s="11"/>
    </row>
    <row r="239" spans="1:17" ht="16.899999999999999" customHeight="1">
      <c r="A239" s="104"/>
      <c r="B239" s="11"/>
      <c r="C239" s="11"/>
      <c r="D239" s="11"/>
      <c r="E239" s="11"/>
      <c r="F239" s="11"/>
      <c r="G239" s="11"/>
      <c r="H239" s="11"/>
      <c r="I239" s="11"/>
      <c r="J239" s="11"/>
      <c r="K239" s="11"/>
      <c r="L239" s="11"/>
      <c r="M239" s="11"/>
      <c r="N239" s="11"/>
      <c r="O239" s="11"/>
      <c r="P239" s="11"/>
      <c r="Q239" s="11"/>
    </row>
    <row r="240" spans="1:17" ht="16.899999999999999" customHeight="1">
      <c r="A240" s="104"/>
      <c r="B240" s="11"/>
      <c r="C240" s="11"/>
      <c r="D240" s="11"/>
      <c r="E240" s="11"/>
      <c r="F240" s="11"/>
      <c r="G240" s="11"/>
      <c r="H240" s="11"/>
      <c r="I240" s="11"/>
      <c r="J240" s="11"/>
      <c r="K240" s="11"/>
      <c r="L240" s="11"/>
      <c r="M240" s="11"/>
      <c r="N240" s="11"/>
      <c r="O240" s="11"/>
      <c r="P240" s="11"/>
      <c r="Q240" s="11"/>
    </row>
    <row r="241" spans="1:17" ht="16.899999999999999" customHeight="1">
      <c r="A241" s="104"/>
      <c r="B241" s="11"/>
      <c r="C241" s="11"/>
      <c r="D241" s="11"/>
      <c r="E241" s="11"/>
      <c r="F241" s="11"/>
      <c r="G241" s="11"/>
      <c r="H241" s="11"/>
      <c r="I241" s="11"/>
      <c r="J241" s="11"/>
      <c r="K241" s="11"/>
      <c r="L241" s="11"/>
      <c r="M241" s="11"/>
      <c r="N241" s="11"/>
      <c r="O241" s="11"/>
      <c r="P241" s="11"/>
      <c r="Q241" s="11"/>
    </row>
    <row r="242" spans="1:17" ht="16.899999999999999" customHeight="1">
      <c r="A242" s="104"/>
      <c r="B242" s="11"/>
      <c r="C242" s="11"/>
      <c r="D242" s="11"/>
      <c r="E242" s="11"/>
      <c r="F242" s="11"/>
      <c r="G242" s="11"/>
      <c r="H242" s="11"/>
      <c r="I242" s="11"/>
      <c r="J242" s="11"/>
      <c r="K242" s="11"/>
      <c r="L242" s="11"/>
      <c r="M242" s="11"/>
      <c r="N242" s="11"/>
      <c r="O242" s="11"/>
      <c r="P242" s="11"/>
      <c r="Q242" s="11"/>
    </row>
    <row r="243" spans="1:17" ht="16.899999999999999" customHeight="1">
      <c r="A243" s="104"/>
      <c r="B243" s="11"/>
      <c r="C243" s="11"/>
      <c r="D243" s="11"/>
      <c r="E243" s="11"/>
      <c r="F243" s="11"/>
      <c r="G243" s="11"/>
      <c r="H243" s="11"/>
      <c r="I243" s="11"/>
      <c r="J243" s="11"/>
      <c r="K243" s="11"/>
      <c r="L243" s="11"/>
      <c r="M243" s="11"/>
      <c r="N243" s="11"/>
      <c r="O243" s="11"/>
      <c r="P243" s="11"/>
      <c r="Q243" s="11"/>
    </row>
    <row r="244" spans="1:17" ht="16.899999999999999" customHeight="1">
      <c r="A244" s="104"/>
      <c r="B244" s="11"/>
      <c r="C244" s="11"/>
      <c r="D244" s="11"/>
      <c r="E244" s="11"/>
      <c r="F244" s="11"/>
      <c r="G244" s="11"/>
      <c r="H244" s="11"/>
      <c r="I244" s="11"/>
      <c r="J244" s="11"/>
      <c r="K244" s="11"/>
      <c r="L244" s="11"/>
      <c r="M244" s="11"/>
      <c r="N244" s="11"/>
      <c r="O244" s="11"/>
      <c r="P244" s="11"/>
      <c r="Q244" s="11"/>
    </row>
    <row r="245" spans="1:17" ht="16.899999999999999" customHeight="1">
      <c r="A245" s="104"/>
      <c r="B245" s="11"/>
      <c r="C245" s="11"/>
      <c r="D245" s="11"/>
      <c r="E245" s="11"/>
      <c r="F245" s="11"/>
      <c r="G245" s="11"/>
      <c r="H245" s="11"/>
      <c r="I245" s="11"/>
      <c r="J245" s="11"/>
      <c r="K245" s="11"/>
      <c r="L245" s="11"/>
      <c r="M245" s="11"/>
      <c r="N245" s="11"/>
      <c r="O245" s="11"/>
      <c r="P245" s="11"/>
      <c r="Q245" s="11"/>
    </row>
    <row r="246" spans="1:17" ht="16.899999999999999" customHeight="1">
      <c r="A246" s="104"/>
      <c r="B246" s="11"/>
      <c r="C246" s="11"/>
      <c r="D246" s="11"/>
      <c r="E246" s="11"/>
      <c r="F246" s="11"/>
      <c r="G246" s="11"/>
      <c r="H246" s="11"/>
      <c r="I246" s="11"/>
      <c r="J246" s="11"/>
      <c r="K246" s="11"/>
      <c r="L246" s="11"/>
      <c r="M246" s="11"/>
      <c r="N246" s="11"/>
      <c r="O246" s="11"/>
      <c r="P246" s="11"/>
      <c r="Q246" s="11"/>
    </row>
    <row r="247" spans="1:17" ht="16.899999999999999" customHeight="1">
      <c r="A247" s="104"/>
      <c r="B247" s="11"/>
      <c r="C247" s="11"/>
      <c r="D247" s="11"/>
      <c r="E247" s="11"/>
      <c r="F247" s="11"/>
      <c r="G247" s="11"/>
      <c r="H247" s="11"/>
      <c r="I247" s="11"/>
      <c r="J247" s="11"/>
      <c r="K247" s="11"/>
      <c r="L247" s="11"/>
      <c r="M247" s="11"/>
      <c r="N247" s="11"/>
      <c r="O247" s="11"/>
      <c r="P247" s="11"/>
      <c r="Q247" s="11"/>
    </row>
    <row r="248" spans="1:17" ht="16.899999999999999" customHeight="1">
      <c r="A248" s="104"/>
      <c r="B248" s="11"/>
      <c r="C248" s="11"/>
      <c r="D248" s="11"/>
      <c r="E248" s="11"/>
      <c r="F248" s="11"/>
      <c r="G248" s="11"/>
      <c r="H248" s="11"/>
      <c r="I248" s="11"/>
      <c r="J248" s="11"/>
      <c r="K248" s="11"/>
      <c r="L248" s="11"/>
      <c r="M248" s="11"/>
      <c r="N248" s="11"/>
      <c r="O248" s="11"/>
      <c r="P248" s="11"/>
      <c r="Q248" s="11"/>
    </row>
    <row r="249" spans="1:17" ht="16.899999999999999" customHeight="1">
      <c r="A249" s="104"/>
      <c r="B249" s="11"/>
      <c r="C249" s="11"/>
      <c r="D249" s="11"/>
      <c r="E249" s="11"/>
      <c r="F249" s="11"/>
      <c r="G249" s="11"/>
      <c r="H249" s="11"/>
      <c r="I249" s="11"/>
      <c r="J249" s="11"/>
      <c r="K249" s="11"/>
      <c r="L249" s="11"/>
      <c r="M249" s="11"/>
      <c r="N249" s="11"/>
      <c r="O249" s="11"/>
      <c r="P249" s="11"/>
      <c r="Q249" s="11"/>
    </row>
    <row r="250" spans="1:17" ht="16.899999999999999" customHeight="1">
      <c r="A250" s="104"/>
      <c r="B250" s="11"/>
      <c r="C250" s="11"/>
      <c r="D250" s="11"/>
      <c r="E250" s="11"/>
      <c r="F250" s="11"/>
      <c r="G250" s="11"/>
      <c r="H250" s="11"/>
      <c r="I250" s="11"/>
      <c r="J250" s="11"/>
      <c r="K250" s="11"/>
      <c r="L250" s="11"/>
      <c r="M250" s="11"/>
      <c r="N250" s="11"/>
      <c r="O250" s="11"/>
      <c r="P250" s="11"/>
      <c r="Q250" s="11"/>
    </row>
    <row r="251" spans="1:17" ht="16.899999999999999" customHeight="1">
      <c r="A251" s="104"/>
      <c r="B251" s="11"/>
      <c r="C251" s="11"/>
      <c r="D251" s="11"/>
      <c r="E251" s="11"/>
      <c r="F251" s="11"/>
      <c r="G251" s="11"/>
      <c r="H251" s="11"/>
      <c r="I251" s="11"/>
      <c r="J251" s="11"/>
      <c r="K251" s="11"/>
      <c r="L251" s="11"/>
      <c r="M251" s="11"/>
      <c r="N251" s="11"/>
      <c r="O251" s="11"/>
      <c r="P251" s="11"/>
      <c r="Q251" s="11"/>
    </row>
    <row r="252" spans="1:17" ht="16.899999999999999" customHeight="1">
      <c r="A252" s="104"/>
      <c r="B252" s="11"/>
      <c r="C252" s="11"/>
      <c r="D252" s="11"/>
      <c r="E252" s="11"/>
      <c r="F252" s="11"/>
      <c r="G252" s="11"/>
      <c r="H252" s="11"/>
      <c r="I252" s="11"/>
      <c r="J252" s="11"/>
      <c r="K252" s="11"/>
      <c r="L252" s="11"/>
      <c r="M252" s="11"/>
      <c r="N252" s="11"/>
      <c r="O252" s="11"/>
      <c r="P252" s="11"/>
      <c r="Q252" s="11"/>
    </row>
    <row r="253" spans="1:17" ht="16.899999999999999" customHeight="1">
      <c r="A253" s="104"/>
      <c r="B253" s="11"/>
      <c r="C253" s="11"/>
      <c r="D253" s="11"/>
      <c r="E253" s="11"/>
      <c r="F253" s="11"/>
      <c r="G253" s="11"/>
      <c r="H253" s="11"/>
      <c r="I253" s="11"/>
      <c r="J253" s="11"/>
      <c r="K253" s="11"/>
      <c r="L253" s="11"/>
      <c r="M253" s="11"/>
      <c r="N253" s="11"/>
      <c r="O253" s="11"/>
      <c r="P253" s="11"/>
      <c r="Q253" s="11"/>
    </row>
    <row r="254" spans="1:17" ht="16.899999999999999" customHeight="1">
      <c r="A254" s="104"/>
      <c r="B254" s="11"/>
      <c r="C254" s="11"/>
      <c r="D254" s="11"/>
      <c r="E254" s="11"/>
      <c r="F254" s="11"/>
      <c r="G254" s="11"/>
      <c r="H254" s="11"/>
      <c r="I254" s="11"/>
      <c r="J254" s="11"/>
      <c r="K254" s="11"/>
      <c r="L254" s="11"/>
      <c r="M254" s="11"/>
      <c r="N254" s="11"/>
      <c r="O254" s="11"/>
      <c r="P254" s="11"/>
      <c r="Q254" s="11"/>
    </row>
    <row r="255" spans="1:17" ht="16.899999999999999" customHeight="1">
      <c r="A255" s="104"/>
      <c r="B255" s="11"/>
      <c r="C255" s="11"/>
      <c r="D255" s="11"/>
      <c r="E255" s="11"/>
      <c r="F255" s="11"/>
      <c r="G255" s="11"/>
      <c r="H255" s="11"/>
      <c r="I255" s="11"/>
      <c r="J255" s="11"/>
      <c r="K255" s="11"/>
      <c r="L255" s="11"/>
      <c r="M255" s="11"/>
      <c r="N255" s="11"/>
      <c r="O255" s="11"/>
      <c r="P255" s="11"/>
      <c r="Q255" s="11"/>
    </row>
    <row r="256" spans="1:17" ht="16.899999999999999" customHeight="1">
      <c r="A256" s="104"/>
      <c r="B256" s="11"/>
      <c r="C256" s="11"/>
      <c r="D256" s="11"/>
      <c r="E256" s="11"/>
      <c r="F256" s="11"/>
      <c r="G256" s="11"/>
      <c r="H256" s="11"/>
      <c r="I256" s="11"/>
      <c r="J256" s="11"/>
      <c r="K256" s="11"/>
      <c r="L256" s="11"/>
      <c r="M256" s="11"/>
      <c r="N256" s="11"/>
      <c r="O256" s="11"/>
      <c r="P256" s="11"/>
      <c r="Q256" s="11"/>
    </row>
    <row r="257" spans="1:17" ht="16.899999999999999" customHeight="1">
      <c r="A257" s="104"/>
      <c r="B257" s="11"/>
      <c r="C257" s="11"/>
      <c r="D257" s="11"/>
      <c r="E257" s="11"/>
      <c r="F257" s="11"/>
      <c r="G257" s="11"/>
      <c r="H257" s="11"/>
      <c r="I257" s="11"/>
      <c r="J257" s="11"/>
      <c r="K257" s="11"/>
      <c r="L257" s="11"/>
      <c r="M257" s="11"/>
      <c r="N257" s="11"/>
      <c r="O257" s="11"/>
      <c r="P257" s="11"/>
      <c r="Q257" s="11"/>
    </row>
    <row r="258" spans="1:17" ht="16.899999999999999" customHeight="1">
      <c r="A258" s="104"/>
      <c r="B258" s="11"/>
      <c r="C258" s="11"/>
      <c r="D258" s="11"/>
      <c r="E258" s="11"/>
      <c r="F258" s="11"/>
      <c r="G258" s="11"/>
      <c r="H258" s="11"/>
      <c r="I258" s="11"/>
      <c r="J258" s="11"/>
      <c r="K258" s="11"/>
      <c r="L258" s="11"/>
      <c r="M258" s="11"/>
      <c r="N258" s="11"/>
      <c r="O258" s="11"/>
      <c r="P258" s="11"/>
      <c r="Q258" s="11"/>
    </row>
    <row r="259" spans="1:17" ht="16.899999999999999" customHeight="1">
      <c r="A259" s="104"/>
      <c r="B259" s="11"/>
      <c r="C259" s="11"/>
      <c r="D259" s="11"/>
      <c r="E259" s="11"/>
      <c r="F259" s="11"/>
      <c r="G259" s="11"/>
      <c r="H259" s="11"/>
      <c r="I259" s="11"/>
      <c r="J259" s="11"/>
      <c r="K259" s="11"/>
      <c r="L259" s="11"/>
      <c r="M259" s="11"/>
      <c r="N259" s="11"/>
      <c r="O259" s="11"/>
      <c r="P259" s="11"/>
      <c r="Q259" s="11"/>
    </row>
    <row r="260" spans="1:17" ht="16.899999999999999" customHeight="1">
      <c r="A260" s="104"/>
      <c r="B260" s="11"/>
      <c r="C260" s="11"/>
      <c r="D260" s="11"/>
      <c r="E260" s="11"/>
      <c r="F260" s="11"/>
      <c r="G260" s="11"/>
      <c r="H260" s="11"/>
      <c r="I260" s="11"/>
      <c r="J260" s="11"/>
      <c r="K260" s="11"/>
      <c r="L260" s="11"/>
      <c r="M260" s="11"/>
      <c r="N260" s="11"/>
      <c r="O260" s="11"/>
      <c r="P260" s="11"/>
      <c r="Q260" s="11"/>
    </row>
    <row r="261" spans="1:17" ht="16.899999999999999" customHeight="1">
      <c r="A261" s="104"/>
      <c r="B261" s="11"/>
      <c r="C261" s="11"/>
      <c r="D261" s="11"/>
      <c r="E261" s="11"/>
      <c r="F261" s="11"/>
      <c r="G261" s="11"/>
      <c r="H261" s="11"/>
      <c r="I261" s="11"/>
      <c r="J261" s="11"/>
      <c r="K261" s="11"/>
      <c r="L261" s="11"/>
      <c r="M261" s="11"/>
      <c r="N261" s="11"/>
      <c r="O261" s="11"/>
      <c r="P261" s="11"/>
      <c r="Q261" s="11"/>
    </row>
    <row r="262" spans="1:17" ht="16.899999999999999" customHeight="1">
      <c r="A262" s="104"/>
      <c r="B262" s="11"/>
      <c r="C262" s="11"/>
      <c r="D262" s="11"/>
      <c r="E262" s="11"/>
      <c r="F262" s="11"/>
      <c r="G262" s="11"/>
      <c r="H262" s="11"/>
      <c r="I262" s="11"/>
      <c r="J262" s="11"/>
      <c r="K262" s="11"/>
      <c r="L262" s="11"/>
      <c r="M262" s="11"/>
      <c r="N262" s="11"/>
      <c r="O262" s="11"/>
      <c r="P262" s="11"/>
      <c r="Q262" s="11"/>
    </row>
    <row r="263" spans="1:17" ht="16.899999999999999" customHeight="1">
      <c r="A263" s="104"/>
      <c r="B263" s="11"/>
      <c r="C263" s="11"/>
      <c r="D263" s="11"/>
      <c r="E263" s="11"/>
      <c r="F263" s="11"/>
      <c r="G263" s="11"/>
      <c r="H263" s="11"/>
      <c r="I263" s="11"/>
      <c r="J263" s="11"/>
      <c r="K263" s="11"/>
      <c r="L263" s="11"/>
      <c r="M263" s="11"/>
      <c r="N263" s="11"/>
      <c r="O263" s="11"/>
      <c r="P263" s="11"/>
      <c r="Q263" s="11"/>
    </row>
    <row r="264" spans="1:17" ht="16.899999999999999" customHeight="1">
      <c r="A264" s="104"/>
      <c r="B264" s="11"/>
      <c r="C264" s="11"/>
      <c r="D264" s="11"/>
      <c r="E264" s="11"/>
      <c r="F264" s="11"/>
      <c r="G264" s="11"/>
      <c r="H264" s="11"/>
      <c r="I264" s="11"/>
      <c r="J264" s="11"/>
      <c r="K264" s="11"/>
      <c r="L264" s="11"/>
      <c r="M264" s="11"/>
      <c r="N264" s="11"/>
      <c r="O264" s="11"/>
      <c r="P264" s="11"/>
      <c r="Q264" s="11"/>
    </row>
    <row r="265" spans="1:17" ht="16.899999999999999" customHeight="1">
      <c r="A265" s="104"/>
      <c r="B265" s="11"/>
      <c r="C265" s="11"/>
      <c r="D265" s="11"/>
      <c r="E265" s="11"/>
      <c r="F265" s="11"/>
      <c r="G265" s="11"/>
      <c r="H265" s="11"/>
      <c r="I265" s="11"/>
      <c r="J265" s="11"/>
      <c r="K265" s="11"/>
      <c r="L265" s="11"/>
      <c r="M265" s="11"/>
      <c r="N265" s="11"/>
      <c r="O265" s="11"/>
      <c r="P265" s="11"/>
      <c r="Q265" s="11"/>
    </row>
    <row r="266" spans="1:17" ht="16.899999999999999" customHeight="1">
      <c r="A266" s="104"/>
      <c r="B266" s="11"/>
      <c r="C266" s="11"/>
      <c r="D266" s="11"/>
      <c r="E266" s="11"/>
      <c r="F266" s="11"/>
      <c r="G266" s="11"/>
      <c r="H266" s="11"/>
      <c r="I266" s="11"/>
      <c r="J266" s="11"/>
      <c r="K266" s="11"/>
      <c r="L266" s="11"/>
      <c r="M266" s="11"/>
      <c r="N266" s="11"/>
      <c r="O266" s="11"/>
      <c r="P266" s="11"/>
      <c r="Q266" s="11"/>
    </row>
    <row r="267" spans="1:17" ht="16.899999999999999" customHeight="1">
      <c r="A267" s="104"/>
      <c r="B267" s="11"/>
      <c r="C267" s="11"/>
      <c r="D267" s="11"/>
      <c r="E267" s="11"/>
      <c r="F267" s="11"/>
      <c r="G267" s="11"/>
      <c r="H267" s="11"/>
      <c r="I267" s="11"/>
      <c r="J267" s="11"/>
      <c r="K267" s="11"/>
      <c r="L267" s="11"/>
      <c r="M267" s="11"/>
      <c r="N267" s="11"/>
      <c r="O267" s="11"/>
      <c r="P267" s="11"/>
      <c r="Q267" s="11"/>
    </row>
    <row r="268" spans="1:17" ht="16.899999999999999" customHeight="1">
      <c r="A268" s="104"/>
      <c r="B268" s="11"/>
      <c r="C268" s="11"/>
      <c r="D268" s="11"/>
      <c r="E268" s="11"/>
      <c r="F268" s="11"/>
      <c r="G268" s="11"/>
      <c r="H268" s="11"/>
      <c r="I268" s="11"/>
      <c r="J268" s="11"/>
      <c r="K268" s="11"/>
      <c r="L268" s="11"/>
      <c r="M268" s="11"/>
      <c r="N268" s="11"/>
      <c r="O268" s="11"/>
      <c r="P268" s="11"/>
      <c r="Q268" s="11"/>
    </row>
    <row r="269" spans="1:17" ht="16.899999999999999" customHeight="1">
      <c r="A269" s="104"/>
      <c r="B269" s="11"/>
      <c r="C269" s="11"/>
      <c r="D269" s="11"/>
      <c r="E269" s="11"/>
      <c r="F269" s="11"/>
      <c r="G269" s="11"/>
      <c r="H269" s="11"/>
      <c r="I269" s="11"/>
      <c r="J269" s="11"/>
      <c r="K269" s="11"/>
      <c r="L269" s="11"/>
      <c r="M269" s="11"/>
      <c r="N269" s="11"/>
      <c r="O269" s="11"/>
      <c r="P269" s="11"/>
      <c r="Q269" s="11"/>
    </row>
    <row r="270" spans="1:17" ht="16.899999999999999" customHeight="1">
      <c r="A270" s="104"/>
      <c r="B270" s="11"/>
      <c r="C270" s="11"/>
      <c r="D270" s="11"/>
      <c r="E270" s="11"/>
      <c r="F270" s="11"/>
      <c r="G270" s="11"/>
      <c r="H270" s="11"/>
      <c r="I270" s="11"/>
      <c r="J270" s="11"/>
      <c r="K270" s="11"/>
      <c r="L270" s="11"/>
      <c r="M270" s="11"/>
      <c r="N270" s="11"/>
      <c r="O270" s="11"/>
      <c r="P270" s="11"/>
      <c r="Q270" s="11"/>
    </row>
    <row r="271" spans="1:17" ht="16.899999999999999" customHeight="1">
      <c r="A271" s="104"/>
      <c r="B271" s="11"/>
      <c r="C271" s="11"/>
      <c r="D271" s="11"/>
      <c r="E271" s="11"/>
      <c r="F271" s="11"/>
      <c r="G271" s="11"/>
      <c r="H271" s="11"/>
      <c r="I271" s="11"/>
      <c r="J271" s="11"/>
      <c r="K271" s="11"/>
      <c r="L271" s="11"/>
      <c r="M271" s="11"/>
      <c r="N271" s="11"/>
      <c r="O271" s="11"/>
      <c r="P271" s="11"/>
      <c r="Q271" s="11"/>
    </row>
    <row r="272" spans="1:17" ht="16.899999999999999" customHeight="1">
      <c r="A272" s="104"/>
      <c r="B272" s="11"/>
      <c r="C272" s="11"/>
      <c r="D272" s="11"/>
      <c r="E272" s="11"/>
      <c r="F272" s="11"/>
      <c r="G272" s="11"/>
      <c r="H272" s="11"/>
      <c r="I272" s="11"/>
      <c r="J272" s="11"/>
      <c r="K272" s="11"/>
      <c r="L272" s="11"/>
      <c r="M272" s="11"/>
      <c r="N272" s="11"/>
      <c r="O272" s="11"/>
      <c r="P272" s="11"/>
      <c r="Q272" s="11"/>
    </row>
    <row r="273" spans="1:17" ht="16.899999999999999" customHeight="1">
      <c r="A273" s="104"/>
      <c r="B273" s="11"/>
      <c r="C273" s="11"/>
      <c r="D273" s="11"/>
      <c r="E273" s="11"/>
      <c r="F273" s="11"/>
      <c r="G273" s="11"/>
      <c r="H273" s="11"/>
      <c r="I273" s="11"/>
      <c r="J273" s="11"/>
      <c r="K273" s="11"/>
      <c r="L273" s="11"/>
      <c r="M273" s="11"/>
      <c r="N273" s="11"/>
      <c r="O273" s="11"/>
      <c r="P273" s="11"/>
      <c r="Q273" s="11"/>
    </row>
    <row r="274" spans="1:17" ht="16.899999999999999" customHeight="1">
      <c r="A274" s="104"/>
      <c r="B274" s="11"/>
      <c r="C274" s="11"/>
      <c r="D274" s="11"/>
      <c r="E274" s="11"/>
      <c r="F274" s="11"/>
      <c r="G274" s="11"/>
      <c r="H274" s="11"/>
      <c r="I274" s="11"/>
      <c r="J274" s="11"/>
      <c r="K274" s="11"/>
      <c r="L274" s="11"/>
      <c r="M274" s="11"/>
      <c r="N274" s="11"/>
      <c r="O274" s="11"/>
      <c r="P274" s="11"/>
      <c r="Q274" s="11"/>
    </row>
    <row r="275" spans="1:17" ht="16.899999999999999" customHeight="1">
      <c r="A275" s="104"/>
      <c r="B275" s="11"/>
      <c r="C275" s="11"/>
      <c r="D275" s="11"/>
      <c r="E275" s="11"/>
      <c r="F275" s="11"/>
      <c r="G275" s="11"/>
      <c r="H275" s="11"/>
      <c r="I275" s="11"/>
      <c r="J275" s="11"/>
      <c r="K275" s="11"/>
      <c r="L275" s="11"/>
      <c r="M275" s="11"/>
      <c r="N275" s="11"/>
      <c r="O275" s="11"/>
      <c r="P275" s="11"/>
      <c r="Q275" s="11"/>
    </row>
    <row r="276" spans="1:17" ht="16.899999999999999" customHeight="1">
      <c r="A276" s="104"/>
      <c r="B276" s="11"/>
      <c r="C276" s="11"/>
      <c r="D276" s="11"/>
      <c r="E276" s="11"/>
      <c r="F276" s="11"/>
      <c r="G276" s="11"/>
      <c r="H276" s="11"/>
      <c r="I276" s="11"/>
      <c r="J276" s="11"/>
      <c r="K276" s="11"/>
      <c r="L276" s="11"/>
      <c r="M276" s="11"/>
      <c r="N276" s="11"/>
      <c r="O276" s="11"/>
      <c r="P276" s="11"/>
      <c r="Q276" s="11"/>
    </row>
    <row r="277" spans="1:17" ht="16.899999999999999" customHeight="1">
      <c r="A277" s="104"/>
      <c r="B277" s="11"/>
      <c r="C277" s="11"/>
      <c r="D277" s="11"/>
      <c r="E277" s="11"/>
      <c r="F277" s="11"/>
      <c r="G277" s="11"/>
      <c r="H277" s="11"/>
      <c r="I277" s="11"/>
      <c r="J277" s="11"/>
      <c r="K277" s="11"/>
      <c r="L277" s="11"/>
      <c r="M277" s="11"/>
      <c r="N277" s="11"/>
      <c r="O277" s="11"/>
      <c r="P277" s="11"/>
      <c r="Q277" s="11"/>
    </row>
    <row r="278" spans="1:17" ht="16.899999999999999" customHeight="1">
      <c r="A278" s="104"/>
      <c r="B278" s="11"/>
      <c r="C278" s="11"/>
      <c r="D278" s="11"/>
      <c r="E278" s="11"/>
      <c r="F278" s="11"/>
      <c r="G278" s="11"/>
      <c r="H278" s="11"/>
      <c r="I278" s="11"/>
      <c r="J278" s="11"/>
      <c r="K278" s="11"/>
      <c r="L278" s="11"/>
      <c r="M278" s="11"/>
      <c r="N278" s="11"/>
      <c r="O278" s="11"/>
      <c r="P278" s="11"/>
      <c r="Q278" s="11"/>
    </row>
    <row r="279" spans="1:17" ht="16.899999999999999" customHeight="1">
      <c r="A279" s="104"/>
      <c r="B279" s="11"/>
      <c r="C279" s="11"/>
      <c r="D279" s="11"/>
      <c r="E279" s="11"/>
      <c r="F279" s="11"/>
      <c r="G279" s="11"/>
      <c r="H279" s="11"/>
      <c r="I279" s="11"/>
      <c r="J279" s="11"/>
      <c r="K279" s="11"/>
      <c r="L279" s="11"/>
      <c r="M279" s="11"/>
      <c r="N279" s="11"/>
      <c r="O279" s="11"/>
      <c r="P279" s="11"/>
      <c r="Q279" s="11"/>
    </row>
    <row r="280" spans="1:17" ht="16.899999999999999" customHeight="1">
      <c r="A280" s="104"/>
      <c r="B280" s="11"/>
      <c r="C280" s="11"/>
      <c r="D280" s="11"/>
      <c r="E280" s="11"/>
      <c r="F280" s="11"/>
      <c r="G280" s="11"/>
      <c r="H280" s="11"/>
      <c r="I280" s="11"/>
      <c r="J280" s="11"/>
      <c r="K280" s="11"/>
      <c r="L280" s="11"/>
      <c r="M280" s="11"/>
      <c r="N280" s="11"/>
      <c r="O280" s="11"/>
      <c r="P280" s="11"/>
      <c r="Q280" s="11"/>
    </row>
    <row r="281" spans="1:17" ht="16.899999999999999" customHeight="1">
      <c r="A281" s="104"/>
      <c r="B281" s="11"/>
      <c r="C281" s="11"/>
      <c r="D281" s="11"/>
      <c r="E281" s="11"/>
      <c r="F281" s="11"/>
      <c r="G281" s="11"/>
      <c r="H281" s="11"/>
      <c r="I281" s="11"/>
      <c r="J281" s="11"/>
      <c r="K281" s="11"/>
      <c r="L281" s="11"/>
      <c r="M281" s="11"/>
      <c r="N281" s="11"/>
      <c r="O281" s="11"/>
      <c r="P281" s="11"/>
      <c r="Q281" s="11"/>
    </row>
    <row r="282" spans="1:17" ht="16.899999999999999" customHeight="1">
      <c r="A282" s="104"/>
      <c r="B282" s="11"/>
      <c r="C282" s="11"/>
      <c r="D282" s="11"/>
      <c r="E282" s="11"/>
      <c r="F282" s="11"/>
      <c r="G282" s="11"/>
      <c r="H282" s="11"/>
      <c r="I282" s="11"/>
      <c r="J282" s="11"/>
      <c r="K282" s="11"/>
      <c r="L282" s="11"/>
      <c r="M282" s="11"/>
      <c r="N282" s="11"/>
      <c r="O282" s="11"/>
      <c r="P282" s="11"/>
      <c r="Q282" s="11"/>
    </row>
    <row r="283" spans="1:17" ht="16.899999999999999" customHeight="1">
      <c r="A283" s="104"/>
      <c r="B283" s="11"/>
      <c r="C283" s="11"/>
      <c r="D283" s="11"/>
      <c r="E283" s="11"/>
      <c r="F283" s="11"/>
      <c r="G283" s="11"/>
      <c r="H283" s="11"/>
      <c r="I283" s="11"/>
      <c r="J283" s="11"/>
      <c r="K283" s="11"/>
      <c r="L283" s="11"/>
      <c r="M283" s="11"/>
      <c r="N283" s="11"/>
      <c r="O283" s="11"/>
      <c r="P283" s="11"/>
      <c r="Q283" s="11"/>
    </row>
    <row r="284" spans="1:17" ht="16.899999999999999" customHeight="1">
      <c r="A284" s="104"/>
      <c r="B284" s="11"/>
      <c r="C284" s="11"/>
      <c r="D284" s="11"/>
      <c r="E284" s="11"/>
      <c r="F284" s="11"/>
      <c r="G284" s="11"/>
      <c r="H284" s="11"/>
      <c r="I284" s="11"/>
      <c r="J284" s="11"/>
      <c r="K284" s="11"/>
      <c r="L284" s="11"/>
      <c r="M284" s="11"/>
      <c r="N284" s="11"/>
      <c r="O284" s="11"/>
      <c r="P284" s="11"/>
      <c r="Q284" s="11"/>
    </row>
    <row r="285" spans="1:17" ht="16.899999999999999" customHeight="1">
      <c r="A285" s="104"/>
      <c r="B285" s="11"/>
      <c r="C285" s="11"/>
      <c r="D285" s="11"/>
      <c r="E285" s="11"/>
      <c r="F285" s="11"/>
      <c r="G285" s="11"/>
      <c r="H285" s="11"/>
      <c r="I285" s="11"/>
      <c r="J285" s="11"/>
      <c r="K285" s="11"/>
      <c r="L285" s="11"/>
      <c r="M285" s="11"/>
      <c r="N285" s="11"/>
      <c r="O285" s="11"/>
      <c r="P285" s="11"/>
      <c r="Q285" s="11"/>
    </row>
    <row r="286" spans="1:17" ht="16.899999999999999" customHeight="1">
      <c r="A286" s="104"/>
      <c r="B286" s="11"/>
      <c r="C286" s="11"/>
      <c r="D286" s="11"/>
      <c r="E286" s="11"/>
      <c r="F286" s="11"/>
      <c r="G286" s="11"/>
      <c r="H286" s="11"/>
      <c r="I286" s="11"/>
      <c r="J286" s="11"/>
      <c r="K286" s="11"/>
      <c r="L286" s="11"/>
      <c r="M286" s="11"/>
      <c r="N286" s="11"/>
      <c r="O286" s="11"/>
      <c r="P286" s="11"/>
      <c r="Q286" s="11"/>
    </row>
    <row r="287" spans="1:17" ht="16.899999999999999" customHeight="1">
      <c r="A287" s="104"/>
      <c r="B287" s="11"/>
      <c r="C287" s="11"/>
      <c r="D287" s="11"/>
      <c r="E287" s="11"/>
      <c r="F287" s="11"/>
      <c r="G287" s="11"/>
      <c r="H287" s="11"/>
      <c r="I287" s="11"/>
      <c r="J287" s="11"/>
      <c r="K287" s="11"/>
      <c r="L287" s="11"/>
      <c r="M287" s="11"/>
      <c r="N287" s="11"/>
      <c r="O287" s="11"/>
      <c r="P287" s="11"/>
      <c r="Q287" s="11"/>
    </row>
    <row r="288" spans="1:17" ht="16.899999999999999" customHeight="1">
      <c r="A288" s="104"/>
      <c r="B288" s="11"/>
      <c r="C288" s="11"/>
      <c r="D288" s="11"/>
      <c r="E288" s="11"/>
      <c r="F288" s="11"/>
      <c r="G288" s="11"/>
      <c r="H288" s="11"/>
      <c r="I288" s="11"/>
      <c r="J288" s="11"/>
      <c r="K288" s="11"/>
      <c r="L288" s="11"/>
      <c r="M288" s="11"/>
      <c r="N288" s="11"/>
      <c r="O288" s="11"/>
      <c r="P288" s="11"/>
      <c r="Q288" s="11"/>
    </row>
    <row r="289" spans="1:17" ht="16.899999999999999" customHeight="1">
      <c r="A289" s="104"/>
      <c r="B289" s="11"/>
      <c r="C289" s="11"/>
      <c r="D289" s="11"/>
      <c r="E289" s="11"/>
      <c r="F289" s="11"/>
      <c r="G289" s="11"/>
      <c r="H289" s="11"/>
      <c r="I289" s="11"/>
      <c r="J289" s="11"/>
      <c r="K289" s="11"/>
      <c r="L289" s="11"/>
      <c r="M289" s="11"/>
      <c r="N289" s="11"/>
      <c r="O289" s="11"/>
      <c r="P289" s="11"/>
      <c r="Q289" s="11"/>
    </row>
    <row r="290" spans="1:17" ht="16.899999999999999" customHeight="1">
      <c r="A290" s="104"/>
      <c r="B290" s="11"/>
      <c r="C290" s="11"/>
      <c r="D290" s="11"/>
      <c r="E290" s="11"/>
      <c r="F290" s="11"/>
      <c r="G290" s="11"/>
      <c r="H290" s="11"/>
      <c r="I290" s="11"/>
      <c r="J290" s="11"/>
      <c r="K290" s="11"/>
      <c r="L290" s="11"/>
      <c r="M290" s="11"/>
      <c r="N290" s="11"/>
      <c r="O290" s="11"/>
      <c r="P290" s="11"/>
      <c r="Q290" s="11"/>
    </row>
    <row r="291" spans="1:17" ht="16.899999999999999" customHeight="1">
      <c r="A291" s="104"/>
      <c r="B291" s="11"/>
      <c r="C291" s="11"/>
      <c r="D291" s="11"/>
      <c r="E291" s="11"/>
      <c r="F291" s="11"/>
      <c r="G291" s="11"/>
      <c r="H291" s="11"/>
      <c r="I291" s="11"/>
      <c r="J291" s="11"/>
      <c r="K291" s="11"/>
      <c r="L291" s="11"/>
      <c r="M291" s="11"/>
      <c r="N291" s="11"/>
      <c r="O291" s="11"/>
      <c r="P291" s="11"/>
      <c r="Q291" s="11"/>
    </row>
    <row r="292" spans="1:17" ht="16.899999999999999" customHeight="1">
      <c r="A292" s="104"/>
      <c r="B292" s="11"/>
      <c r="C292" s="11"/>
      <c r="D292" s="11"/>
      <c r="E292" s="11"/>
      <c r="F292" s="11"/>
      <c r="G292" s="11"/>
      <c r="H292" s="11"/>
      <c r="I292" s="11"/>
      <c r="J292" s="11"/>
      <c r="K292" s="11"/>
      <c r="L292" s="11"/>
      <c r="M292" s="11"/>
      <c r="N292" s="11"/>
      <c r="O292" s="11"/>
      <c r="P292" s="11"/>
      <c r="Q292" s="11"/>
    </row>
    <row r="293" spans="1:17" ht="16.899999999999999" customHeight="1">
      <c r="A293" s="104"/>
      <c r="B293" s="11"/>
      <c r="C293" s="11"/>
      <c r="D293" s="11"/>
      <c r="E293" s="11"/>
      <c r="F293" s="11"/>
      <c r="G293" s="11"/>
      <c r="H293" s="11"/>
      <c r="I293" s="11"/>
      <c r="J293" s="11"/>
      <c r="K293" s="11"/>
      <c r="L293" s="11"/>
      <c r="M293" s="11"/>
      <c r="N293" s="11"/>
      <c r="O293" s="11"/>
      <c r="P293" s="11"/>
      <c r="Q293" s="11"/>
    </row>
    <row r="294" spans="1:17" ht="16.899999999999999" customHeight="1">
      <c r="A294" s="104"/>
      <c r="B294" s="11"/>
      <c r="C294" s="11"/>
      <c r="D294" s="11"/>
      <c r="E294" s="11"/>
      <c r="F294" s="11"/>
      <c r="G294" s="11"/>
      <c r="H294" s="11"/>
      <c r="I294" s="11"/>
      <c r="J294" s="11"/>
      <c r="K294" s="11"/>
      <c r="L294" s="11"/>
      <c r="M294" s="11"/>
      <c r="N294" s="11"/>
      <c r="O294" s="11"/>
      <c r="P294" s="11"/>
      <c r="Q294" s="11"/>
    </row>
    <row r="295" spans="1:17" ht="16.899999999999999" customHeight="1">
      <c r="A295" s="104"/>
      <c r="B295" s="11"/>
      <c r="C295" s="11"/>
      <c r="D295" s="11"/>
      <c r="E295" s="11"/>
      <c r="F295" s="11"/>
      <c r="G295" s="11"/>
      <c r="H295" s="11"/>
      <c r="I295" s="11"/>
      <c r="J295" s="11"/>
      <c r="K295" s="11"/>
      <c r="L295" s="11"/>
      <c r="M295" s="11"/>
      <c r="N295" s="11"/>
      <c r="O295" s="11"/>
      <c r="P295" s="11"/>
      <c r="Q295" s="11"/>
    </row>
    <row r="296" spans="1:17" ht="16.899999999999999" customHeight="1">
      <c r="A296" s="104"/>
      <c r="B296" s="11"/>
      <c r="C296" s="11"/>
      <c r="D296" s="11"/>
      <c r="E296" s="11"/>
      <c r="F296" s="11"/>
      <c r="G296" s="11"/>
      <c r="H296" s="11"/>
      <c r="I296" s="11"/>
      <c r="J296" s="11"/>
      <c r="K296" s="11"/>
      <c r="L296" s="11"/>
      <c r="M296" s="11"/>
      <c r="N296" s="11"/>
      <c r="O296" s="11"/>
      <c r="P296" s="11"/>
      <c r="Q296" s="11"/>
    </row>
    <row r="297" spans="1:17" ht="16.899999999999999" customHeight="1">
      <c r="A297" s="104"/>
      <c r="B297" s="11"/>
      <c r="C297" s="11"/>
      <c r="D297" s="11"/>
      <c r="E297" s="11"/>
      <c r="F297" s="11"/>
      <c r="G297" s="11"/>
      <c r="H297" s="11"/>
      <c r="I297" s="11"/>
      <c r="J297" s="11"/>
      <c r="K297" s="11"/>
      <c r="L297" s="11"/>
      <c r="M297" s="11"/>
      <c r="N297" s="11"/>
      <c r="O297" s="11"/>
      <c r="P297" s="11"/>
      <c r="Q297" s="11"/>
    </row>
    <row r="298" spans="1:17" ht="16.899999999999999" customHeight="1">
      <c r="A298" s="104"/>
      <c r="B298" s="11"/>
      <c r="C298" s="11"/>
      <c r="D298" s="11"/>
      <c r="E298" s="11"/>
      <c r="F298" s="11"/>
      <c r="G298" s="11"/>
      <c r="H298" s="11"/>
      <c r="I298" s="11"/>
      <c r="J298" s="11"/>
      <c r="K298" s="11"/>
      <c r="L298" s="11"/>
      <c r="M298" s="11"/>
      <c r="N298" s="11"/>
      <c r="O298" s="11"/>
      <c r="P298" s="11"/>
      <c r="Q298" s="11"/>
    </row>
    <row r="299" spans="1:17" ht="16.899999999999999" customHeight="1">
      <c r="A299" s="104"/>
      <c r="B299" s="11"/>
      <c r="C299" s="11"/>
      <c r="D299" s="11"/>
      <c r="E299" s="11"/>
      <c r="F299" s="11"/>
      <c r="G299" s="11"/>
      <c r="H299" s="11"/>
      <c r="I299" s="11"/>
      <c r="J299" s="11"/>
      <c r="K299" s="11"/>
      <c r="L299" s="11"/>
      <c r="M299" s="11"/>
      <c r="N299" s="11"/>
      <c r="O299" s="11"/>
      <c r="P299" s="11"/>
      <c r="Q299" s="11"/>
    </row>
    <row r="300" spans="1:17" ht="16.899999999999999" customHeight="1">
      <c r="A300" s="104"/>
      <c r="B300" s="11"/>
      <c r="C300" s="11"/>
      <c r="D300" s="11"/>
      <c r="E300" s="11"/>
      <c r="F300" s="11"/>
      <c r="G300" s="11"/>
      <c r="H300" s="11"/>
      <c r="I300" s="11"/>
      <c r="J300" s="11"/>
      <c r="K300" s="11"/>
      <c r="L300" s="11"/>
      <c r="M300" s="11"/>
      <c r="N300" s="11"/>
      <c r="O300" s="11"/>
      <c r="P300" s="11"/>
      <c r="Q300" s="11"/>
    </row>
    <row r="301" spans="1:17" ht="16.899999999999999" customHeight="1">
      <c r="A301" s="104"/>
      <c r="B301" s="11"/>
      <c r="C301" s="11"/>
      <c r="D301" s="11"/>
      <c r="E301" s="11"/>
      <c r="F301" s="11"/>
      <c r="G301" s="11"/>
      <c r="H301" s="11"/>
      <c r="I301" s="11"/>
      <c r="J301" s="11"/>
      <c r="K301" s="11"/>
      <c r="L301" s="11"/>
      <c r="M301" s="11"/>
      <c r="N301" s="11"/>
      <c r="O301" s="11"/>
      <c r="P301" s="11"/>
      <c r="Q301" s="11"/>
    </row>
    <row r="302" spans="1:17" ht="16.899999999999999" customHeight="1">
      <c r="A302" s="104"/>
      <c r="B302" s="11"/>
      <c r="C302" s="11"/>
      <c r="D302" s="11"/>
      <c r="E302" s="11"/>
      <c r="F302" s="11"/>
      <c r="G302" s="11"/>
      <c r="H302" s="11"/>
      <c r="I302" s="11"/>
      <c r="J302" s="11"/>
      <c r="K302" s="11"/>
      <c r="L302" s="11"/>
      <c r="M302" s="11"/>
      <c r="N302" s="11"/>
      <c r="O302" s="11"/>
      <c r="P302" s="11"/>
      <c r="Q302" s="11"/>
    </row>
    <row r="303" spans="1:17" ht="16.899999999999999" customHeight="1">
      <c r="A303" s="104"/>
      <c r="B303" s="11"/>
      <c r="C303" s="11"/>
      <c r="D303" s="11"/>
      <c r="E303" s="11"/>
      <c r="F303" s="11"/>
      <c r="G303" s="11"/>
      <c r="H303" s="11"/>
      <c r="I303" s="11"/>
      <c r="J303" s="11"/>
      <c r="K303" s="11"/>
      <c r="L303" s="11"/>
      <c r="M303" s="11"/>
      <c r="N303" s="11"/>
      <c r="O303" s="11"/>
      <c r="P303" s="11"/>
      <c r="Q303" s="11"/>
    </row>
    <row r="304" spans="1:17" ht="16.899999999999999" customHeight="1">
      <c r="A304" s="104"/>
      <c r="B304" s="11"/>
      <c r="C304" s="11"/>
      <c r="D304" s="11"/>
      <c r="E304" s="11"/>
      <c r="F304" s="11"/>
      <c r="G304" s="11"/>
      <c r="H304" s="11"/>
      <c r="I304" s="11"/>
      <c r="J304" s="11"/>
      <c r="K304" s="11"/>
      <c r="L304" s="11"/>
      <c r="M304" s="11"/>
      <c r="N304" s="11"/>
      <c r="O304" s="11"/>
      <c r="P304" s="11"/>
      <c r="Q304" s="11"/>
    </row>
    <row r="305" spans="1:17" ht="16.899999999999999" customHeight="1">
      <c r="A305" s="104"/>
      <c r="B305" s="11"/>
      <c r="C305" s="11"/>
      <c r="D305" s="11"/>
      <c r="E305" s="11"/>
      <c r="F305" s="11"/>
      <c r="G305" s="11"/>
      <c r="H305" s="11"/>
      <c r="I305" s="11"/>
      <c r="J305" s="11"/>
      <c r="K305" s="11"/>
      <c r="L305" s="11"/>
      <c r="M305" s="11"/>
      <c r="N305" s="11"/>
      <c r="O305" s="11"/>
      <c r="P305" s="11"/>
      <c r="Q305" s="11"/>
    </row>
    <row r="306" spans="1:17" ht="16.899999999999999" customHeight="1">
      <c r="A306" s="104"/>
      <c r="B306" s="11"/>
      <c r="C306" s="11"/>
      <c r="D306" s="11"/>
      <c r="E306" s="11"/>
      <c r="F306" s="11"/>
      <c r="G306" s="11"/>
      <c r="H306" s="11"/>
      <c r="I306" s="11"/>
      <c r="J306" s="11"/>
      <c r="K306" s="11"/>
      <c r="L306" s="11"/>
      <c r="M306" s="11"/>
      <c r="N306" s="11"/>
      <c r="O306" s="11"/>
      <c r="P306" s="11"/>
      <c r="Q306" s="11"/>
    </row>
    <row r="307" spans="1:17" ht="16.899999999999999" customHeight="1">
      <c r="A307" s="104"/>
      <c r="B307" s="11"/>
      <c r="C307" s="11"/>
      <c r="D307" s="11"/>
      <c r="E307" s="11"/>
      <c r="F307" s="11"/>
      <c r="G307" s="11"/>
      <c r="H307" s="11"/>
      <c r="I307" s="11"/>
      <c r="J307" s="11"/>
      <c r="K307" s="11"/>
      <c r="L307" s="11"/>
      <c r="M307" s="11"/>
      <c r="N307" s="11"/>
      <c r="O307" s="11"/>
      <c r="P307" s="11"/>
      <c r="Q307" s="11"/>
    </row>
    <row r="308" spans="1:17" ht="16.899999999999999" customHeight="1">
      <c r="A308" s="104"/>
      <c r="B308" s="11"/>
      <c r="C308" s="11"/>
      <c r="D308" s="11"/>
      <c r="E308" s="11"/>
      <c r="F308" s="11"/>
      <c r="G308" s="11"/>
      <c r="H308" s="11"/>
      <c r="I308" s="11"/>
      <c r="J308" s="11"/>
      <c r="K308" s="11"/>
      <c r="L308" s="11"/>
      <c r="M308" s="11"/>
      <c r="N308" s="11"/>
      <c r="O308" s="11"/>
      <c r="P308" s="11"/>
      <c r="Q308" s="11"/>
    </row>
    <row r="309" spans="1:17" ht="16.899999999999999" customHeight="1">
      <c r="A309" s="104"/>
      <c r="B309" s="11"/>
      <c r="C309" s="11"/>
      <c r="D309" s="11"/>
      <c r="E309" s="11"/>
      <c r="F309" s="11"/>
      <c r="G309" s="11"/>
      <c r="H309" s="11"/>
      <c r="I309" s="11"/>
      <c r="J309" s="11"/>
      <c r="K309" s="11"/>
      <c r="L309" s="11"/>
      <c r="M309" s="11"/>
      <c r="N309" s="11"/>
      <c r="O309" s="11"/>
      <c r="P309" s="11"/>
      <c r="Q309" s="11"/>
    </row>
    <row r="310" spans="1:17" ht="16.899999999999999" customHeight="1">
      <c r="A310" s="104"/>
      <c r="B310" s="11"/>
      <c r="C310" s="11"/>
      <c r="D310" s="11"/>
      <c r="E310" s="11"/>
      <c r="F310" s="11"/>
      <c r="G310" s="11"/>
      <c r="H310" s="11"/>
      <c r="I310" s="11"/>
      <c r="J310" s="11"/>
      <c r="K310" s="11"/>
      <c r="L310" s="11"/>
      <c r="M310" s="11"/>
      <c r="N310" s="11"/>
      <c r="O310" s="11"/>
      <c r="P310" s="11"/>
      <c r="Q310" s="11"/>
    </row>
    <row r="311" spans="1:17" ht="16.899999999999999" customHeight="1">
      <c r="A311" s="104"/>
      <c r="B311" s="11"/>
      <c r="C311" s="11"/>
      <c r="D311" s="11"/>
      <c r="E311" s="11"/>
      <c r="F311" s="11"/>
      <c r="G311" s="11"/>
      <c r="H311" s="11"/>
      <c r="I311" s="11"/>
      <c r="J311" s="11"/>
      <c r="K311" s="11"/>
      <c r="L311" s="11"/>
      <c r="M311" s="11"/>
      <c r="N311" s="11"/>
      <c r="O311" s="11"/>
      <c r="P311" s="11"/>
      <c r="Q311" s="11"/>
    </row>
    <row r="312" spans="1:17" ht="16.899999999999999" customHeight="1">
      <c r="A312" s="104"/>
      <c r="B312" s="11"/>
      <c r="C312" s="11"/>
      <c r="D312" s="11"/>
      <c r="E312" s="11"/>
      <c r="F312" s="11"/>
      <c r="G312" s="11"/>
      <c r="H312" s="11"/>
      <c r="I312" s="11"/>
      <c r="J312" s="11"/>
      <c r="K312" s="11"/>
      <c r="L312" s="11"/>
      <c r="M312" s="11"/>
      <c r="N312" s="11"/>
      <c r="O312" s="11"/>
      <c r="P312" s="11"/>
      <c r="Q312" s="11"/>
    </row>
    <row r="313" spans="1:17" ht="16.899999999999999" customHeight="1">
      <c r="A313" s="104"/>
      <c r="B313" s="11"/>
      <c r="C313" s="11"/>
      <c r="D313" s="11"/>
      <c r="E313" s="11"/>
      <c r="F313" s="11"/>
      <c r="G313" s="11"/>
      <c r="H313" s="11"/>
      <c r="I313" s="11"/>
      <c r="J313" s="11"/>
      <c r="K313" s="11"/>
      <c r="L313" s="11"/>
      <c r="M313" s="11"/>
      <c r="N313" s="11"/>
      <c r="O313" s="11"/>
      <c r="P313" s="11"/>
      <c r="Q313" s="11"/>
    </row>
    <row r="314" spans="1:17" ht="16.899999999999999" customHeight="1">
      <c r="A314" s="104"/>
      <c r="B314" s="11"/>
      <c r="C314" s="11"/>
      <c r="D314" s="11"/>
      <c r="E314" s="11"/>
      <c r="F314" s="11"/>
      <c r="G314" s="11"/>
      <c r="H314" s="11"/>
      <c r="I314" s="11"/>
      <c r="J314" s="11"/>
      <c r="K314" s="11"/>
      <c r="L314" s="11"/>
      <c r="M314" s="11"/>
      <c r="N314" s="11"/>
      <c r="O314" s="11"/>
      <c r="P314" s="11"/>
      <c r="Q314" s="11"/>
    </row>
    <row r="315" spans="1:17" ht="16.899999999999999" customHeight="1">
      <c r="A315" s="104"/>
      <c r="B315" s="11"/>
      <c r="C315" s="11"/>
      <c r="D315" s="11"/>
      <c r="E315" s="11"/>
      <c r="F315" s="11"/>
      <c r="G315" s="11"/>
      <c r="H315" s="11"/>
      <c r="I315" s="11"/>
      <c r="J315" s="11"/>
      <c r="K315" s="11"/>
      <c r="L315" s="11"/>
      <c r="M315" s="11"/>
      <c r="N315" s="11"/>
      <c r="O315" s="11"/>
      <c r="P315" s="11"/>
      <c r="Q315" s="11"/>
    </row>
    <row r="316" spans="1:17" ht="16.899999999999999" customHeight="1">
      <c r="A316" s="104"/>
      <c r="B316" s="11"/>
      <c r="C316" s="11"/>
      <c r="D316" s="11"/>
      <c r="E316" s="11"/>
      <c r="F316" s="11"/>
      <c r="G316" s="11"/>
      <c r="H316" s="11"/>
      <c r="I316" s="11"/>
      <c r="J316" s="11"/>
      <c r="K316" s="11"/>
      <c r="L316" s="11"/>
      <c r="M316" s="11"/>
      <c r="N316" s="11"/>
      <c r="O316" s="11"/>
      <c r="P316" s="11"/>
      <c r="Q316" s="11"/>
    </row>
    <row r="317" spans="1:17" ht="16.899999999999999" customHeight="1">
      <c r="A317" s="104"/>
      <c r="B317" s="11"/>
      <c r="C317" s="11"/>
      <c r="D317" s="11"/>
      <c r="E317" s="11"/>
      <c r="F317" s="11"/>
      <c r="G317" s="11"/>
      <c r="H317" s="11"/>
      <c r="I317" s="11"/>
      <c r="J317" s="11"/>
      <c r="K317" s="11"/>
      <c r="L317" s="11"/>
      <c r="M317" s="11"/>
      <c r="N317" s="11"/>
      <c r="O317" s="11"/>
      <c r="P317" s="11"/>
      <c r="Q317" s="11"/>
    </row>
    <row r="318" spans="1:17" ht="16.899999999999999" customHeight="1">
      <c r="A318" s="104"/>
      <c r="B318" s="11"/>
      <c r="C318" s="11"/>
      <c r="D318" s="11"/>
      <c r="E318" s="11"/>
      <c r="F318" s="11"/>
      <c r="G318" s="11"/>
      <c r="H318" s="11"/>
      <c r="I318" s="11"/>
      <c r="J318" s="11"/>
      <c r="K318" s="11"/>
      <c r="L318" s="11"/>
      <c r="M318" s="11"/>
      <c r="N318" s="11"/>
      <c r="O318" s="11"/>
      <c r="P318" s="11"/>
      <c r="Q318" s="11"/>
    </row>
  </sheetData>
  <mergeCells count="1">
    <mergeCell ref="E2:E3"/>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1"/>
  <dimension ref="A1:Q318"/>
  <sheetViews>
    <sheetView zoomScale="50" zoomScaleNormal="50" workbookViewId="0">
      <pane xSplit="1" ySplit="4" topLeftCell="B5" activePane="bottomRight" state="frozen"/>
      <selection pane="topRight" activeCell="B1" sqref="B1"/>
      <selection pane="bottomLeft" activeCell="A6" sqref="A6"/>
      <selection pane="bottomRight" activeCell="A5" sqref="A5:Q5"/>
    </sheetView>
  </sheetViews>
  <sheetFormatPr defaultColWidth="9.140625" defaultRowHeight="17.45" customHeight="1"/>
  <cols>
    <col min="1" max="1" width="24.5703125" style="10" customWidth="1"/>
    <col min="2" max="17" width="17.140625" style="4" customWidth="1"/>
    <col min="18" max="256" width="9.140625" style="4"/>
    <col min="257" max="257" width="24.5703125" style="4" customWidth="1"/>
    <col min="258" max="273" width="17.5703125" style="4" customWidth="1"/>
    <col min="274" max="512" width="9.140625" style="4"/>
    <col min="513" max="513" width="24.5703125" style="4" customWidth="1"/>
    <col min="514" max="529" width="17.5703125" style="4" customWidth="1"/>
    <col min="530" max="768" width="9.140625" style="4"/>
    <col min="769" max="769" width="24.5703125" style="4" customWidth="1"/>
    <col min="770" max="785" width="17.5703125" style="4" customWidth="1"/>
    <col min="786" max="1024" width="9.140625" style="4"/>
    <col min="1025" max="1025" width="24.5703125" style="4" customWidth="1"/>
    <col min="1026" max="1041" width="17.5703125" style="4" customWidth="1"/>
    <col min="1042" max="1280" width="9.140625" style="4"/>
    <col min="1281" max="1281" width="24.5703125" style="4" customWidth="1"/>
    <col min="1282" max="1297" width="17.5703125" style="4" customWidth="1"/>
    <col min="1298" max="1536" width="9.140625" style="4"/>
    <col min="1537" max="1537" width="24.5703125" style="4" customWidth="1"/>
    <col min="1538" max="1553" width="17.5703125" style="4" customWidth="1"/>
    <col min="1554" max="1792" width="9.140625" style="4"/>
    <col min="1793" max="1793" width="24.5703125" style="4" customWidth="1"/>
    <col min="1794" max="1809" width="17.5703125" style="4" customWidth="1"/>
    <col min="1810" max="2048" width="9.140625" style="4"/>
    <col min="2049" max="2049" width="24.5703125" style="4" customWidth="1"/>
    <col min="2050" max="2065" width="17.5703125" style="4" customWidth="1"/>
    <col min="2066" max="2304" width="9.140625" style="4"/>
    <col min="2305" max="2305" width="24.5703125" style="4" customWidth="1"/>
    <col min="2306" max="2321" width="17.5703125" style="4" customWidth="1"/>
    <col min="2322" max="2560" width="9.140625" style="4"/>
    <col min="2561" max="2561" width="24.5703125" style="4" customWidth="1"/>
    <col min="2562" max="2577" width="17.5703125" style="4" customWidth="1"/>
    <col min="2578" max="2816" width="9.140625" style="4"/>
    <col min="2817" max="2817" width="24.5703125" style="4" customWidth="1"/>
    <col min="2818" max="2833" width="17.5703125" style="4" customWidth="1"/>
    <col min="2834" max="3072" width="9.140625" style="4"/>
    <col min="3073" max="3073" width="24.5703125" style="4" customWidth="1"/>
    <col min="3074" max="3089" width="17.5703125" style="4" customWidth="1"/>
    <col min="3090" max="3328" width="9.140625" style="4"/>
    <col min="3329" max="3329" width="24.5703125" style="4" customWidth="1"/>
    <col min="3330" max="3345" width="17.5703125" style="4" customWidth="1"/>
    <col min="3346" max="3584" width="9.140625" style="4"/>
    <col min="3585" max="3585" width="24.5703125" style="4" customWidth="1"/>
    <col min="3586" max="3601" width="17.5703125" style="4" customWidth="1"/>
    <col min="3602" max="3840" width="9.140625" style="4"/>
    <col min="3841" max="3841" width="24.5703125" style="4" customWidth="1"/>
    <col min="3842" max="3857" width="17.5703125" style="4" customWidth="1"/>
    <col min="3858" max="4096" width="9.140625" style="4"/>
    <col min="4097" max="4097" width="24.5703125" style="4" customWidth="1"/>
    <col min="4098" max="4113" width="17.5703125" style="4" customWidth="1"/>
    <col min="4114" max="4352" width="9.140625" style="4"/>
    <col min="4353" max="4353" width="24.5703125" style="4" customWidth="1"/>
    <col min="4354" max="4369" width="17.5703125" style="4" customWidth="1"/>
    <col min="4370" max="4608" width="9.140625" style="4"/>
    <col min="4609" max="4609" width="24.5703125" style="4" customWidth="1"/>
    <col min="4610" max="4625" width="17.5703125" style="4" customWidth="1"/>
    <col min="4626" max="4864" width="9.140625" style="4"/>
    <col min="4865" max="4865" width="24.5703125" style="4" customWidth="1"/>
    <col min="4866" max="4881" width="17.5703125" style="4" customWidth="1"/>
    <col min="4882" max="5120" width="9.140625" style="4"/>
    <col min="5121" max="5121" width="24.5703125" style="4" customWidth="1"/>
    <col min="5122" max="5137" width="17.5703125" style="4" customWidth="1"/>
    <col min="5138" max="5376" width="9.140625" style="4"/>
    <col min="5377" max="5377" width="24.5703125" style="4" customWidth="1"/>
    <col min="5378" max="5393" width="17.5703125" style="4" customWidth="1"/>
    <col min="5394" max="5632" width="9.140625" style="4"/>
    <col min="5633" max="5633" width="24.5703125" style="4" customWidth="1"/>
    <col min="5634" max="5649" width="17.5703125" style="4" customWidth="1"/>
    <col min="5650" max="5888" width="9.140625" style="4"/>
    <col min="5889" max="5889" width="24.5703125" style="4" customWidth="1"/>
    <col min="5890" max="5905" width="17.5703125" style="4" customWidth="1"/>
    <col min="5906" max="6144" width="9.140625" style="4"/>
    <col min="6145" max="6145" width="24.5703125" style="4" customWidth="1"/>
    <col min="6146" max="6161" width="17.5703125" style="4" customWidth="1"/>
    <col min="6162" max="6400" width="9.140625" style="4"/>
    <col min="6401" max="6401" width="24.5703125" style="4" customWidth="1"/>
    <col min="6402" max="6417" width="17.5703125" style="4" customWidth="1"/>
    <col min="6418" max="6656" width="9.140625" style="4"/>
    <col min="6657" max="6657" width="24.5703125" style="4" customWidth="1"/>
    <col min="6658" max="6673" width="17.5703125" style="4" customWidth="1"/>
    <col min="6674" max="6912" width="9.140625" style="4"/>
    <col min="6913" max="6913" width="24.5703125" style="4" customWidth="1"/>
    <col min="6914" max="6929" width="17.5703125" style="4" customWidth="1"/>
    <col min="6930" max="7168" width="9.140625" style="4"/>
    <col min="7169" max="7169" width="24.5703125" style="4" customWidth="1"/>
    <col min="7170" max="7185" width="17.5703125" style="4" customWidth="1"/>
    <col min="7186" max="7424" width="9.140625" style="4"/>
    <col min="7425" max="7425" width="24.5703125" style="4" customWidth="1"/>
    <col min="7426" max="7441" width="17.5703125" style="4" customWidth="1"/>
    <col min="7442" max="7680" width="9.140625" style="4"/>
    <col min="7681" max="7681" width="24.5703125" style="4" customWidth="1"/>
    <col min="7682" max="7697" width="17.5703125" style="4" customWidth="1"/>
    <col min="7698" max="7936" width="9.140625" style="4"/>
    <col min="7937" max="7937" width="24.5703125" style="4" customWidth="1"/>
    <col min="7938" max="7953" width="17.5703125" style="4" customWidth="1"/>
    <col min="7954" max="8192" width="9.140625" style="4"/>
    <col min="8193" max="8193" width="24.5703125" style="4" customWidth="1"/>
    <col min="8194" max="8209" width="17.5703125" style="4" customWidth="1"/>
    <col min="8210" max="8448" width="9.140625" style="4"/>
    <col min="8449" max="8449" width="24.5703125" style="4" customWidth="1"/>
    <col min="8450" max="8465" width="17.5703125" style="4" customWidth="1"/>
    <col min="8466" max="8704" width="9.140625" style="4"/>
    <col min="8705" max="8705" width="24.5703125" style="4" customWidth="1"/>
    <col min="8706" max="8721" width="17.5703125" style="4" customWidth="1"/>
    <col min="8722" max="8960" width="9.140625" style="4"/>
    <col min="8961" max="8961" width="24.5703125" style="4" customWidth="1"/>
    <col min="8962" max="8977" width="17.5703125" style="4" customWidth="1"/>
    <col min="8978" max="9216" width="9.140625" style="4"/>
    <col min="9217" max="9217" width="24.5703125" style="4" customWidth="1"/>
    <col min="9218" max="9233" width="17.5703125" style="4" customWidth="1"/>
    <col min="9234" max="9472" width="9.140625" style="4"/>
    <col min="9473" max="9473" width="24.5703125" style="4" customWidth="1"/>
    <col min="9474" max="9489" width="17.5703125" style="4" customWidth="1"/>
    <col min="9490" max="9728" width="9.140625" style="4"/>
    <col min="9729" max="9729" width="24.5703125" style="4" customWidth="1"/>
    <col min="9730" max="9745" width="17.5703125" style="4" customWidth="1"/>
    <col min="9746" max="9984" width="9.140625" style="4"/>
    <col min="9985" max="9985" width="24.5703125" style="4" customWidth="1"/>
    <col min="9986" max="10001" width="17.5703125" style="4" customWidth="1"/>
    <col min="10002" max="10240" width="9.140625" style="4"/>
    <col min="10241" max="10241" width="24.5703125" style="4" customWidth="1"/>
    <col min="10242" max="10257" width="17.5703125" style="4" customWidth="1"/>
    <col min="10258" max="10496" width="9.140625" style="4"/>
    <col min="10497" max="10497" width="24.5703125" style="4" customWidth="1"/>
    <col min="10498" max="10513" width="17.5703125" style="4" customWidth="1"/>
    <col min="10514" max="10752" width="9.140625" style="4"/>
    <col min="10753" max="10753" width="24.5703125" style="4" customWidth="1"/>
    <col min="10754" max="10769" width="17.5703125" style="4" customWidth="1"/>
    <col min="10770" max="11008" width="9.140625" style="4"/>
    <col min="11009" max="11009" width="24.5703125" style="4" customWidth="1"/>
    <col min="11010" max="11025" width="17.5703125" style="4" customWidth="1"/>
    <col min="11026" max="11264" width="9.140625" style="4"/>
    <col min="11265" max="11265" width="24.5703125" style="4" customWidth="1"/>
    <col min="11266" max="11281" width="17.5703125" style="4" customWidth="1"/>
    <col min="11282" max="11520" width="9.140625" style="4"/>
    <col min="11521" max="11521" width="24.5703125" style="4" customWidth="1"/>
    <col min="11522" max="11537" width="17.5703125" style="4" customWidth="1"/>
    <col min="11538" max="11776" width="9.140625" style="4"/>
    <col min="11777" max="11777" width="24.5703125" style="4" customWidth="1"/>
    <col min="11778" max="11793" width="17.5703125" style="4" customWidth="1"/>
    <col min="11794" max="12032" width="9.140625" style="4"/>
    <col min="12033" max="12033" width="24.5703125" style="4" customWidth="1"/>
    <col min="12034" max="12049" width="17.5703125" style="4" customWidth="1"/>
    <col min="12050" max="12288" width="9.140625" style="4"/>
    <col min="12289" max="12289" width="24.5703125" style="4" customWidth="1"/>
    <col min="12290" max="12305" width="17.5703125" style="4" customWidth="1"/>
    <col min="12306" max="12544" width="9.140625" style="4"/>
    <col min="12545" max="12545" width="24.5703125" style="4" customWidth="1"/>
    <col min="12546" max="12561" width="17.5703125" style="4" customWidth="1"/>
    <col min="12562" max="12800" width="9.140625" style="4"/>
    <col min="12801" max="12801" width="24.5703125" style="4" customWidth="1"/>
    <col min="12802" max="12817" width="17.5703125" style="4" customWidth="1"/>
    <col min="12818" max="13056" width="9.140625" style="4"/>
    <col min="13057" max="13057" width="24.5703125" style="4" customWidth="1"/>
    <col min="13058" max="13073" width="17.5703125" style="4" customWidth="1"/>
    <col min="13074" max="13312" width="9.140625" style="4"/>
    <col min="13313" max="13313" width="24.5703125" style="4" customWidth="1"/>
    <col min="13314" max="13329" width="17.5703125" style="4" customWidth="1"/>
    <col min="13330" max="13568" width="9.140625" style="4"/>
    <col min="13569" max="13569" width="24.5703125" style="4" customWidth="1"/>
    <col min="13570" max="13585" width="17.5703125" style="4" customWidth="1"/>
    <col min="13586" max="13824" width="9.140625" style="4"/>
    <col min="13825" max="13825" width="24.5703125" style="4" customWidth="1"/>
    <col min="13826" max="13841" width="17.5703125" style="4" customWidth="1"/>
    <col min="13842" max="14080" width="9.140625" style="4"/>
    <col min="14081" max="14081" width="24.5703125" style="4" customWidth="1"/>
    <col min="14082" max="14097" width="17.5703125" style="4" customWidth="1"/>
    <col min="14098" max="14336" width="9.140625" style="4"/>
    <col min="14337" max="14337" width="24.5703125" style="4" customWidth="1"/>
    <col min="14338" max="14353" width="17.5703125" style="4" customWidth="1"/>
    <col min="14354" max="14592" width="9.140625" style="4"/>
    <col min="14593" max="14593" width="24.5703125" style="4" customWidth="1"/>
    <col min="14594" max="14609" width="17.5703125" style="4" customWidth="1"/>
    <col min="14610" max="14848" width="9.140625" style="4"/>
    <col min="14849" max="14849" width="24.5703125" style="4" customWidth="1"/>
    <col min="14850" max="14865" width="17.5703125" style="4" customWidth="1"/>
    <col min="14866" max="15104" width="9.140625" style="4"/>
    <col min="15105" max="15105" width="24.5703125" style="4" customWidth="1"/>
    <col min="15106" max="15121" width="17.5703125" style="4" customWidth="1"/>
    <col min="15122" max="15360" width="9.140625" style="4"/>
    <col min="15361" max="15361" width="24.5703125" style="4" customWidth="1"/>
    <col min="15362" max="15377" width="17.5703125" style="4" customWidth="1"/>
    <col min="15378" max="15616" width="9.140625" style="4"/>
    <col min="15617" max="15617" width="24.5703125" style="4" customWidth="1"/>
    <col min="15618" max="15633" width="17.5703125" style="4" customWidth="1"/>
    <col min="15634" max="15872" width="9.140625" style="4"/>
    <col min="15873" max="15873" width="24.5703125" style="4" customWidth="1"/>
    <col min="15874" max="15889" width="17.5703125" style="4" customWidth="1"/>
    <col min="15890" max="16128" width="9.140625" style="4"/>
    <col min="16129" max="16129" width="24.5703125" style="4" customWidth="1"/>
    <col min="16130" max="16145" width="17.5703125" style="4" customWidth="1"/>
    <col min="16146" max="16384" width="9.140625" style="4"/>
  </cols>
  <sheetData>
    <row r="1" spans="1:17" ht="17.45" customHeight="1">
      <c r="A1" s="56"/>
      <c r="B1" s="52"/>
      <c r="C1" s="52"/>
      <c r="D1" s="52"/>
      <c r="E1" s="52"/>
      <c r="F1" s="52"/>
      <c r="G1" s="52"/>
      <c r="H1" s="52"/>
      <c r="I1" s="52"/>
      <c r="J1" s="52"/>
      <c r="K1" s="52"/>
      <c r="L1" s="52"/>
      <c r="M1" s="52"/>
      <c r="N1" s="52"/>
      <c r="O1" s="52"/>
      <c r="P1" s="52"/>
      <c r="Q1" s="52"/>
    </row>
    <row r="2" spans="1:17" ht="17.45" customHeight="1">
      <c r="A2" s="59" t="s">
        <v>176</v>
      </c>
      <c r="B2" s="52"/>
      <c r="C2" s="52"/>
      <c r="D2" s="52"/>
      <c r="E2" s="320"/>
      <c r="F2" s="52"/>
      <c r="G2" s="52"/>
      <c r="H2" s="52"/>
      <c r="I2" s="52"/>
      <c r="J2" s="52"/>
      <c r="K2" s="52"/>
      <c r="L2" s="52"/>
      <c r="M2" s="52"/>
      <c r="N2" s="52"/>
      <c r="O2" s="52"/>
      <c r="P2" s="52"/>
      <c r="Q2" s="52"/>
    </row>
    <row r="3" spans="1:17" ht="17.45" customHeight="1">
      <c r="A3" s="59"/>
      <c r="B3" s="52"/>
      <c r="C3" s="52"/>
      <c r="D3" s="52"/>
      <c r="E3" s="320"/>
      <c r="F3" s="53"/>
      <c r="G3" s="52"/>
      <c r="H3" s="52"/>
      <c r="I3" s="52"/>
      <c r="J3" s="52"/>
      <c r="K3" s="52"/>
      <c r="L3" s="52"/>
      <c r="M3" s="52"/>
      <c r="N3" s="52"/>
      <c r="O3" s="52"/>
      <c r="P3" s="52"/>
      <c r="Q3" s="52"/>
    </row>
    <row r="4" spans="1:17" s="6" customFormat="1" ht="35.450000000000003" customHeight="1">
      <c r="A4" s="81" t="s">
        <v>172</v>
      </c>
      <c r="B4" s="79" t="str">
        <f>'Averages 2'!B4</f>
        <v>Sample 1</v>
      </c>
      <c r="C4" s="79" t="str">
        <f>'Averages 2'!C4</f>
        <v>Sample 2</v>
      </c>
      <c r="D4" s="79" t="str">
        <f>'Averages 2'!D4</f>
        <v>Sample 3</v>
      </c>
      <c r="E4" s="79" t="str">
        <f>'Averages 2'!E4</f>
        <v>Sample 4</v>
      </c>
      <c r="F4" s="79" t="str">
        <f>'Averages 2'!F4</f>
        <v>Sample 5</v>
      </c>
      <c r="G4" s="79" t="str">
        <f>'Averages 2'!G4</f>
        <v>Sample 6</v>
      </c>
      <c r="H4" s="79" t="str">
        <f>'Averages 2'!H4</f>
        <v>Sample 7</v>
      </c>
      <c r="I4" s="79" t="str">
        <f>'Averages 2'!I4</f>
        <v>Sample 8</v>
      </c>
      <c r="J4" s="79" t="str">
        <f>'Averages 2'!J4</f>
        <v>Sample 9</v>
      </c>
      <c r="K4" s="79" t="str">
        <f>'Averages 2'!K4</f>
        <v>Sample 10</v>
      </c>
      <c r="L4" s="79" t="str">
        <f>'Averages 2'!L4</f>
        <v>Sample 11</v>
      </c>
      <c r="M4" s="79" t="str">
        <f>'Averages 2'!M4</f>
        <v>Sample 12</v>
      </c>
      <c r="N4" s="79" t="str">
        <f>'Averages 2'!N4</f>
        <v>Sample 13</v>
      </c>
      <c r="O4" s="79" t="str">
        <f>'Averages 2'!O4</f>
        <v>Sample 14</v>
      </c>
      <c r="P4" s="79" t="str">
        <f>'Averages 2'!P4</f>
        <v>Sample 15</v>
      </c>
      <c r="Q4" s="79" t="str">
        <f>'Averages 2'!Q4</f>
        <v>Sample 16</v>
      </c>
    </row>
    <row r="5" spans="1:17" ht="17.45" customHeight="1">
      <c r="A5" s="104" t="str">
        <f>'Sorting 2'!A6</f>
        <v>POS</v>
      </c>
      <c r="B5" s="11">
        <f>IF('Averages 2'!B5&lt;0,0,'Averages 2'!B5)</f>
        <v>0</v>
      </c>
      <c r="C5" s="11">
        <f>IF('Averages 2'!C5&lt;0,0,'Averages 2'!C5)</f>
        <v>0</v>
      </c>
      <c r="D5" s="11">
        <f>IF('Averages 2'!D5&lt;0,0,'Averages 2'!D5)</f>
        <v>0</v>
      </c>
      <c r="E5" s="11">
        <f>IF('Averages 2'!E5&lt;0,0,'Averages 2'!E5)</f>
        <v>0</v>
      </c>
      <c r="F5" s="11">
        <f>IF('Averages 2'!F5&lt;0,0,'Averages 2'!F5)</f>
        <v>0</v>
      </c>
      <c r="G5" s="11">
        <f>IF('Averages 2'!G5&lt;0,0,'Averages 2'!G5)</f>
        <v>0</v>
      </c>
      <c r="H5" s="11">
        <f>IF('Averages 2'!H5&lt;0,0,'Averages 2'!H5)</f>
        <v>0</v>
      </c>
      <c r="I5" s="11">
        <f>IF('Averages 2'!I5&lt;0,0,'Averages 2'!I5)</f>
        <v>0</v>
      </c>
      <c r="J5" s="11">
        <f>IF('Averages 2'!J5&lt;0,0,'Averages 2'!J5)</f>
        <v>0</v>
      </c>
      <c r="K5" s="11">
        <f>IF('Averages 2'!K5&lt;0,0,'Averages 2'!K5)</f>
        <v>0</v>
      </c>
      <c r="L5" s="11">
        <f>IF('Averages 2'!L5&lt;0,0,'Averages 2'!L5)</f>
        <v>0</v>
      </c>
      <c r="M5" s="11">
        <f>IF('Averages 2'!M5&lt;0,0,'Averages 2'!M5)</f>
        <v>0</v>
      </c>
      <c r="N5" s="11">
        <f>IF('Averages 2'!N5&lt;0,0,'Averages 2'!N5)</f>
        <v>0</v>
      </c>
      <c r="O5" s="11">
        <f>IF('Averages 2'!O5&lt;0,0,'Averages 2'!O5)</f>
        <v>0</v>
      </c>
      <c r="P5" s="11">
        <f>IF('Averages 2'!P5&lt;0,0,'Averages 2'!P5)</f>
        <v>0</v>
      </c>
      <c r="Q5" s="11">
        <f>IF('Averages 2'!Q5&lt;0,0,'Averages 2'!Q5)</f>
        <v>0</v>
      </c>
    </row>
    <row r="6" spans="1:17" ht="17.45" customHeight="1">
      <c r="A6" s="104" t="str">
        <f>'Sorting 2'!A7</f>
        <v>NEG</v>
      </c>
      <c r="B6" s="11">
        <f>IF('Averages 2'!B6&lt;0,0,'Averages 2'!B6)</f>
        <v>0</v>
      </c>
      <c r="C6" s="11">
        <f>IF('Averages 2'!C6&lt;0,0,'Averages 2'!C6)</f>
        <v>0</v>
      </c>
      <c r="D6" s="11">
        <f>IF('Averages 2'!D6&lt;0,0,'Averages 2'!D6)</f>
        <v>0</v>
      </c>
      <c r="E6" s="11">
        <f>IF('Averages 2'!E6&lt;0,0,'Averages 2'!E6)</f>
        <v>0</v>
      </c>
      <c r="F6" s="11">
        <f>IF('Averages 2'!F6&lt;0,0,'Averages 2'!F6)</f>
        <v>0</v>
      </c>
      <c r="G6" s="11">
        <f>IF('Averages 2'!G6&lt;0,0,'Averages 2'!G6)</f>
        <v>0</v>
      </c>
      <c r="H6" s="11">
        <f>IF('Averages 2'!H6&lt;0,0,'Averages 2'!H6)</f>
        <v>0</v>
      </c>
      <c r="I6" s="11">
        <f>IF('Averages 2'!I6&lt;0,0,'Averages 2'!I6)</f>
        <v>0</v>
      </c>
      <c r="J6" s="11">
        <f>IF('Averages 2'!J6&lt;0,0,'Averages 2'!J6)</f>
        <v>0</v>
      </c>
      <c r="K6" s="11">
        <f>IF('Averages 2'!K6&lt;0,0,'Averages 2'!K6)</f>
        <v>0</v>
      </c>
      <c r="L6" s="11">
        <f>IF('Averages 2'!L6&lt;0,0,'Averages 2'!L6)</f>
        <v>0</v>
      </c>
      <c r="M6" s="11">
        <f>IF('Averages 2'!M6&lt;0,0,'Averages 2'!M6)</f>
        <v>0</v>
      </c>
      <c r="N6" s="11">
        <f>IF('Averages 2'!N6&lt;0,0,'Averages 2'!N6)</f>
        <v>0</v>
      </c>
      <c r="O6" s="11">
        <f>IF('Averages 2'!O6&lt;0,0,'Averages 2'!O6)</f>
        <v>0</v>
      </c>
      <c r="P6" s="11">
        <f>IF('Averages 2'!P6&lt;0,0,'Averages 2'!P6)</f>
        <v>0</v>
      </c>
      <c r="Q6" s="11">
        <f>IF('Averages 2'!Q6&lt;0,0,'Averages 2'!Q6)</f>
        <v>0</v>
      </c>
    </row>
    <row r="7" spans="1:17" ht="17.45" customHeight="1">
      <c r="A7" s="104" t="str">
        <f>'Sorting 2'!A8</f>
        <v>CD27</v>
      </c>
      <c r="B7" s="11" t="e">
        <f>IF('Averages 2'!B7&lt;0,0,'Averages 2'!B7)</f>
        <v>#DIV/0!</v>
      </c>
      <c r="C7" s="11" t="e">
        <f>IF('Averages 2'!C7&lt;0,0,'Averages 2'!C7)</f>
        <v>#DIV/0!</v>
      </c>
      <c r="D7" s="11" t="e">
        <f>IF('Averages 2'!D7&lt;0,0,'Averages 2'!D7)</f>
        <v>#DIV/0!</v>
      </c>
      <c r="E7" s="11" t="e">
        <f>IF('Averages 2'!E7&lt;0,0,'Averages 2'!E7)</f>
        <v>#DIV/0!</v>
      </c>
      <c r="F7" s="11" t="e">
        <f>IF('Averages 2'!F7&lt;0,0,'Averages 2'!F7)</f>
        <v>#DIV/0!</v>
      </c>
      <c r="G7" s="11" t="e">
        <f>IF('Averages 2'!G7&lt;0,0,'Averages 2'!G7)</f>
        <v>#DIV/0!</v>
      </c>
      <c r="H7" s="11" t="e">
        <f>IF('Averages 2'!H7&lt;0,0,'Averages 2'!H7)</f>
        <v>#DIV/0!</v>
      </c>
      <c r="I7" s="11" t="e">
        <f>IF('Averages 2'!I7&lt;0,0,'Averages 2'!I7)</f>
        <v>#DIV/0!</v>
      </c>
      <c r="J7" s="11" t="e">
        <f>IF('Averages 2'!J7&lt;0,0,'Averages 2'!J7)</f>
        <v>#DIV/0!</v>
      </c>
      <c r="K7" s="11" t="e">
        <f>IF('Averages 2'!K7&lt;0,0,'Averages 2'!K7)</f>
        <v>#DIV/0!</v>
      </c>
      <c r="L7" s="11" t="e">
        <f>IF('Averages 2'!L7&lt;0,0,'Averages 2'!L7)</f>
        <v>#DIV/0!</v>
      </c>
      <c r="M7" s="11" t="e">
        <f>IF('Averages 2'!M7&lt;0,0,'Averages 2'!M7)</f>
        <v>#DIV/0!</v>
      </c>
      <c r="N7" s="11" t="e">
        <f>IF('Averages 2'!N7&lt;0,0,'Averages 2'!N7)</f>
        <v>#DIV/0!</v>
      </c>
      <c r="O7" s="11" t="e">
        <f>IF('Averages 2'!O7&lt;0,0,'Averages 2'!O7)</f>
        <v>#DIV/0!</v>
      </c>
      <c r="P7" s="11" t="e">
        <f>IF('Averages 2'!P7&lt;0,0,'Averages 2'!P7)</f>
        <v>#DIV/0!</v>
      </c>
      <c r="Q7" s="11" t="e">
        <f>IF('Averages 2'!Q7&lt;0,0,'Averages 2'!Q7)</f>
        <v>#DIV/0!</v>
      </c>
    </row>
    <row r="8" spans="1:17" ht="17.45" customHeight="1">
      <c r="A8" s="104" t="str">
        <f>'Sorting 2'!A9</f>
        <v xml:space="preserve">OX40 </v>
      </c>
      <c r="B8" s="11" t="e">
        <f>IF('Averages 2'!B8&lt;0,0,'Averages 2'!B8)</f>
        <v>#DIV/0!</v>
      </c>
      <c r="C8" s="11" t="e">
        <f>IF('Averages 2'!C8&lt;0,0,'Averages 2'!C8)</f>
        <v>#DIV/0!</v>
      </c>
      <c r="D8" s="11" t="e">
        <f>IF('Averages 2'!D8&lt;0,0,'Averages 2'!D8)</f>
        <v>#DIV/0!</v>
      </c>
      <c r="E8" s="11" t="e">
        <f>IF('Averages 2'!E8&lt;0,0,'Averages 2'!E8)</f>
        <v>#DIV/0!</v>
      </c>
      <c r="F8" s="11" t="e">
        <f>IF('Averages 2'!F8&lt;0,0,'Averages 2'!F8)</f>
        <v>#DIV/0!</v>
      </c>
      <c r="G8" s="11" t="e">
        <f>IF('Averages 2'!G8&lt;0,0,'Averages 2'!G8)</f>
        <v>#DIV/0!</v>
      </c>
      <c r="H8" s="11" t="e">
        <f>IF('Averages 2'!H8&lt;0,0,'Averages 2'!H8)</f>
        <v>#DIV/0!</v>
      </c>
      <c r="I8" s="11" t="e">
        <f>IF('Averages 2'!I8&lt;0,0,'Averages 2'!I8)</f>
        <v>#DIV/0!</v>
      </c>
      <c r="J8" s="11" t="e">
        <f>IF('Averages 2'!J8&lt;0,0,'Averages 2'!J8)</f>
        <v>#DIV/0!</v>
      </c>
      <c r="K8" s="11" t="e">
        <f>IF('Averages 2'!K8&lt;0,0,'Averages 2'!K8)</f>
        <v>#DIV/0!</v>
      </c>
      <c r="L8" s="11" t="e">
        <f>IF('Averages 2'!L8&lt;0,0,'Averages 2'!L8)</f>
        <v>#DIV/0!</v>
      </c>
      <c r="M8" s="11" t="e">
        <f>IF('Averages 2'!M8&lt;0,0,'Averages 2'!M8)</f>
        <v>#DIV/0!</v>
      </c>
      <c r="N8" s="11" t="e">
        <f>IF('Averages 2'!N8&lt;0,0,'Averages 2'!N8)</f>
        <v>#DIV/0!</v>
      </c>
      <c r="O8" s="11" t="e">
        <f>IF('Averages 2'!O8&lt;0,0,'Averages 2'!O8)</f>
        <v>#DIV/0!</v>
      </c>
      <c r="P8" s="11" t="e">
        <f>IF('Averages 2'!P8&lt;0,0,'Averages 2'!P8)</f>
        <v>#DIV/0!</v>
      </c>
      <c r="Q8" s="11" t="e">
        <f>IF('Averages 2'!Q8&lt;0,0,'Averages 2'!Q8)</f>
        <v>#DIV/0!</v>
      </c>
    </row>
    <row r="9" spans="1:17" ht="17.45" customHeight="1">
      <c r="A9" s="104" t="str">
        <f>'Sorting 2'!A10</f>
        <v>TNFRSF18</v>
      </c>
      <c r="B9" s="11" t="e">
        <f>IF('Averages 2'!B9&lt;0,0,'Averages 2'!B9)</f>
        <v>#DIV/0!</v>
      </c>
      <c r="C9" s="11" t="e">
        <f>IF('Averages 2'!C9&lt;0,0,'Averages 2'!C9)</f>
        <v>#DIV/0!</v>
      </c>
      <c r="D9" s="11" t="e">
        <f>IF('Averages 2'!D9&lt;0,0,'Averages 2'!D9)</f>
        <v>#DIV/0!</v>
      </c>
      <c r="E9" s="11" t="e">
        <f>IF('Averages 2'!E9&lt;0,0,'Averages 2'!E9)</f>
        <v>#DIV/0!</v>
      </c>
      <c r="F9" s="11" t="e">
        <f>IF('Averages 2'!F9&lt;0,0,'Averages 2'!F9)</f>
        <v>#DIV/0!</v>
      </c>
      <c r="G9" s="11" t="e">
        <f>IF('Averages 2'!G9&lt;0,0,'Averages 2'!G9)</f>
        <v>#DIV/0!</v>
      </c>
      <c r="H9" s="11" t="e">
        <f>IF('Averages 2'!H9&lt;0,0,'Averages 2'!H9)</f>
        <v>#DIV/0!</v>
      </c>
      <c r="I9" s="11" t="e">
        <f>IF('Averages 2'!I9&lt;0,0,'Averages 2'!I9)</f>
        <v>#DIV/0!</v>
      </c>
      <c r="J9" s="11" t="e">
        <f>IF('Averages 2'!J9&lt;0,0,'Averages 2'!J9)</f>
        <v>#DIV/0!</v>
      </c>
      <c r="K9" s="11" t="e">
        <f>IF('Averages 2'!K9&lt;0,0,'Averages 2'!K9)</f>
        <v>#DIV/0!</v>
      </c>
      <c r="L9" s="11" t="e">
        <f>IF('Averages 2'!L9&lt;0,0,'Averages 2'!L9)</f>
        <v>#DIV/0!</v>
      </c>
      <c r="M9" s="11" t="e">
        <f>IF('Averages 2'!M9&lt;0,0,'Averages 2'!M9)</f>
        <v>#DIV/0!</v>
      </c>
      <c r="N9" s="11" t="e">
        <f>IF('Averages 2'!N9&lt;0,0,'Averages 2'!N9)</f>
        <v>#DIV/0!</v>
      </c>
      <c r="O9" s="11" t="e">
        <f>IF('Averages 2'!O9&lt;0,0,'Averages 2'!O9)</f>
        <v>#DIV/0!</v>
      </c>
      <c r="P9" s="11" t="e">
        <f>IF('Averages 2'!P9&lt;0,0,'Averages 2'!P9)</f>
        <v>#DIV/0!</v>
      </c>
      <c r="Q9" s="11" t="e">
        <f>IF('Averages 2'!Q9&lt;0,0,'Averages 2'!Q9)</f>
        <v>#DIV/0!</v>
      </c>
    </row>
    <row r="10" spans="1:17" ht="17.45" customHeight="1">
      <c r="A10" s="104" t="str">
        <f>'Sorting 2'!A11</f>
        <v>CD28</v>
      </c>
      <c r="B10" s="11" t="e">
        <f>IF('Averages 2'!B10&lt;0,0,'Averages 2'!B10)</f>
        <v>#DIV/0!</v>
      </c>
      <c r="C10" s="11" t="e">
        <f>IF('Averages 2'!C10&lt;0,0,'Averages 2'!C10)</f>
        <v>#DIV/0!</v>
      </c>
      <c r="D10" s="11" t="e">
        <f>IF('Averages 2'!D10&lt;0,0,'Averages 2'!D10)</f>
        <v>#DIV/0!</v>
      </c>
      <c r="E10" s="11" t="e">
        <f>IF('Averages 2'!E10&lt;0,0,'Averages 2'!E10)</f>
        <v>#DIV/0!</v>
      </c>
      <c r="F10" s="11" t="e">
        <f>IF('Averages 2'!F10&lt;0,0,'Averages 2'!F10)</f>
        <v>#DIV/0!</v>
      </c>
      <c r="G10" s="11" t="e">
        <f>IF('Averages 2'!G10&lt;0,0,'Averages 2'!G10)</f>
        <v>#DIV/0!</v>
      </c>
      <c r="H10" s="11" t="e">
        <f>IF('Averages 2'!H10&lt;0,0,'Averages 2'!H10)</f>
        <v>#DIV/0!</v>
      </c>
      <c r="I10" s="11" t="e">
        <f>IF('Averages 2'!I10&lt;0,0,'Averages 2'!I10)</f>
        <v>#DIV/0!</v>
      </c>
      <c r="J10" s="11" t="e">
        <f>IF('Averages 2'!J10&lt;0,0,'Averages 2'!J10)</f>
        <v>#DIV/0!</v>
      </c>
      <c r="K10" s="11" t="e">
        <f>IF('Averages 2'!K10&lt;0,0,'Averages 2'!K10)</f>
        <v>#DIV/0!</v>
      </c>
      <c r="L10" s="11" t="e">
        <f>IF('Averages 2'!L10&lt;0,0,'Averages 2'!L10)</f>
        <v>#DIV/0!</v>
      </c>
      <c r="M10" s="11" t="e">
        <f>IF('Averages 2'!M10&lt;0,0,'Averages 2'!M10)</f>
        <v>#DIV/0!</v>
      </c>
      <c r="N10" s="11" t="e">
        <f>IF('Averages 2'!N10&lt;0,0,'Averages 2'!N10)</f>
        <v>#DIV/0!</v>
      </c>
      <c r="O10" s="11" t="e">
        <f>IF('Averages 2'!O10&lt;0,0,'Averages 2'!O10)</f>
        <v>#DIV/0!</v>
      </c>
      <c r="P10" s="11" t="e">
        <f>IF('Averages 2'!P10&lt;0,0,'Averages 2'!P10)</f>
        <v>#DIV/0!</v>
      </c>
      <c r="Q10" s="11" t="e">
        <f>IF('Averages 2'!Q10&lt;0,0,'Averages 2'!Q10)</f>
        <v>#DIV/0!</v>
      </c>
    </row>
    <row r="11" spans="1:17" ht="17.45" customHeight="1">
      <c r="A11" s="104" t="str">
        <f>'Sorting 2'!A12</f>
        <v>PD-1</v>
      </c>
      <c r="B11" s="11" t="e">
        <f>IF('Averages 2'!B11&lt;0,0,'Averages 2'!B11)</f>
        <v>#DIV/0!</v>
      </c>
      <c r="C11" s="11" t="e">
        <f>IF('Averages 2'!C11&lt;0,0,'Averages 2'!C11)</f>
        <v>#DIV/0!</v>
      </c>
      <c r="D11" s="11" t="e">
        <f>IF('Averages 2'!D11&lt;0,0,'Averages 2'!D11)</f>
        <v>#DIV/0!</v>
      </c>
      <c r="E11" s="11" t="e">
        <f>IF('Averages 2'!E11&lt;0,0,'Averages 2'!E11)</f>
        <v>#DIV/0!</v>
      </c>
      <c r="F11" s="11" t="e">
        <f>IF('Averages 2'!F11&lt;0,0,'Averages 2'!F11)</f>
        <v>#DIV/0!</v>
      </c>
      <c r="G11" s="11" t="e">
        <f>IF('Averages 2'!G11&lt;0,0,'Averages 2'!G11)</f>
        <v>#DIV/0!</v>
      </c>
      <c r="H11" s="11" t="e">
        <f>IF('Averages 2'!H11&lt;0,0,'Averages 2'!H11)</f>
        <v>#DIV/0!</v>
      </c>
      <c r="I11" s="11" t="e">
        <f>IF('Averages 2'!I11&lt;0,0,'Averages 2'!I11)</f>
        <v>#DIV/0!</v>
      </c>
      <c r="J11" s="11" t="e">
        <f>IF('Averages 2'!J11&lt;0,0,'Averages 2'!J11)</f>
        <v>#DIV/0!</v>
      </c>
      <c r="K11" s="11" t="e">
        <f>IF('Averages 2'!K11&lt;0,0,'Averages 2'!K11)</f>
        <v>#DIV/0!</v>
      </c>
      <c r="L11" s="11" t="e">
        <f>IF('Averages 2'!L11&lt;0,0,'Averages 2'!L11)</f>
        <v>#DIV/0!</v>
      </c>
      <c r="M11" s="11" t="e">
        <f>IF('Averages 2'!M11&lt;0,0,'Averages 2'!M11)</f>
        <v>#DIV/0!</v>
      </c>
      <c r="N11" s="11" t="e">
        <f>IF('Averages 2'!N11&lt;0,0,'Averages 2'!N11)</f>
        <v>#DIV/0!</v>
      </c>
      <c r="O11" s="11" t="e">
        <f>IF('Averages 2'!O11&lt;0,0,'Averages 2'!O11)</f>
        <v>#DIV/0!</v>
      </c>
      <c r="P11" s="11" t="e">
        <f>IF('Averages 2'!P11&lt;0,0,'Averages 2'!P11)</f>
        <v>#DIV/0!</v>
      </c>
      <c r="Q11" s="11" t="e">
        <f>IF('Averages 2'!Q11&lt;0,0,'Averages 2'!Q11)</f>
        <v>#DIV/0!</v>
      </c>
    </row>
    <row r="12" spans="1:17" ht="17.45" customHeight="1">
      <c r="A12" s="104" t="str">
        <f>'Sorting 2'!A13</f>
        <v>TNFSF11</v>
      </c>
      <c r="B12" s="11" t="e">
        <f>IF('Averages 2'!B12&lt;0,0,'Averages 2'!B12)</f>
        <v>#DIV/0!</v>
      </c>
      <c r="C12" s="11" t="e">
        <f>IF('Averages 2'!C12&lt;0,0,'Averages 2'!C12)</f>
        <v>#DIV/0!</v>
      </c>
      <c r="D12" s="11" t="e">
        <f>IF('Averages 2'!D12&lt;0,0,'Averages 2'!D12)</f>
        <v>#DIV/0!</v>
      </c>
      <c r="E12" s="11" t="e">
        <f>IF('Averages 2'!E12&lt;0,0,'Averages 2'!E12)</f>
        <v>#DIV/0!</v>
      </c>
      <c r="F12" s="11" t="e">
        <f>IF('Averages 2'!F12&lt;0,0,'Averages 2'!F12)</f>
        <v>#DIV/0!</v>
      </c>
      <c r="G12" s="11" t="e">
        <f>IF('Averages 2'!G12&lt;0,0,'Averages 2'!G12)</f>
        <v>#DIV/0!</v>
      </c>
      <c r="H12" s="11" t="e">
        <f>IF('Averages 2'!H12&lt;0,0,'Averages 2'!H12)</f>
        <v>#DIV/0!</v>
      </c>
      <c r="I12" s="11" t="e">
        <f>IF('Averages 2'!I12&lt;0,0,'Averages 2'!I12)</f>
        <v>#DIV/0!</v>
      </c>
      <c r="J12" s="11" t="e">
        <f>IF('Averages 2'!J12&lt;0,0,'Averages 2'!J12)</f>
        <v>#DIV/0!</v>
      </c>
      <c r="K12" s="11" t="e">
        <f>IF('Averages 2'!K12&lt;0,0,'Averages 2'!K12)</f>
        <v>#DIV/0!</v>
      </c>
      <c r="L12" s="11" t="e">
        <f>IF('Averages 2'!L12&lt;0,0,'Averages 2'!L12)</f>
        <v>#DIV/0!</v>
      </c>
      <c r="M12" s="11" t="e">
        <f>IF('Averages 2'!M12&lt;0,0,'Averages 2'!M12)</f>
        <v>#DIV/0!</v>
      </c>
      <c r="N12" s="11" t="e">
        <f>IF('Averages 2'!N12&lt;0,0,'Averages 2'!N12)</f>
        <v>#DIV/0!</v>
      </c>
      <c r="O12" s="11" t="e">
        <f>IF('Averages 2'!O12&lt;0,0,'Averages 2'!O12)</f>
        <v>#DIV/0!</v>
      </c>
      <c r="P12" s="11" t="e">
        <f>IF('Averages 2'!P12&lt;0,0,'Averages 2'!P12)</f>
        <v>#DIV/0!</v>
      </c>
      <c r="Q12" s="11" t="e">
        <f>IF('Averages 2'!Q12&lt;0,0,'Averages 2'!Q12)</f>
        <v>#DIV/0!</v>
      </c>
    </row>
    <row r="13" spans="1:17" ht="17.45" customHeight="1">
      <c r="A13" s="104" t="str">
        <f>'Sorting 2'!A14</f>
        <v xml:space="preserve">4-1BB </v>
      </c>
      <c r="B13" s="11" t="e">
        <f>IF('Averages 2'!B13&lt;0,0,'Averages 2'!B13)</f>
        <v>#DIV/0!</v>
      </c>
      <c r="C13" s="11" t="e">
        <f>IF('Averages 2'!C13&lt;0,0,'Averages 2'!C13)</f>
        <v>#DIV/0!</v>
      </c>
      <c r="D13" s="11" t="e">
        <f>IF('Averages 2'!D13&lt;0,0,'Averages 2'!D13)</f>
        <v>#DIV/0!</v>
      </c>
      <c r="E13" s="11" t="e">
        <f>IF('Averages 2'!E13&lt;0,0,'Averages 2'!E13)</f>
        <v>#DIV/0!</v>
      </c>
      <c r="F13" s="11" t="e">
        <f>IF('Averages 2'!F13&lt;0,0,'Averages 2'!F13)</f>
        <v>#DIV/0!</v>
      </c>
      <c r="G13" s="11" t="e">
        <f>IF('Averages 2'!G13&lt;0,0,'Averages 2'!G13)</f>
        <v>#DIV/0!</v>
      </c>
      <c r="H13" s="11" t="e">
        <f>IF('Averages 2'!H13&lt;0,0,'Averages 2'!H13)</f>
        <v>#DIV/0!</v>
      </c>
      <c r="I13" s="11" t="e">
        <f>IF('Averages 2'!I13&lt;0,0,'Averages 2'!I13)</f>
        <v>#DIV/0!</v>
      </c>
      <c r="J13" s="11" t="e">
        <f>IF('Averages 2'!J13&lt;0,0,'Averages 2'!J13)</f>
        <v>#DIV/0!</v>
      </c>
      <c r="K13" s="11" t="e">
        <f>IF('Averages 2'!K13&lt;0,0,'Averages 2'!K13)</f>
        <v>#DIV/0!</v>
      </c>
      <c r="L13" s="11" t="e">
        <f>IF('Averages 2'!L13&lt;0,0,'Averages 2'!L13)</f>
        <v>#DIV/0!</v>
      </c>
      <c r="M13" s="11" t="e">
        <f>IF('Averages 2'!M13&lt;0,0,'Averages 2'!M13)</f>
        <v>#DIV/0!</v>
      </c>
      <c r="N13" s="11" t="e">
        <f>IF('Averages 2'!N13&lt;0,0,'Averages 2'!N13)</f>
        <v>#DIV/0!</v>
      </c>
      <c r="O13" s="11" t="e">
        <f>IF('Averages 2'!O13&lt;0,0,'Averages 2'!O13)</f>
        <v>#DIV/0!</v>
      </c>
      <c r="P13" s="11" t="e">
        <f>IF('Averages 2'!P13&lt;0,0,'Averages 2'!P13)</f>
        <v>#DIV/0!</v>
      </c>
      <c r="Q13" s="11" t="e">
        <f>IF('Averages 2'!Q13&lt;0,0,'Averages 2'!Q13)</f>
        <v>#DIV/0!</v>
      </c>
    </row>
    <row r="14" spans="1:17" ht="17.45" customHeight="1">
      <c r="A14" s="104" t="str">
        <f>'Sorting 2'!A15</f>
        <v xml:space="preserve">CD40LG </v>
      </c>
      <c r="B14" s="11" t="e">
        <f>IF('Averages 2'!B14&lt;0,0,'Averages 2'!B14)</f>
        <v>#DIV/0!</v>
      </c>
      <c r="C14" s="11" t="e">
        <f>IF('Averages 2'!C14&lt;0,0,'Averages 2'!C14)</f>
        <v>#DIV/0!</v>
      </c>
      <c r="D14" s="11" t="e">
        <f>IF('Averages 2'!D14&lt;0,0,'Averages 2'!D14)</f>
        <v>#DIV/0!</v>
      </c>
      <c r="E14" s="11" t="e">
        <f>IF('Averages 2'!E14&lt;0,0,'Averages 2'!E14)</f>
        <v>#DIV/0!</v>
      </c>
      <c r="F14" s="11" t="e">
        <f>IF('Averages 2'!F14&lt;0,0,'Averages 2'!F14)</f>
        <v>#DIV/0!</v>
      </c>
      <c r="G14" s="11" t="e">
        <f>IF('Averages 2'!G14&lt;0,0,'Averages 2'!G14)</f>
        <v>#DIV/0!</v>
      </c>
      <c r="H14" s="11" t="e">
        <f>IF('Averages 2'!H14&lt;0,0,'Averages 2'!H14)</f>
        <v>#DIV/0!</v>
      </c>
      <c r="I14" s="11" t="e">
        <f>IF('Averages 2'!I14&lt;0,0,'Averages 2'!I14)</f>
        <v>#DIV/0!</v>
      </c>
      <c r="J14" s="11" t="e">
        <f>IF('Averages 2'!J14&lt;0,0,'Averages 2'!J14)</f>
        <v>#DIV/0!</v>
      </c>
      <c r="K14" s="11" t="e">
        <f>IF('Averages 2'!K14&lt;0,0,'Averages 2'!K14)</f>
        <v>#DIV/0!</v>
      </c>
      <c r="L14" s="11" t="e">
        <f>IF('Averages 2'!L14&lt;0,0,'Averages 2'!L14)</f>
        <v>#DIV/0!</v>
      </c>
      <c r="M14" s="11" t="e">
        <f>IF('Averages 2'!M14&lt;0,0,'Averages 2'!M14)</f>
        <v>#DIV/0!</v>
      </c>
      <c r="N14" s="11" t="e">
        <f>IF('Averages 2'!N14&lt;0,0,'Averages 2'!N14)</f>
        <v>#DIV/0!</v>
      </c>
      <c r="O14" s="11" t="e">
        <f>IF('Averages 2'!O14&lt;0,0,'Averages 2'!O14)</f>
        <v>#DIV/0!</v>
      </c>
      <c r="P14" s="11" t="e">
        <f>IF('Averages 2'!P14&lt;0,0,'Averages 2'!P14)</f>
        <v>#DIV/0!</v>
      </c>
      <c r="Q14" s="11" t="e">
        <f>IF('Averages 2'!Q14&lt;0,0,'Averages 2'!Q14)</f>
        <v>#DIV/0!</v>
      </c>
    </row>
    <row r="15" spans="1:17" ht="17.45" customHeight="1">
      <c r="A15" s="104" t="str">
        <f>'Sorting 2'!A16</f>
        <v>PD-L1</v>
      </c>
      <c r="B15" s="11" t="e">
        <f>IF('Averages 2'!B15&lt;0,0,'Averages 2'!B15)</f>
        <v>#DIV/0!</v>
      </c>
      <c r="C15" s="11" t="e">
        <f>IF('Averages 2'!C15&lt;0,0,'Averages 2'!C15)</f>
        <v>#DIV/0!</v>
      </c>
      <c r="D15" s="11" t="e">
        <f>IF('Averages 2'!D15&lt;0,0,'Averages 2'!D15)</f>
        <v>#DIV/0!</v>
      </c>
      <c r="E15" s="11" t="e">
        <f>IF('Averages 2'!E15&lt;0,0,'Averages 2'!E15)</f>
        <v>#DIV/0!</v>
      </c>
      <c r="F15" s="11" t="e">
        <f>IF('Averages 2'!F15&lt;0,0,'Averages 2'!F15)</f>
        <v>#DIV/0!</v>
      </c>
      <c r="G15" s="11" t="e">
        <f>IF('Averages 2'!G15&lt;0,0,'Averages 2'!G15)</f>
        <v>#DIV/0!</v>
      </c>
      <c r="H15" s="11" t="e">
        <f>IF('Averages 2'!H15&lt;0,0,'Averages 2'!H15)</f>
        <v>#DIV/0!</v>
      </c>
      <c r="I15" s="11" t="e">
        <f>IF('Averages 2'!I15&lt;0,0,'Averages 2'!I15)</f>
        <v>#DIV/0!</v>
      </c>
      <c r="J15" s="11" t="e">
        <f>IF('Averages 2'!J15&lt;0,0,'Averages 2'!J15)</f>
        <v>#DIV/0!</v>
      </c>
      <c r="K15" s="11" t="e">
        <f>IF('Averages 2'!K15&lt;0,0,'Averages 2'!K15)</f>
        <v>#DIV/0!</v>
      </c>
      <c r="L15" s="11" t="e">
        <f>IF('Averages 2'!L15&lt;0,0,'Averages 2'!L15)</f>
        <v>#DIV/0!</v>
      </c>
      <c r="M15" s="11" t="e">
        <f>IF('Averages 2'!M15&lt;0,0,'Averages 2'!M15)</f>
        <v>#DIV/0!</v>
      </c>
      <c r="N15" s="11" t="e">
        <f>IF('Averages 2'!N15&lt;0,0,'Averages 2'!N15)</f>
        <v>#DIV/0!</v>
      </c>
      <c r="O15" s="11" t="e">
        <f>IF('Averages 2'!O15&lt;0,0,'Averages 2'!O15)</f>
        <v>#DIV/0!</v>
      </c>
      <c r="P15" s="11" t="e">
        <f>IF('Averages 2'!P15&lt;0,0,'Averages 2'!P15)</f>
        <v>#DIV/0!</v>
      </c>
      <c r="Q15" s="11" t="e">
        <f>IF('Averages 2'!Q15&lt;0,0,'Averages 2'!Q15)</f>
        <v>#DIV/0!</v>
      </c>
    </row>
    <row r="16" spans="1:17" ht="17.45" customHeight="1">
      <c r="A16" s="104" t="str">
        <f>'Sorting 2'!A17</f>
        <v>TNR11</v>
      </c>
      <c r="B16" s="11" t="e">
        <f>IF('Averages 2'!B16&lt;0,0,'Averages 2'!B16)</f>
        <v>#DIV/0!</v>
      </c>
      <c r="C16" s="11" t="e">
        <f>IF('Averages 2'!C16&lt;0,0,'Averages 2'!C16)</f>
        <v>#DIV/0!</v>
      </c>
      <c r="D16" s="11" t="e">
        <f>IF('Averages 2'!D16&lt;0,0,'Averages 2'!D16)</f>
        <v>#DIV/0!</v>
      </c>
      <c r="E16" s="11" t="e">
        <f>IF('Averages 2'!E16&lt;0,0,'Averages 2'!E16)</f>
        <v>#DIV/0!</v>
      </c>
      <c r="F16" s="11" t="e">
        <f>IF('Averages 2'!F16&lt;0,0,'Averages 2'!F16)</f>
        <v>#DIV/0!</v>
      </c>
      <c r="G16" s="11" t="e">
        <f>IF('Averages 2'!G16&lt;0,0,'Averages 2'!G16)</f>
        <v>#DIV/0!</v>
      </c>
      <c r="H16" s="11" t="e">
        <f>IF('Averages 2'!H16&lt;0,0,'Averages 2'!H16)</f>
        <v>#DIV/0!</v>
      </c>
      <c r="I16" s="11" t="e">
        <f>IF('Averages 2'!I16&lt;0,0,'Averages 2'!I16)</f>
        <v>#DIV/0!</v>
      </c>
      <c r="J16" s="11" t="e">
        <f>IF('Averages 2'!J16&lt;0,0,'Averages 2'!J16)</f>
        <v>#DIV/0!</v>
      </c>
      <c r="K16" s="11" t="e">
        <f>IF('Averages 2'!K16&lt;0,0,'Averages 2'!K16)</f>
        <v>#DIV/0!</v>
      </c>
      <c r="L16" s="11" t="e">
        <f>IF('Averages 2'!L16&lt;0,0,'Averages 2'!L16)</f>
        <v>#DIV/0!</v>
      </c>
      <c r="M16" s="11" t="e">
        <f>IF('Averages 2'!M16&lt;0,0,'Averages 2'!M16)</f>
        <v>#DIV/0!</v>
      </c>
      <c r="N16" s="11" t="e">
        <f>IF('Averages 2'!N16&lt;0,0,'Averages 2'!N16)</f>
        <v>#DIV/0!</v>
      </c>
      <c r="O16" s="11" t="e">
        <f>IF('Averages 2'!O16&lt;0,0,'Averages 2'!O16)</f>
        <v>#DIV/0!</v>
      </c>
      <c r="P16" s="11" t="e">
        <f>IF('Averages 2'!P16&lt;0,0,'Averages 2'!P16)</f>
        <v>#DIV/0!</v>
      </c>
      <c r="Q16" s="11" t="e">
        <f>IF('Averages 2'!Q16&lt;0,0,'Averages 2'!Q16)</f>
        <v>#DIV/0!</v>
      </c>
    </row>
    <row r="17" spans="1:17" ht="17.45" customHeight="1">
      <c r="A17" s="104" t="str">
        <f>'Sorting 2'!A18</f>
        <v>AIF1</v>
      </c>
      <c r="B17" s="11" t="e">
        <f>IF('Averages 2'!B17&lt;0,0,'Averages 2'!B17)</f>
        <v>#DIV/0!</v>
      </c>
      <c r="C17" s="11" t="e">
        <f>IF('Averages 2'!C17&lt;0,0,'Averages 2'!C17)</f>
        <v>#DIV/0!</v>
      </c>
      <c r="D17" s="11" t="e">
        <f>IF('Averages 2'!D17&lt;0,0,'Averages 2'!D17)</f>
        <v>#DIV/0!</v>
      </c>
      <c r="E17" s="11" t="e">
        <f>IF('Averages 2'!E17&lt;0,0,'Averages 2'!E17)</f>
        <v>#DIV/0!</v>
      </c>
      <c r="F17" s="11" t="e">
        <f>IF('Averages 2'!F17&lt;0,0,'Averages 2'!F17)</f>
        <v>#DIV/0!</v>
      </c>
      <c r="G17" s="11" t="e">
        <f>IF('Averages 2'!G17&lt;0,0,'Averages 2'!G17)</f>
        <v>#DIV/0!</v>
      </c>
      <c r="H17" s="11" t="e">
        <f>IF('Averages 2'!H17&lt;0,0,'Averages 2'!H17)</f>
        <v>#DIV/0!</v>
      </c>
      <c r="I17" s="11" t="e">
        <f>IF('Averages 2'!I17&lt;0,0,'Averages 2'!I17)</f>
        <v>#DIV/0!</v>
      </c>
      <c r="J17" s="11" t="e">
        <f>IF('Averages 2'!J17&lt;0,0,'Averages 2'!J17)</f>
        <v>#DIV/0!</v>
      </c>
      <c r="K17" s="11" t="e">
        <f>IF('Averages 2'!K17&lt;0,0,'Averages 2'!K17)</f>
        <v>#DIV/0!</v>
      </c>
      <c r="L17" s="11" t="e">
        <f>IF('Averages 2'!L17&lt;0,0,'Averages 2'!L17)</f>
        <v>#DIV/0!</v>
      </c>
      <c r="M17" s="11" t="e">
        <f>IF('Averages 2'!M17&lt;0,0,'Averages 2'!M17)</f>
        <v>#DIV/0!</v>
      </c>
      <c r="N17" s="11" t="e">
        <f>IF('Averages 2'!N17&lt;0,0,'Averages 2'!N17)</f>
        <v>#DIV/0!</v>
      </c>
      <c r="O17" s="11" t="e">
        <f>IF('Averages 2'!O17&lt;0,0,'Averages 2'!O17)</f>
        <v>#DIV/0!</v>
      </c>
      <c r="P17" s="11" t="e">
        <f>IF('Averages 2'!P17&lt;0,0,'Averages 2'!P17)</f>
        <v>#DIV/0!</v>
      </c>
      <c r="Q17" s="11" t="e">
        <f>IF('Averages 2'!Q17&lt;0,0,'Averages 2'!Q17)</f>
        <v>#DIV/0!</v>
      </c>
    </row>
    <row r="18" spans="1:17" ht="17.45" customHeight="1">
      <c r="A18" s="104" t="str">
        <f>'Sorting 2'!A19</f>
        <v>CD47</v>
      </c>
      <c r="B18" s="11" t="e">
        <f>IF('Averages 2'!B18&lt;0,0,'Averages 2'!B18)</f>
        <v>#DIV/0!</v>
      </c>
      <c r="C18" s="11" t="e">
        <f>IF('Averages 2'!C18&lt;0,0,'Averages 2'!C18)</f>
        <v>#DIV/0!</v>
      </c>
      <c r="D18" s="11" t="e">
        <f>IF('Averages 2'!D18&lt;0,0,'Averages 2'!D18)</f>
        <v>#DIV/0!</v>
      </c>
      <c r="E18" s="11" t="e">
        <f>IF('Averages 2'!E18&lt;0,0,'Averages 2'!E18)</f>
        <v>#DIV/0!</v>
      </c>
      <c r="F18" s="11" t="e">
        <f>IF('Averages 2'!F18&lt;0,0,'Averages 2'!F18)</f>
        <v>#DIV/0!</v>
      </c>
      <c r="G18" s="11" t="e">
        <f>IF('Averages 2'!G18&lt;0,0,'Averages 2'!G18)</f>
        <v>#DIV/0!</v>
      </c>
      <c r="H18" s="11" t="e">
        <f>IF('Averages 2'!H18&lt;0,0,'Averages 2'!H18)</f>
        <v>#DIV/0!</v>
      </c>
      <c r="I18" s="11" t="e">
        <f>IF('Averages 2'!I18&lt;0,0,'Averages 2'!I18)</f>
        <v>#DIV/0!</v>
      </c>
      <c r="J18" s="11" t="e">
        <f>IF('Averages 2'!J18&lt;0,0,'Averages 2'!J18)</f>
        <v>#DIV/0!</v>
      </c>
      <c r="K18" s="11" t="e">
        <f>IF('Averages 2'!K18&lt;0,0,'Averages 2'!K18)</f>
        <v>#DIV/0!</v>
      </c>
      <c r="L18" s="11" t="e">
        <f>IF('Averages 2'!L18&lt;0,0,'Averages 2'!L18)</f>
        <v>#DIV/0!</v>
      </c>
      <c r="M18" s="11" t="e">
        <f>IF('Averages 2'!M18&lt;0,0,'Averages 2'!M18)</f>
        <v>#DIV/0!</v>
      </c>
      <c r="N18" s="11" t="e">
        <f>IF('Averages 2'!N18&lt;0,0,'Averages 2'!N18)</f>
        <v>#DIV/0!</v>
      </c>
      <c r="O18" s="11" t="e">
        <f>IF('Averages 2'!O18&lt;0,0,'Averages 2'!O18)</f>
        <v>#DIV/0!</v>
      </c>
      <c r="P18" s="11" t="e">
        <f>IF('Averages 2'!P18&lt;0,0,'Averages 2'!P18)</f>
        <v>#DIV/0!</v>
      </c>
      <c r="Q18" s="11" t="e">
        <f>IF('Averages 2'!Q18&lt;0,0,'Averages 2'!Q18)</f>
        <v>#DIV/0!</v>
      </c>
    </row>
    <row r="19" spans="1:17" ht="17.45" customHeight="1">
      <c r="A19" s="104" t="str">
        <f>'Sorting 2'!A20</f>
        <v>PD-L2</v>
      </c>
      <c r="B19" s="11" t="e">
        <f>IF('Averages 2'!B19&lt;0,0,'Averages 2'!B19)</f>
        <v>#DIV/0!</v>
      </c>
      <c r="C19" s="11" t="e">
        <f>IF('Averages 2'!C19&lt;0,0,'Averages 2'!C19)</f>
        <v>#DIV/0!</v>
      </c>
      <c r="D19" s="11" t="e">
        <f>IF('Averages 2'!D19&lt;0,0,'Averages 2'!D19)</f>
        <v>#DIV/0!</v>
      </c>
      <c r="E19" s="11" t="e">
        <f>IF('Averages 2'!E19&lt;0,0,'Averages 2'!E19)</f>
        <v>#DIV/0!</v>
      </c>
      <c r="F19" s="11" t="e">
        <f>IF('Averages 2'!F19&lt;0,0,'Averages 2'!F19)</f>
        <v>#DIV/0!</v>
      </c>
      <c r="G19" s="11" t="e">
        <f>IF('Averages 2'!G19&lt;0,0,'Averages 2'!G19)</f>
        <v>#DIV/0!</v>
      </c>
      <c r="H19" s="11" t="e">
        <f>IF('Averages 2'!H19&lt;0,0,'Averages 2'!H19)</f>
        <v>#DIV/0!</v>
      </c>
      <c r="I19" s="11" t="e">
        <f>IF('Averages 2'!I19&lt;0,0,'Averages 2'!I19)</f>
        <v>#DIV/0!</v>
      </c>
      <c r="J19" s="11" t="e">
        <f>IF('Averages 2'!J19&lt;0,0,'Averages 2'!J19)</f>
        <v>#DIV/0!</v>
      </c>
      <c r="K19" s="11" t="e">
        <f>IF('Averages 2'!K19&lt;0,0,'Averages 2'!K19)</f>
        <v>#DIV/0!</v>
      </c>
      <c r="L19" s="11" t="e">
        <f>IF('Averages 2'!L19&lt;0,0,'Averages 2'!L19)</f>
        <v>#DIV/0!</v>
      </c>
      <c r="M19" s="11" t="e">
        <f>IF('Averages 2'!M19&lt;0,0,'Averages 2'!M19)</f>
        <v>#DIV/0!</v>
      </c>
      <c r="N19" s="11" t="e">
        <f>IF('Averages 2'!N19&lt;0,0,'Averages 2'!N19)</f>
        <v>#DIV/0!</v>
      </c>
      <c r="O19" s="11" t="e">
        <f>IF('Averages 2'!O19&lt;0,0,'Averages 2'!O19)</f>
        <v>#DIV/0!</v>
      </c>
      <c r="P19" s="11" t="e">
        <f>IF('Averages 2'!P19&lt;0,0,'Averages 2'!P19)</f>
        <v>#DIV/0!</v>
      </c>
      <c r="Q19" s="11" t="e">
        <f>IF('Averages 2'!Q19&lt;0,0,'Averages 2'!Q19)</f>
        <v>#DIV/0!</v>
      </c>
    </row>
    <row r="20" spans="1:17" ht="17.45" customHeight="1">
      <c r="A20" s="104" t="str">
        <f>'Sorting 2'!A21</f>
        <v>TNR5</v>
      </c>
      <c r="B20" s="11" t="e">
        <f>IF('Averages 2'!B20&lt;0,0,'Averages 2'!B20)</f>
        <v>#DIV/0!</v>
      </c>
      <c r="C20" s="11" t="e">
        <f>IF('Averages 2'!C20&lt;0,0,'Averages 2'!C20)</f>
        <v>#DIV/0!</v>
      </c>
      <c r="D20" s="11" t="e">
        <f>IF('Averages 2'!D20&lt;0,0,'Averages 2'!D20)</f>
        <v>#DIV/0!</v>
      </c>
      <c r="E20" s="11" t="e">
        <f>IF('Averages 2'!E20&lt;0,0,'Averages 2'!E20)</f>
        <v>#DIV/0!</v>
      </c>
      <c r="F20" s="11" t="e">
        <f>IF('Averages 2'!F20&lt;0,0,'Averages 2'!F20)</f>
        <v>#DIV/0!</v>
      </c>
      <c r="G20" s="11" t="e">
        <f>IF('Averages 2'!G20&lt;0,0,'Averages 2'!G20)</f>
        <v>#DIV/0!</v>
      </c>
      <c r="H20" s="11" t="e">
        <f>IF('Averages 2'!H20&lt;0,0,'Averages 2'!H20)</f>
        <v>#DIV/0!</v>
      </c>
      <c r="I20" s="11" t="e">
        <f>IF('Averages 2'!I20&lt;0,0,'Averages 2'!I20)</f>
        <v>#DIV/0!</v>
      </c>
      <c r="J20" s="11" t="e">
        <f>IF('Averages 2'!J20&lt;0,0,'Averages 2'!J20)</f>
        <v>#DIV/0!</v>
      </c>
      <c r="K20" s="11" t="e">
        <f>IF('Averages 2'!K20&lt;0,0,'Averages 2'!K20)</f>
        <v>#DIV/0!</v>
      </c>
      <c r="L20" s="11" t="e">
        <f>IF('Averages 2'!L20&lt;0,0,'Averages 2'!L20)</f>
        <v>#DIV/0!</v>
      </c>
      <c r="M20" s="11" t="e">
        <f>IF('Averages 2'!M20&lt;0,0,'Averages 2'!M20)</f>
        <v>#DIV/0!</v>
      </c>
      <c r="N20" s="11" t="e">
        <f>IF('Averages 2'!N20&lt;0,0,'Averages 2'!N20)</f>
        <v>#DIV/0!</v>
      </c>
      <c r="O20" s="11" t="e">
        <f>IF('Averages 2'!O20&lt;0,0,'Averages 2'!O20)</f>
        <v>#DIV/0!</v>
      </c>
      <c r="P20" s="11" t="e">
        <f>IF('Averages 2'!P20&lt;0,0,'Averages 2'!P20)</f>
        <v>#DIV/0!</v>
      </c>
      <c r="Q20" s="11" t="e">
        <f>IF('Averages 2'!Q20&lt;0,0,'Averages 2'!Q20)</f>
        <v>#DIV/0!</v>
      </c>
    </row>
    <row r="21" spans="1:17" ht="17.45" customHeight="1">
      <c r="A21" s="104" t="str">
        <f>'Sorting 2'!A22</f>
        <v xml:space="preserve">B7-1 </v>
      </c>
      <c r="B21" s="11" t="e">
        <f>IF('Averages 2'!B21&lt;0,0,'Averages 2'!B21)</f>
        <v>#DIV/0!</v>
      </c>
      <c r="C21" s="11" t="e">
        <f>IF('Averages 2'!C21&lt;0,0,'Averages 2'!C21)</f>
        <v>#DIV/0!</v>
      </c>
      <c r="D21" s="11" t="e">
        <f>IF('Averages 2'!D21&lt;0,0,'Averages 2'!D21)</f>
        <v>#DIV/0!</v>
      </c>
      <c r="E21" s="11" t="e">
        <f>IF('Averages 2'!E21&lt;0,0,'Averages 2'!E21)</f>
        <v>#DIV/0!</v>
      </c>
      <c r="F21" s="11" t="e">
        <f>IF('Averages 2'!F21&lt;0,0,'Averages 2'!F21)</f>
        <v>#DIV/0!</v>
      </c>
      <c r="G21" s="11" t="e">
        <f>IF('Averages 2'!G21&lt;0,0,'Averages 2'!G21)</f>
        <v>#DIV/0!</v>
      </c>
      <c r="H21" s="11" t="e">
        <f>IF('Averages 2'!H21&lt;0,0,'Averages 2'!H21)</f>
        <v>#DIV/0!</v>
      </c>
      <c r="I21" s="11" t="e">
        <f>IF('Averages 2'!I21&lt;0,0,'Averages 2'!I21)</f>
        <v>#DIV/0!</v>
      </c>
      <c r="J21" s="11" t="e">
        <f>IF('Averages 2'!J21&lt;0,0,'Averages 2'!J21)</f>
        <v>#DIV/0!</v>
      </c>
      <c r="K21" s="11" t="e">
        <f>IF('Averages 2'!K21&lt;0,0,'Averages 2'!K21)</f>
        <v>#DIV/0!</v>
      </c>
      <c r="L21" s="11" t="e">
        <f>IF('Averages 2'!L21&lt;0,0,'Averages 2'!L21)</f>
        <v>#DIV/0!</v>
      </c>
      <c r="M21" s="11" t="e">
        <f>IF('Averages 2'!M21&lt;0,0,'Averages 2'!M21)</f>
        <v>#DIV/0!</v>
      </c>
      <c r="N21" s="11" t="e">
        <f>IF('Averages 2'!N21&lt;0,0,'Averages 2'!N21)</f>
        <v>#DIV/0!</v>
      </c>
      <c r="O21" s="11" t="e">
        <f>IF('Averages 2'!O21&lt;0,0,'Averages 2'!O21)</f>
        <v>#DIV/0!</v>
      </c>
      <c r="P21" s="11" t="e">
        <f>IF('Averages 2'!P21&lt;0,0,'Averages 2'!P21)</f>
        <v>#DIV/0!</v>
      </c>
      <c r="Q21" s="11" t="e">
        <f>IF('Averages 2'!Q21&lt;0,0,'Averages 2'!Q21)</f>
        <v>#DIV/0!</v>
      </c>
    </row>
    <row r="22" spans="1:17" ht="17.45" customHeight="1">
      <c r="A22" s="104" t="str">
        <f>'Sorting 2'!A23</f>
        <v>CTLA-4</v>
      </c>
      <c r="B22" s="11" t="e">
        <f>IF('Averages 2'!B22&lt;0,0,'Averages 2'!B22)</f>
        <v>#DIV/0!</v>
      </c>
      <c r="C22" s="11" t="e">
        <f>IF('Averages 2'!C22&lt;0,0,'Averages 2'!C22)</f>
        <v>#DIV/0!</v>
      </c>
      <c r="D22" s="11" t="e">
        <f>IF('Averages 2'!D22&lt;0,0,'Averages 2'!D22)</f>
        <v>#DIV/0!</v>
      </c>
      <c r="E22" s="11" t="e">
        <f>IF('Averages 2'!E22&lt;0,0,'Averages 2'!E22)</f>
        <v>#DIV/0!</v>
      </c>
      <c r="F22" s="11" t="e">
        <f>IF('Averages 2'!F22&lt;0,0,'Averages 2'!F22)</f>
        <v>#DIV/0!</v>
      </c>
      <c r="G22" s="11" t="e">
        <f>IF('Averages 2'!G22&lt;0,0,'Averages 2'!G22)</f>
        <v>#DIV/0!</v>
      </c>
      <c r="H22" s="11" t="e">
        <f>IF('Averages 2'!H22&lt;0,0,'Averages 2'!H22)</f>
        <v>#DIV/0!</v>
      </c>
      <c r="I22" s="11" t="e">
        <f>IF('Averages 2'!I22&lt;0,0,'Averages 2'!I22)</f>
        <v>#DIV/0!</v>
      </c>
      <c r="J22" s="11" t="e">
        <f>IF('Averages 2'!J22&lt;0,0,'Averages 2'!J22)</f>
        <v>#DIV/0!</v>
      </c>
      <c r="K22" s="11" t="e">
        <f>IF('Averages 2'!K22&lt;0,0,'Averages 2'!K22)</f>
        <v>#DIV/0!</v>
      </c>
      <c r="L22" s="11" t="e">
        <f>IF('Averages 2'!L22&lt;0,0,'Averages 2'!L22)</f>
        <v>#DIV/0!</v>
      </c>
      <c r="M22" s="11" t="e">
        <f>IF('Averages 2'!M22&lt;0,0,'Averages 2'!M22)</f>
        <v>#DIV/0!</v>
      </c>
      <c r="N22" s="11" t="e">
        <f>IF('Averages 2'!N22&lt;0,0,'Averages 2'!N22)</f>
        <v>#DIV/0!</v>
      </c>
      <c r="O22" s="11" t="e">
        <f>IF('Averages 2'!O22&lt;0,0,'Averages 2'!O22)</f>
        <v>#DIV/0!</v>
      </c>
      <c r="P22" s="11" t="e">
        <f>IF('Averages 2'!P22&lt;0,0,'Averages 2'!P22)</f>
        <v>#DIV/0!</v>
      </c>
      <c r="Q22" s="11" t="e">
        <f>IF('Averages 2'!Q22&lt;0,0,'Averages 2'!Q22)</f>
        <v>#DIV/0!</v>
      </c>
    </row>
    <row r="23" spans="1:17" ht="17.45" customHeight="1">
      <c r="A23" s="104" t="str">
        <f>'Sorting 2'!A24</f>
        <v>TIGIT</v>
      </c>
      <c r="B23" s="11" t="e">
        <f>IF('Averages 2'!B23&lt;0,0,'Averages 2'!B23)</f>
        <v>#DIV/0!</v>
      </c>
      <c r="C23" s="11" t="e">
        <f>IF('Averages 2'!C23&lt;0,0,'Averages 2'!C23)</f>
        <v>#DIV/0!</v>
      </c>
      <c r="D23" s="11" t="e">
        <f>IF('Averages 2'!D23&lt;0,0,'Averages 2'!D23)</f>
        <v>#DIV/0!</v>
      </c>
      <c r="E23" s="11" t="e">
        <f>IF('Averages 2'!E23&lt;0,0,'Averages 2'!E23)</f>
        <v>#DIV/0!</v>
      </c>
      <c r="F23" s="11" t="e">
        <f>IF('Averages 2'!F23&lt;0,0,'Averages 2'!F23)</f>
        <v>#DIV/0!</v>
      </c>
      <c r="G23" s="11" t="e">
        <f>IF('Averages 2'!G23&lt;0,0,'Averages 2'!G23)</f>
        <v>#DIV/0!</v>
      </c>
      <c r="H23" s="11" t="e">
        <f>IF('Averages 2'!H23&lt;0,0,'Averages 2'!H23)</f>
        <v>#DIV/0!</v>
      </c>
      <c r="I23" s="11" t="e">
        <f>IF('Averages 2'!I23&lt;0,0,'Averages 2'!I23)</f>
        <v>#DIV/0!</v>
      </c>
      <c r="J23" s="11" t="e">
        <f>IF('Averages 2'!J23&lt;0,0,'Averages 2'!J23)</f>
        <v>#DIV/0!</v>
      </c>
      <c r="K23" s="11" t="e">
        <f>IF('Averages 2'!K23&lt;0,0,'Averages 2'!K23)</f>
        <v>#DIV/0!</v>
      </c>
      <c r="L23" s="11" t="e">
        <f>IF('Averages 2'!L23&lt;0,0,'Averages 2'!L23)</f>
        <v>#DIV/0!</v>
      </c>
      <c r="M23" s="11" t="e">
        <f>IF('Averages 2'!M23&lt;0,0,'Averages 2'!M23)</f>
        <v>#DIV/0!</v>
      </c>
      <c r="N23" s="11" t="e">
        <f>IF('Averages 2'!N23&lt;0,0,'Averages 2'!N23)</f>
        <v>#DIV/0!</v>
      </c>
      <c r="O23" s="11" t="e">
        <f>IF('Averages 2'!O23&lt;0,0,'Averages 2'!O23)</f>
        <v>#DIV/0!</v>
      </c>
      <c r="P23" s="11" t="e">
        <f>IF('Averages 2'!P23&lt;0,0,'Averages 2'!P23)</f>
        <v>#DIV/0!</v>
      </c>
      <c r="Q23" s="11" t="e">
        <f>IF('Averages 2'!Q23&lt;0,0,'Averages 2'!Q23)</f>
        <v>#DIV/0!</v>
      </c>
    </row>
    <row r="24" spans="1:17" ht="17.45" customHeight="1">
      <c r="A24" s="104" t="str">
        <f>'Sorting 2'!A25</f>
        <v>TNR6</v>
      </c>
      <c r="B24" s="11" t="e">
        <f>IF('Averages 2'!B24&lt;0,0,'Averages 2'!B24)</f>
        <v>#DIV/0!</v>
      </c>
      <c r="C24" s="11" t="e">
        <f>IF('Averages 2'!C24&lt;0,0,'Averages 2'!C24)</f>
        <v>#DIV/0!</v>
      </c>
      <c r="D24" s="11" t="e">
        <f>IF('Averages 2'!D24&lt;0,0,'Averages 2'!D24)</f>
        <v>#DIV/0!</v>
      </c>
      <c r="E24" s="11" t="e">
        <f>IF('Averages 2'!E24&lt;0,0,'Averages 2'!E24)</f>
        <v>#DIV/0!</v>
      </c>
      <c r="F24" s="11" t="e">
        <f>IF('Averages 2'!F24&lt;0,0,'Averages 2'!F24)</f>
        <v>#DIV/0!</v>
      </c>
      <c r="G24" s="11" t="e">
        <f>IF('Averages 2'!G24&lt;0,0,'Averages 2'!G24)</f>
        <v>#DIV/0!</v>
      </c>
      <c r="H24" s="11" t="e">
        <f>IF('Averages 2'!H24&lt;0,0,'Averages 2'!H24)</f>
        <v>#DIV/0!</v>
      </c>
      <c r="I24" s="11" t="e">
        <f>IF('Averages 2'!I24&lt;0,0,'Averages 2'!I24)</f>
        <v>#DIV/0!</v>
      </c>
      <c r="J24" s="11" t="e">
        <f>IF('Averages 2'!J24&lt;0,0,'Averages 2'!J24)</f>
        <v>#DIV/0!</v>
      </c>
      <c r="K24" s="11" t="e">
        <f>IF('Averages 2'!K24&lt;0,0,'Averages 2'!K24)</f>
        <v>#DIV/0!</v>
      </c>
      <c r="L24" s="11" t="e">
        <f>IF('Averages 2'!L24&lt;0,0,'Averages 2'!L24)</f>
        <v>#DIV/0!</v>
      </c>
      <c r="M24" s="11" t="e">
        <f>IF('Averages 2'!M24&lt;0,0,'Averages 2'!M24)</f>
        <v>#DIV/0!</v>
      </c>
      <c r="N24" s="11" t="e">
        <f>IF('Averages 2'!N24&lt;0,0,'Averages 2'!N24)</f>
        <v>#DIV/0!</v>
      </c>
      <c r="O24" s="11" t="e">
        <f>IF('Averages 2'!O24&lt;0,0,'Averages 2'!O24)</f>
        <v>#DIV/0!</v>
      </c>
      <c r="P24" s="11" t="e">
        <f>IF('Averages 2'!P24&lt;0,0,'Averages 2'!P24)</f>
        <v>#DIV/0!</v>
      </c>
      <c r="Q24" s="11" t="e">
        <f>IF('Averages 2'!Q24&lt;0,0,'Averages 2'!Q24)</f>
        <v>#DIV/0!</v>
      </c>
    </row>
    <row r="25" spans="1:17" ht="17.45" customHeight="1">
      <c r="A25" s="104" t="str">
        <f>'Sorting 2'!A26</f>
        <v xml:space="preserve">B7-2 </v>
      </c>
      <c r="B25" s="11" t="e">
        <f>IF('Averages 2'!B25&lt;0,0,'Averages 2'!B25)</f>
        <v>#DIV/0!</v>
      </c>
      <c r="C25" s="11" t="e">
        <f>IF('Averages 2'!C25&lt;0,0,'Averages 2'!C25)</f>
        <v>#DIV/0!</v>
      </c>
      <c r="D25" s="11" t="e">
        <f>IF('Averages 2'!D25&lt;0,0,'Averages 2'!D25)</f>
        <v>#DIV/0!</v>
      </c>
      <c r="E25" s="11" t="e">
        <f>IF('Averages 2'!E25&lt;0,0,'Averages 2'!E25)</f>
        <v>#DIV/0!</v>
      </c>
      <c r="F25" s="11" t="e">
        <f>IF('Averages 2'!F25&lt;0,0,'Averages 2'!F25)</f>
        <v>#DIV/0!</v>
      </c>
      <c r="G25" s="11" t="e">
        <f>IF('Averages 2'!G25&lt;0,0,'Averages 2'!G25)</f>
        <v>#DIV/0!</v>
      </c>
      <c r="H25" s="11" t="e">
        <f>IF('Averages 2'!H25&lt;0,0,'Averages 2'!H25)</f>
        <v>#DIV/0!</v>
      </c>
      <c r="I25" s="11" t="e">
        <f>IF('Averages 2'!I25&lt;0,0,'Averages 2'!I25)</f>
        <v>#DIV/0!</v>
      </c>
      <c r="J25" s="11" t="e">
        <f>IF('Averages 2'!J25&lt;0,0,'Averages 2'!J25)</f>
        <v>#DIV/0!</v>
      </c>
      <c r="K25" s="11" t="e">
        <f>IF('Averages 2'!K25&lt;0,0,'Averages 2'!K25)</f>
        <v>#DIV/0!</v>
      </c>
      <c r="L25" s="11" t="e">
        <f>IF('Averages 2'!L25&lt;0,0,'Averages 2'!L25)</f>
        <v>#DIV/0!</v>
      </c>
      <c r="M25" s="11" t="e">
        <f>IF('Averages 2'!M25&lt;0,0,'Averages 2'!M25)</f>
        <v>#DIV/0!</v>
      </c>
      <c r="N25" s="11" t="e">
        <f>IF('Averages 2'!N25&lt;0,0,'Averages 2'!N25)</f>
        <v>#DIV/0!</v>
      </c>
      <c r="O25" s="11" t="e">
        <f>IF('Averages 2'!O25&lt;0,0,'Averages 2'!O25)</f>
        <v>#DIV/0!</v>
      </c>
      <c r="P25" s="11" t="e">
        <f>IF('Averages 2'!P25&lt;0,0,'Averages 2'!P25)</f>
        <v>#DIV/0!</v>
      </c>
      <c r="Q25" s="11" t="e">
        <f>IF('Averages 2'!Q25&lt;0,0,'Averages 2'!Q25)</f>
        <v>#DIV/0!</v>
      </c>
    </row>
    <row r="26" spans="1:17" ht="17.45" customHeight="1">
      <c r="A26" s="104" t="str">
        <f>'Sorting 2'!A27</f>
        <v>ICOS</v>
      </c>
      <c r="B26" s="11" t="e">
        <f>IF('Averages 2'!B26&lt;0,0,'Averages 2'!B26)</f>
        <v>#DIV/0!</v>
      </c>
      <c r="C26" s="11" t="e">
        <f>IF('Averages 2'!C26&lt;0,0,'Averages 2'!C26)</f>
        <v>#DIV/0!</v>
      </c>
      <c r="D26" s="11" t="e">
        <f>IF('Averages 2'!D26&lt;0,0,'Averages 2'!D26)</f>
        <v>#DIV/0!</v>
      </c>
      <c r="E26" s="11" t="e">
        <f>IF('Averages 2'!E26&lt;0,0,'Averages 2'!E26)</f>
        <v>#DIV/0!</v>
      </c>
      <c r="F26" s="11" t="e">
        <f>IF('Averages 2'!F26&lt;0,0,'Averages 2'!F26)</f>
        <v>#DIV/0!</v>
      </c>
      <c r="G26" s="11" t="e">
        <f>IF('Averages 2'!G26&lt;0,0,'Averages 2'!G26)</f>
        <v>#DIV/0!</v>
      </c>
      <c r="H26" s="11" t="e">
        <f>IF('Averages 2'!H26&lt;0,0,'Averages 2'!H26)</f>
        <v>#DIV/0!</v>
      </c>
      <c r="I26" s="11" t="e">
        <f>IF('Averages 2'!I26&lt;0,0,'Averages 2'!I26)</f>
        <v>#DIV/0!</v>
      </c>
      <c r="J26" s="11" t="e">
        <f>IF('Averages 2'!J26&lt;0,0,'Averages 2'!J26)</f>
        <v>#DIV/0!</v>
      </c>
      <c r="K26" s="11" t="e">
        <f>IF('Averages 2'!K26&lt;0,0,'Averages 2'!K26)</f>
        <v>#DIV/0!</v>
      </c>
      <c r="L26" s="11" t="e">
        <f>IF('Averages 2'!L26&lt;0,0,'Averages 2'!L26)</f>
        <v>#DIV/0!</v>
      </c>
      <c r="M26" s="11" t="e">
        <f>IF('Averages 2'!M26&lt;0,0,'Averages 2'!M26)</f>
        <v>#DIV/0!</v>
      </c>
      <c r="N26" s="11" t="e">
        <f>IF('Averages 2'!N26&lt;0,0,'Averages 2'!N26)</f>
        <v>#DIV/0!</v>
      </c>
      <c r="O26" s="11" t="e">
        <f>IF('Averages 2'!O26&lt;0,0,'Averages 2'!O26)</f>
        <v>#DIV/0!</v>
      </c>
      <c r="P26" s="11" t="e">
        <f>IF('Averages 2'!P26&lt;0,0,'Averages 2'!P26)</f>
        <v>#DIV/0!</v>
      </c>
      <c r="Q26" s="11" t="e">
        <f>IF('Averages 2'!Q26&lt;0,0,'Averages 2'!Q26)</f>
        <v>#DIV/0!</v>
      </c>
    </row>
    <row r="27" spans="1:17" ht="17.45" customHeight="1">
      <c r="A27" s="104" t="str">
        <f>'Sorting 2'!A28</f>
        <v>TIM-3</v>
      </c>
      <c r="B27" s="11" t="e">
        <f>IF('Averages 2'!B27&lt;0,0,'Averages 2'!B27)</f>
        <v>#DIV/0!</v>
      </c>
      <c r="C27" s="11" t="e">
        <f>IF('Averages 2'!C27&lt;0,0,'Averages 2'!C27)</f>
        <v>#DIV/0!</v>
      </c>
      <c r="D27" s="11" t="e">
        <f>IF('Averages 2'!D27&lt;0,0,'Averages 2'!D27)</f>
        <v>#DIV/0!</v>
      </c>
      <c r="E27" s="11" t="e">
        <f>IF('Averages 2'!E27&lt;0,0,'Averages 2'!E27)</f>
        <v>#DIV/0!</v>
      </c>
      <c r="F27" s="11" t="e">
        <f>IF('Averages 2'!F27&lt;0,0,'Averages 2'!F27)</f>
        <v>#DIV/0!</v>
      </c>
      <c r="G27" s="11" t="e">
        <f>IF('Averages 2'!G27&lt;0,0,'Averages 2'!G27)</f>
        <v>#DIV/0!</v>
      </c>
      <c r="H27" s="11" t="e">
        <f>IF('Averages 2'!H27&lt;0,0,'Averages 2'!H27)</f>
        <v>#DIV/0!</v>
      </c>
      <c r="I27" s="11" t="e">
        <f>IF('Averages 2'!I27&lt;0,0,'Averages 2'!I27)</f>
        <v>#DIV/0!</v>
      </c>
      <c r="J27" s="11" t="e">
        <f>IF('Averages 2'!J27&lt;0,0,'Averages 2'!J27)</f>
        <v>#DIV/0!</v>
      </c>
      <c r="K27" s="11" t="e">
        <f>IF('Averages 2'!K27&lt;0,0,'Averages 2'!K27)</f>
        <v>#DIV/0!</v>
      </c>
      <c r="L27" s="11" t="e">
        <f>IF('Averages 2'!L27&lt;0,0,'Averages 2'!L27)</f>
        <v>#DIV/0!</v>
      </c>
      <c r="M27" s="11" t="e">
        <f>IF('Averages 2'!M27&lt;0,0,'Averages 2'!M27)</f>
        <v>#DIV/0!</v>
      </c>
      <c r="N27" s="11" t="e">
        <f>IF('Averages 2'!N27&lt;0,0,'Averages 2'!N27)</f>
        <v>#DIV/0!</v>
      </c>
      <c r="O27" s="11" t="e">
        <f>IF('Averages 2'!O27&lt;0,0,'Averages 2'!O27)</f>
        <v>#DIV/0!</v>
      </c>
      <c r="P27" s="11" t="e">
        <f>IF('Averages 2'!P27&lt;0,0,'Averages 2'!P27)</f>
        <v>#DIV/0!</v>
      </c>
      <c r="Q27" s="11" t="e">
        <f>IF('Averages 2'!Q27&lt;0,0,'Averages 2'!Q27)</f>
        <v>#DIV/0!</v>
      </c>
    </row>
    <row r="28" spans="1:17" ht="17.45" customHeight="1">
      <c r="A28" s="104" t="str">
        <f>'Sorting 2'!A29</f>
        <v>TREM-2</v>
      </c>
      <c r="B28" s="11" t="e">
        <f>IF('Averages 2'!B28&lt;0,0,'Averages 2'!B28)</f>
        <v>#DIV/0!</v>
      </c>
      <c r="C28" s="11" t="e">
        <f>IF('Averages 2'!C28&lt;0,0,'Averages 2'!C28)</f>
        <v>#DIV/0!</v>
      </c>
      <c r="D28" s="11" t="e">
        <f>IF('Averages 2'!D28&lt;0,0,'Averages 2'!D28)</f>
        <v>#DIV/0!</v>
      </c>
      <c r="E28" s="11" t="e">
        <f>IF('Averages 2'!E28&lt;0,0,'Averages 2'!E28)</f>
        <v>#DIV/0!</v>
      </c>
      <c r="F28" s="11" t="e">
        <f>IF('Averages 2'!F28&lt;0,0,'Averages 2'!F28)</f>
        <v>#DIV/0!</v>
      </c>
      <c r="G28" s="11" t="e">
        <f>IF('Averages 2'!G28&lt;0,0,'Averages 2'!G28)</f>
        <v>#DIV/0!</v>
      </c>
      <c r="H28" s="11" t="e">
        <f>IF('Averages 2'!H28&lt;0,0,'Averages 2'!H28)</f>
        <v>#DIV/0!</v>
      </c>
      <c r="I28" s="11" t="e">
        <f>IF('Averages 2'!I28&lt;0,0,'Averages 2'!I28)</f>
        <v>#DIV/0!</v>
      </c>
      <c r="J28" s="11" t="e">
        <f>IF('Averages 2'!J28&lt;0,0,'Averages 2'!J28)</f>
        <v>#DIV/0!</v>
      </c>
      <c r="K28" s="11" t="e">
        <f>IF('Averages 2'!K28&lt;0,0,'Averages 2'!K28)</f>
        <v>#DIV/0!</v>
      </c>
      <c r="L28" s="11" t="e">
        <f>IF('Averages 2'!L28&lt;0,0,'Averages 2'!L28)</f>
        <v>#DIV/0!</v>
      </c>
      <c r="M28" s="11" t="e">
        <f>IF('Averages 2'!M28&lt;0,0,'Averages 2'!M28)</f>
        <v>#DIV/0!</v>
      </c>
      <c r="N28" s="11" t="e">
        <f>IF('Averages 2'!N28&lt;0,0,'Averages 2'!N28)</f>
        <v>#DIV/0!</v>
      </c>
      <c r="O28" s="11" t="e">
        <f>IF('Averages 2'!O28&lt;0,0,'Averages 2'!O28)</f>
        <v>#DIV/0!</v>
      </c>
      <c r="P28" s="11" t="e">
        <f>IF('Averages 2'!P28&lt;0,0,'Averages 2'!P28)</f>
        <v>#DIV/0!</v>
      </c>
      <c r="Q28" s="11" t="e">
        <f>IF('Averages 2'!Q28&lt;0,0,'Averages 2'!Q28)</f>
        <v>#DIV/0!</v>
      </c>
    </row>
    <row r="29" spans="1:17" ht="17.45" customHeight="1">
      <c r="A29" s="104" t="str">
        <f>'Sorting 2'!A30</f>
        <v>B7-H3</v>
      </c>
      <c r="B29" s="11" t="e">
        <f>IF('Averages 2'!B29&lt;0,0,'Averages 2'!B29)</f>
        <v>#DIV/0!</v>
      </c>
      <c r="C29" s="11" t="e">
        <f>IF('Averages 2'!C29&lt;0,0,'Averages 2'!C29)</f>
        <v>#DIV/0!</v>
      </c>
      <c r="D29" s="11" t="e">
        <f>IF('Averages 2'!D29&lt;0,0,'Averages 2'!D29)</f>
        <v>#DIV/0!</v>
      </c>
      <c r="E29" s="11" t="e">
        <f>IF('Averages 2'!E29&lt;0,0,'Averages 2'!E29)</f>
        <v>#DIV/0!</v>
      </c>
      <c r="F29" s="11" t="e">
        <f>IF('Averages 2'!F29&lt;0,0,'Averages 2'!F29)</f>
        <v>#DIV/0!</v>
      </c>
      <c r="G29" s="11" t="e">
        <f>IF('Averages 2'!G29&lt;0,0,'Averages 2'!G29)</f>
        <v>#DIV/0!</v>
      </c>
      <c r="H29" s="11" t="e">
        <f>IF('Averages 2'!H29&lt;0,0,'Averages 2'!H29)</f>
        <v>#DIV/0!</v>
      </c>
      <c r="I29" s="11" t="e">
        <f>IF('Averages 2'!I29&lt;0,0,'Averages 2'!I29)</f>
        <v>#DIV/0!</v>
      </c>
      <c r="J29" s="11" t="e">
        <f>IF('Averages 2'!J29&lt;0,0,'Averages 2'!J29)</f>
        <v>#DIV/0!</v>
      </c>
      <c r="K29" s="11" t="e">
        <f>IF('Averages 2'!K29&lt;0,0,'Averages 2'!K29)</f>
        <v>#DIV/0!</v>
      </c>
      <c r="L29" s="11" t="e">
        <f>IF('Averages 2'!L29&lt;0,0,'Averages 2'!L29)</f>
        <v>#DIV/0!</v>
      </c>
      <c r="M29" s="11" t="e">
        <f>IF('Averages 2'!M29&lt;0,0,'Averages 2'!M29)</f>
        <v>#DIV/0!</v>
      </c>
      <c r="N29" s="11" t="e">
        <f>IF('Averages 2'!N29&lt;0,0,'Averages 2'!N29)</f>
        <v>#DIV/0!</v>
      </c>
      <c r="O29" s="11" t="e">
        <f>IF('Averages 2'!O29&lt;0,0,'Averages 2'!O29)</f>
        <v>#DIV/0!</v>
      </c>
      <c r="P29" s="11" t="e">
        <f>IF('Averages 2'!P29&lt;0,0,'Averages 2'!P29)</f>
        <v>#DIV/0!</v>
      </c>
      <c r="Q29" s="11" t="e">
        <f>IF('Averages 2'!Q29&lt;0,0,'Averages 2'!Q29)</f>
        <v>#DIV/0!</v>
      </c>
    </row>
    <row r="30" spans="1:17" ht="17.45" customHeight="1">
      <c r="A30" s="104" t="str">
        <f>'Sorting 2'!A31</f>
        <v>IDO1</v>
      </c>
      <c r="B30" s="11" t="e">
        <f>IF('Averages 2'!B30&lt;0,0,'Averages 2'!B30)</f>
        <v>#DIV/0!</v>
      </c>
      <c r="C30" s="11" t="e">
        <f>IF('Averages 2'!C30&lt;0,0,'Averages 2'!C30)</f>
        <v>#DIV/0!</v>
      </c>
      <c r="D30" s="11" t="e">
        <f>IF('Averages 2'!D30&lt;0,0,'Averages 2'!D30)</f>
        <v>#DIV/0!</v>
      </c>
      <c r="E30" s="11" t="e">
        <f>IF('Averages 2'!E30&lt;0,0,'Averages 2'!E30)</f>
        <v>#DIV/0!</v>
      </c>
      <c r="F30" s="11" t="e">
        <f>IF('Averages 2'!F30&lt;0,0,'Averages 2'!F30)</f>
        <v>#DIV/0!</v>
      </c>
      <c r="G30" s="11" t="e">
        <f>IF('Averages 2'!G30&lt;0,0,'Averages 2'!G30)</f>
        <v>#DIV/0!</v>
      </c>
      <c r="H30" s="11" t="e">
        <f>IF('Averages 2'!H30&lt;0,0,'Averages 2'!H30)</f>
        <v>#DIV/0!</v>
      </c>
      <c r="I30" s="11" t="e">
        <f>IF('Averages 2'!I30&lt;0,0,'Averages 2'!I30)</f>
        <v>#DIV/0!</v>
      </c>
      <c r="J30" s="11" t="e">
        <f>IF('Averages 2'!J30&lt;0,0,'Averages 2'!J30)</f>
        <v>#DIV/0!</v>
      </c>
      <c r="K30" s="11" t="e">
        <f>IF('Averages 2'!K30&lt;0,0,'Averages 2'!K30)</f>
        <v>#DIV/0!</v>
      </c>
      <c r="L30" s="11" t="e">
        <f>IF('Averages 2'!L30&lt;0,0,'Averages 2'!L30)</f>
        <v>#DIV/0!</v>
      </c>
      <c r="M30" s="11" t="e">
        <f>IF('Averages 2'!M30&lt;0,0,'Averages 2'!M30)</f>
        <v>#DIV/0!</v>
      </c>
      <c r="N30" s="11" t="e">
        <f>IF('Averages 2'!N30&lt;0,0,'Averages 2'!N30)</f>
        <v>#DIV/0!</v>
      </c>
      <c r="O30" s="11" t="e">
        <f>IF('Averages 2'!O30&lt;0,0,'Averages 2'!O30)</f>
        <v>#DIV/0!</v>
      </c>
      <c r="P30" s="11" t="e">
        <f>IF('Averages 2'!P30&lt;0,0,'Averages 2'!P30)</f>
        <v>#DIV/0!</v>
      </c>
      <c r="Q30" s="11" t="e">
        <f>IF('Averages 2'!Q30&lt;0,0,'Averages 2'!Q30)</f>
        <v>#DIV/0!</v>
      </c>
    </row>
    <row r="31" spans="1:17" ht="17.45" customHeight="1">
      <c r="A31" s="104" t="str">
        <f>'Sorting 2'!A32</f>
        <v>TLR4</v>
      </c>
      <c r="B31" s="11" t="e">
        <f>IF('Averages 2'!B31&lt;0,0,'Averages 2'!B31)</f>
        <v>#DIV/0!</v>
      </c>
      <c r="C31" s="11" t="e">
        <f>IF('Averages 2'!C31&lt;0,0,'Averages 2'!C31)</f>
        <v>#DIV/0!</v>
      </c>
      <c r="D31" s="11" t="e">
        <f>IF('Averages 2'!D31&lt;0,0,'Averages 2'!D31)</f>
        <v>#DIV/0!</v>
      </c>
      <c r="E31" s="11" t="e">
        <f>IF('Averages 2'!E31&lt;0,0,'Averages 2'!E31)</f>
        <v>#DIV/0!</v>
      </c>
      <c r="F31" s="11" t="e">
        <f>IF('Averages 2'!F31&lt;0,0,'Averages 2'!F31)</f>
        <v>#DIV/0!</v>
      </c>
      <c r="G31" s="11" t="e">
        <f>IF('Averages 2'!G31&lt;0,0,'Averages 2'!G31)</f>
        <v>#DIV/0!</v>
      </c>
      <c r="H31" s="11" t="e">
        <f>IF('Averages 2'!H31&lt;0,0,'Averages 2'!H31)</f>
        <v>#DIV/0!</v>
      </c>
      <c r="I31" s="11" t="e">
        <f>IF('Averages 2'!I31&lt;0,0,'Averages 2'!I31)</f>
        <v>#DIV/0!</v>
      </c>
      <c r="J31" s="11" t="e">
        <f>IF('Averages 2'!J31&lt;0,0,'Averages 2'!J31)</f>
        <v>#DIV/0!</v>
      </c>
      <c r="K31" s="11" t="e">
        <f>IF('Averages 2'!K31&lt;0,0,'Averages 2'!K31)</f>
        <v>#DIV/0!</v>
      </c>
      <c r="L31" s="11" t="e">
        <f>IF('Averages 2'!L31&lt;0,0,'Averages 2'!L31)</f>
        <v>#DIV/0!</v>
      </c>
      <c r="M31" s="11" t="e">
        <f>IF('Averages 2'!M31&lt;0,0,'Averages 2'!M31)</f>
        <v>#DIV/0!</v>
      </c>
      <c r="N31" s="11" t="e">
        <f>IF('Averages 2'!N31&lt;0,0,'Averages 2'!N31)</f>
        <v>#DIV/0!</v>
      </c>
      <c r="O31" s="11" t="e">
        <f>IF('Averages 2'!O31&lt;0,0,'Averages 2'!O31)</f>
        <v>#DIV/0!</v>
      </c>
      <c r="P31" s="11" t="e">
        <f>IF('Averages 2'!P31&lt;0,0,'Averages 2'!P31)</f>
        <v>#DIV/0!</v>
      </c>
      <c r="Q31" s="11" t="e">
        <f>IF('Averages 2'!Q31&lt;0,0,'Averages 2'!Q31)</f>
        <v>#DIV/0!</v>
      </c>
    </row>
    <row r="32" spans="1:17" ht="17.45" customHeight="1">
      <c r="A32" s="104" t="str">
        <f>'Sorting 2'!A33</f>
        <v>Human IgG</v>
      </c>
      <c r="B32" s="11" t="e">
        <f>IF('Averages 2'!B32&lt;0,0,'Averages 2'!B32)</f>
        <v>#DIV/0!</v>
      </c>
      <c r="C32" s="11" t="e">
        <f>IF('Averages 2'!C32&lt;0,0,'Averages 2'!C32)</f>
        <v>#DIV/0!</v>
      </c>
      <c r="D32" s="11" t="e">
        <f>IF('Averages 2'!D32&lt;0,0,'Averages 2'!D32)</f>
        <v>#DIV/0!</v>
      </c>
      <c r="E32" s="11" t="e">
        <f>IF('Averages 2'!E32&lt;0,0,'Averages 2'!E32)</f>
        <v>#DIV/0!</v>
      </c>
      <c r="F32" s="11" t="e">
        <f>IF('Averages 2'!F32&lt;0,0,'Averages 2'!F32)</f>
        <v>#DIV/0!</v>
      </c>
      <c r="G32" s="11" t="e">
        <f>IF('Averages 2'!G32&lt;0,0,'Averages 2'!G32)</f>
        <v>#DIV/0!</v>
      </c>
      <c r="H32" s="11" t="e">
        <f>IF('Averages 2'!H32&lt;0,0,'Averages 2'!H32)</f>
        <v>#DIV/0!</v>
      </c>
      <c r="I32" s="11" t="e">
        <f>IF('Averages 2'!I32&lt;0,0,'Averages 2'!I32)</f>
        <v>#DIV/0!</v>
      </c>
      <c r="J32" s="11" t="e">
        <f>IF('Averages 2'!J32&lt;0,0,'Averages 2'!J32)</f>
        <v>#DIV/0!</v>
      </c>
      <c r="K32" s="11" t="e">
        <f>IF('Averages 2'!K32&lt;0,0,'Averages 2'!K32)</f>
        <v>#DIV/0!</v>
      </c>
      <c r="L32" s="11" t="e">
        <f>IF('Averages 2'!L32&lt;0,0,'Averages 2'!L32)</f>
        <v>#DIV/0!</v>
      </c>
      <c r="M32" s="11" t="e">
        <f>IF('Averages 2'!M32&lt;0,0,'Averages 2'!M32)</f>
        <v>#DIV/0!</v>
      </c>
      <c r="N32" s="11" t="e">
        <f>IF('Averages 2'!N32&lt;0,0,'Averages 2'!N32)</f>
        <v>#DIV/0!</v>
      </c>
      <c r="O32" s="11" t="e">
        <f>IF('Averages 2'!O32&lt;0,0,'Averages 2'!O32)</f>
        <v>#DIV/0!</v>
      </c>
      <c r="P32" s="11" t="e">
        <f>IF('Averages 2'!P32&lt;0,0,'Averages 2'!P32)</f>
        <v>#DIV/0!</v>
      </c>
      <c r="Q32" s="11" t="e">
        <f>IF('Averages 2'!Q32&lt;0,0,'Averages 2'!Q32)</f>
        <v>#DIV/0!</v>
      </c>
    </row>
    <row r="33" spans="1:17" ht="17.45" customHeight="1">
      <c r="A33" s="104" t="str">
        <f>'Sorting 2'!A34</f>
        <v>B7-H4</v>
      </c>
      <c r="B33" s="11" t="e">
        <f>IF('Averages 2'!B33&lt;0,0,'Averages 2'!B33)</f>
        <v>#DIV/0!</v>
      </c>
      <c r="C33" s="11" t="e">
        <f>IF('Averages 2'!C33&lt;0,0,'Averages 2'!C33)</f>
        <v>#DIV/0!</v>
      </c>
      <c r="D33" s="11" t="e">
        <f>IF('Averages 2'!D33&lt;0,0,'Averages 2'!D33)</f>
        <v>#DIV/0!</v>
      </c>
      <c r="E33" s="11" t="e">
        <f>IF('Averages 2'!E33&lt;0,0,'Averages 2'!E33)</f>
        <v>#DIV/0!</v>
      </c>
      <c r="F33" s="11" t="e">
        <f>IF('Averages 2'!F33&lt;0,0,'Averages 2'!F33)</f>
        <v>#DIV/0!</v>
      </c>
      <c r="G33" s="11" t="e">
        <f>IF('Averages 2'!G33&lt;0,0,'Averages 2'!G33)</f>
        <v>#DIV/0!</v>
      </c>
      <c r="H33" s="11" t="e">
        <f>IF('Averages 2'!H33&lt;0,0,'Averages 2'!H33)</f>
        <v>#DIV/0!</v>
      </c>
      <c r="I33" s="11" t="e">
        <f>IF('Averages 2'!I33&lt;0,0,'Averages 2'!I33)</f>
        <v>#DIV/0!</v>
      </c>
      <c r="J33" s="11" t="e">
        <f>IF('Averages 2'!J33&lt;0,0,'Averages 2'!J33)</f>
        <v>#DIV/0!</v>
      </c>
      <c r="K33" s="11" t="e">
        <f>IF('Averages 2'!K33&lt;0,0,'Averages 2'!K33)</f>
        <v>#DIV/0!</v>
      </c>
      <c r="L33" s="11" t="e">
        <f>IF('Averages 2'!L33&lt;0,0,'Averages 2'!L33)</f>
        <v>#DIV/0!</v>
      </c>
      <c r="M33" s="11" t="e">
        <f>IF('Averages 2'!M33&lt;0,0,'Averages 2'!M33)</f>
        <v>#DIV/0!</v>
      </c>
      <c r="N33" s="11" t="e">
        <f>IF('Averages 2'!N33&lt;0,0,'Averages 2'!N33)</f>
        <v>#DIV/0!</v>
      </c>
      <c r="O33" s="11" t="e">
        <f>IF('Averages 2'!O33&lt;0,0,'Averages 2'!O33)</f>
        <v>#DIV/0!</v>
      </c>
      <c r="P33" s="11" t="e">
        <f>IF('Averages 2'!P33&lt;0,0,'Averages 2'!P33)</f>
        <v>#DIV/0!</v>
      </c>
      <c r="Q33" s="11" t="e">
        <f>IF('Averages 2'!Q33&lt;0,0,'Averages 2'!Q33)</f>
        <v>#DIV/0!</v>
      </c>
    </row>
    <row r="34" spans="1:17" ht="17.45" customHeight="1">
      <c r="A34" s="104" t="str">
        <f>'Sorting 2'!A35</f>
        <v>LAG-3</v>
      </c>
      <c r="B34" s="11" t="e">
        <f>IF('Averages 2'!B34&lt;0,0,'Averages 2'!B34)</f>
        <v>#DIV/0!</v>
      </c>
      <c r="C34" s="11" t="e">
        <f>IF('Averages 2'!C34&lt;0,0,'Averages 2'!C34)</f>
        <v>#DIV/0!</v>
      </c>
      <c r="D34" s="11" t="e">
        <f>IF('Averages 2'!D34&lt;0,0,'Averages 2'!D34)</f>
        <v>#DIV/0!</v>
      </c>
      <c r="E34" s="11" t="e">
        <f>IF('Averages 2'!E34&lt;0,0,'Averages 2'!E34)</f>
        <v>#DIV/0!</v>
      </c>
      <c r="F34" s="11" t="e">
        <f>IF('Averages 2'!F34&lt;0,0,'Averages 2'!F34)</f>
        <v>#DIV/0!</v>
      </c>
      <c r="G34" s="11" t="e">
        <f>IF('Averages 2'!G34&lt;0,0,'Averages 2'!G34)</f>
        <v>#DIV/0!</v>
      </c>
      <c r="H34" s="11" t="e">
        <f>IF('Averages 2'!H34&lt;0,0,'Averages 2'!H34)</f>
        <v>#DIV/0!</v>
      </c>
      <c r="I34" s="11" t="e">
        <f>IF('Averages 2'!I34&lt;0,0,'Averages 2'!I34)</f>
        <v>#DIV/0!</v>
      </c>
      <c r="J34" s="11" t="e">
        <f>IF('Averages 2'!J34&lt;0,0,'Averages 2'!J34)</f>
        <v>#DIV/0!</v>
      </c>
      <c r="K34" s="11" t="e">
        <f>IF('Averages 2'!K34&lt;0,0,'Averages 2'!K34)</f>
        <v>#DIV/0!</v>
      </c>
      <c r="L34" s="11" t="e">
        <f>IF('Averages 2'!L34&lt;0,0,'Averages 2'!L34)</f>
        <v>#DIV/0!</v>
      </c>
      <c r="M34" s="11" t="e">
        <f>IF('Averages 2'!M34&lt;0,0,'Averages 2'!M34)</f>
        <v>#DIV/0!</v>
      </c>
      <c r="N34" s="11" t="e">
        <f>IF('Averages 2'!N34&lt;0,0,'Averages 2'!N34)</f>
        <v>#DIV/0!</v>
      </c>
      <c r="O34" s="11" t="e">
        <f>IF('Averages 2'!O34&lt;0,0,'Averages 2'!O34)</f>
        <v>#DIV/0!</v>
      </c>
      <c r="P34" s="11" t="e">
        <f>IF('Averages 2'!P34&lt;0,0,'Averages 2'!P34)</f>
        <v>#DIV/0!</v>
      </c>
      <c r="Q34" s="11" t="e">
        <f>IF('Averages 2'!Q34&lt;0,0,'Averages 2'!Q34)</f>
        <v>#DIV/0!</v>
      </c>
    </row>
    <row r="35" spans="1:17" ht="17.45" customHeight="1">
      <c r="A35" s="104" t="str">
        <f>'Sorting 2'!A36</f>
        <v>TNF-alpha</v>
      </c>
      <c r="B35" s="11" t="e">
        <f>IF('Averages 2'!B35&lt;0,0,'Averages 2'!B35)</f>
        <v>#DIV/0!</v>
      </c>
      <c r="C35" s="11" t="e">
        <f>IF('Averages 2'!C35&lt;0,0,'Averages 2'!C35)</f>
        <v>#DIV/0!</v>
      </c>
      <c r="D35" s="11" t="e">
        <f>IF('Averages 2'!D35&lt;0,0,'Averages 2'!D35)</f>
        <v>#DIV/0!</v>
      </c>
      <c r="E35" s="11" t="e">
        <f>IF('Averages 2'!E35&lt;0,0,'Averages 2'!E35)</f>
        <v>#DIV/0!</v>
      </c>
      <c r="F35" s="11" t="e">
        <f>IF('Averages 2'!F35&lt;0,0,'Averages 2'!F35)</f>
        <v>#DIV/0!</v>
      </c>
      <c r="G35" s="11" t="e">
        <f>IF('Averages 2'!G35&lt;0,0,'Averages 2'!G35)</f>
        <v>#DIV/0!</v>
      </c>
      <c r="H35" s="11" t="e">
        <f>IF('Averages 2'!H35&lt;0,0,'Averages 2'!H35)</f>
        <v>#DIV/0!</v>
      </c>
      <c r="I35" s="11" t="e">
        <f>IF('Averages 2'!I35&lt;0,0,'Averages 2'!I35)</f>
        <v>#DIV/0!</v>
      </c>
      <c r="J35" s="11" t="e">
        <f>IF('Averages 2'!J35&lt;0,0,'Averages 2'!J35)</f>
        <v>#DIV/0!</v>
      </c>
      <c r="K35" s="11" t="e">
        <f>IF('Averages 2'!K35&lt;0,0,'Averages 2'!K35)</f>
        <v>#DIV/0!</v>
      </c>
      <c r="L35" s="11" t="e">
        <f>IF('Averages 2'!L35&lt;0,0,'Averages 2'!L35)</f>
        <v>#DIV/0!</v>
      </c>
      <c r="M35" s="11" t="e">
        <f>IF('Averages 2'!M35&lt;0,0,'Averages 2'!M35)</f>
        <v>#DIV/0!</v>
      </c>
      <c r="N35" s="11" t="e">
        <f>IF('Averages 2'!N35&lt;0,0,'Averages 2'!N35)</f>
        <v>#DIV/0!</v>
      </c>
      <c r="O35" s="11" t="e">
        <f>IF('Averages 2'!O35&lt;0,0,'Averages 2'!O35)</f>
        <v>#DIV/0!</v>
      </c>
      <c r="P35" s="11" t="e">
        <f>IF('Averages 2'!P35&lt;0,0,'Averages 2'!P35)</f>
        <v>#DIV/0!</v>
      </c>
      <c r="Q35" s="11" t="e">
        <f>IF('Averages 2'!Q35&lt;0,0,'Averages 2'!Q35)</f>
        <v>#DIV/0!</v>
      </c>
    </row>
    <row r="36" spans="1:17" ht="17.45" customHeight="1">
      <c r="A36" s="104" t="str">
        <f>'Sorting 2'!A37</f>
        <v>Mouse IgG</v>
      </c>
      <c r="B36" s="11" t="e">
        <f>IF('Averages 2'!B36&lt;0,0,'Averages 2'!B36)</f>
        <v>#DIV/0!</v>
      </c>
      <c r="C36" s="11" t="e">
        <f>IF('Averages 2'!C36&lt;0,0,'Averages 2'!C36)</f>
        <v>#DIV/0!</v>
      </c>
      <c r="D36" s="11" t="e">
        <f>IF('Averages 2'!D36&lt;0,0,'Averages 2'!D36)</f>
        <v>#DIV/0!</v>
      </c>
      <c r="E36" s="11" t="e">
        <f>IF('Averages 2'!E36&lt;0,0,'Averages 2'!E36)</f>
        <v>#DIV/0!</v>
      </c>
      <c r="F36" s="11" t="e">
        <f>IF('Averages 2'!F36&lt;0,0,'Averages 2'!F36)</f>
        <v>#DIV/0!</v>
      </c>
      <c r="G36" s="11" t="e">
        <f>IF('Averages 2'!G36&lt;0,0,'Averages 2'!G36)</f>
        <v>#DIV/0!</v>
      </c>
      <c r="H36" s="11" t="e">
        <f>IF('Averages 2'!H36&lt;0,0,'Averages 2'!H36)</f>
        <v>#DIV/0!</v>
      </c>
      <c r="I36" s="11" t="e">
        <f>IF('Averages 2'!I36&lt;0,0,'Averages 2'!I36)</f>
        <v>#DIV/0!</v>
      </c>
      <c r="J36" s="11" t="e">
        <f>IF('Averages 2'!J36&lt;0,0,'Averages 2'!J36)</f>
        <v>#DIV/0!</v>
      </c>
      <c r="K36" s="11" t="e">
        <f>IF('Averages 2'!K36&lt;0,0,'Averages 2'!K36)</f>
        <v>#DIV/0!</v>
      </c>
      <c r="L36" s="11" t="e">
        <f>IF('Averages 2'!L36&lt;0,0,'Averages 2'!L36)</f>
        <v>#DIV/0!</v>
      </c>
      <c r="M36" s="11" t="e">
        <f>IF('Averages 2'!M36&lt;0,0,'Averages 2'!M36)</f>
        <v>#DIV/0!</v>
      </c>
      <c r="N36" s="11" t="e">
        <f>IF('Averages 2'!N36&lt;0,0,'Averages 2'!N36)</f>
        <v>#DIV/0!</v>
      </c>
      <c r="O36" s="11" t="e">
        <f>IF('Averages 2'!O36&lt;0,0,'Averages 2'!O36)</f>
        <v>#DIV/0!</v>
      </c>
      <c r="P36" s="11" t="e">
        <f>IF('Averages 2'!P36&lt;0,0,'Averages 2'!P36)</f>
        <v>#DIV/0!</v>
      </c>
      <c r="Q36" s="11" t="e">
        <f>IF('Averages 2'!Q36&lt;0,0,'Averages 2'!Q36)</f>
        <v>#DIV/0!</v>
      </c>
    </row>
    <row r="37" spans="1:17" ht="17.45" customHeight="1">
      <c r="A37" s="104" t="str">
        <f>'Sorting 2'!A38</f>
        <v>B7-H5</v>
      </c>
      <c r="B37" s="11" t="e">
        <f>IF('Averages 2'!B37&lt;0,0,'Averages 2'!B37)</f>
        <v>#DIV/0!</v>
      </c>
      <c r="C37" s="11" t="e">
        <f>IF('Averages 2'!C37&lt;0,0,'Averages 2'!C37)</f>
        <v>#DIV/0!</v>
      </c>
      <c r="D37" s="11" t="e">
        <f>IF('Averages 2'!D37&lt;0,0,'Averages 2'!D37)</f>
        <v>#DIV/0!</v>
      </c>
      <c r="E37" s="11" t="e">
        <f>IF('Averages 2'!E37&lt;0,0,'Averages 2'!E37)</f>
        <v>#DIV/0!</v>
      </c>
      <c r="F37" s="11" t="e">
        <f>IF('Averages 2'!F37&lt;0,0,'Averages 2'!F37)</f>
        <v>#DIV/0!</v>
      </c>
      <c r="G37" s="11" t="e">
        <f>IF('Averages 2'!G37&lt;0,0,'Averages 2'!G37)</f>
        <v>#DIV/0!</v>
      </c>
      <c r="H37" s="11" t="e">
        <f>IF('Averages 2'!H37&lt;0,0,'Averages 2'!H37)</f>
        <v>#DIV/0!</v>
      </c>
      <c r="I37" s="11" t="e">
        <f>IF('Averages 2'!I37&lt;0,0,'Averages 2'!I37)</f>
        <v>#DIV/0!</v>
      </c>
      <c r="J37" s="11" t="e">
        <f>IF('Averages 2'!J37&lt;0,0,'Averages 2'!J37)</f>
        <v>#DIV/0!</v>
      </c>
      <c r="K37" s="11" t="e">
        <f>IF('Averages 2'!K37&lt;0,0,'Averages 2'!K37)</f>
        <v>#DIV/0!</v>
      </c>
      <c r="L37" s="11" t="e">
        <f>IF('Averages 2'!L37&lt;0,0,'Averages 2'!L37)</f>
        <v>#DIV/0!</v>
      </c>
      <c r="M37" s="11" t="e">
        <f>IF('Averages 2'!M37&lt;0,0,'Averages 2'!M37)</f>
        <v>#DIV/0!</v>
      </c>
      <c r="N37" s="11" t="e">
        <f>IF('Averages 2'!N37&lt;0,0,'Averages 2'!N37)</f>
        <v>#DIV/0!</v>
      </c>
      <c r="O37" s="11" t="e">
        <f>IF('Averages 2'!O37&lt;0,0,'Averages 2'!O37)</f>
        <v>#DIV/0!</v>
      </c>
      <c r="P37" s="11" t="e">
        <f>IF('Averages 2'!P37&lt;0,0,'Averages 2'!P37)</f>
        <v>#DIV/0!</v>
      </c>
      <c r="Q37" s="11" t="e">
        <f>IF('Averages 2'!Q37&lt;0,0,'Averages 2'!Q37)</f>
        <v>#DIV/0!</v>
      </c>
    </row>
    <row r="38" spans="1:17" ht="17.45" customHeight="1">
      <c r="A38" s="104" t="str">
        <f>'Sorting 2'!A39</f>
        <v>NECTIN1</v>
      </c>
      <c r="B38" s="11" t="e">
        <f>IF('Averages 2'!B38&lt;0,0,'Averages 2'!B38)</f>
        <v>#DIV/0!</v>
      </c>
      <c r="C38" s="11" t="e">
        <f>IF('Averages 2'!C38&lt;0,0,'Averages 2'!C38)</f>
        <v>#DIV/0!</v>
      </c>
      <c r="D38" s="11" t="e">
        <f>IF('Averages 2'!D38&lt;0,0,'Averages 2'!D38)</f>
        <v>#DIV/0!</v>
      </c>
      <c r="E38" s="11" t="e">
        <f>IF('Averages 2'!E38&lt;0,0,'Averages 2'!E38)</f>
        <v>#DIV/0!</v>
      </c>
      <c r="F38" s="11" t="e">
        <f>IF('Averages 2'!F38&lt;0,0,'Averages 2'!F38)</f>
        <v>#DIV/0!</v>
      </c>
      <c r="G38" s="11" t="e">
        <f>IF('Averages 2'!G38&lt;0,0,'Averages 2'!G38)</f>
        <v>#DIV/0!</v>
      </c>
      <c r="H38" s="11" t="e">
        <f>IF('Averages 2'!H38&lt;0,0,'Averages 2'!H38)</f>
        <v>#DIV/0!</v>
      </c>
      <c r="I38" s="11" t="e">
        <f>IF('Averages 2'!I38&lt;0,0,'Averages 2'!I38)</f>
        <v>#DIV/0!</v>
      </c>
      <c r="J38" s="11" t="e">
        <f>IF('Averages 2'!J38&lt;0,0,'Averages 2'!J38)</f>
        <v>#DIV/0!</v>
      </c>
      <c r="K38" s="11" t="e">
        <f>IF('Averages 2'!K38&lt;0,0,'Averages 2'!K38)</f>
        <v>#DIV/0!</v>
      </c>
      <c r="L38" s="11" t="e">
        <f>IF('Averages 2'!L38&lt;0,0,'Averages 2'!L38)</f>
        <v>#DIV/0!</v>
      </c>
      <c r="M38" s="11" t="e">
        <f>IF('Averages 2'!M38&lt;0,0,'Averages 2'!M38)</f>
        <v>#DIV/0!</v>
      </c>
      <c r="N38" s="11" t="e">
        <f>IF('Averages 2'!N38&lt;0,0,'Averages 2'!N38)</f>
        <v>#DIV/0!</v>
      </c>
      <c r="O38" s="11" t="e">
        <f>IF('Averages 2'!O38&lt;0,0,'Averages 2'!O38)</f>
        <v>#DIV/0!</v>
      </c>
      <c r="P38" s="11" t="e">
        <f>IF('Averages 2'!P38&lt;0,0,'Averages 2'!P38)</f>
        <v>#DIV/0!</v>
      </c>
      <c r="Q38" s="11" t="e">
        <f>IF('Averages 2'!Q38&lt;0,0,'Averages 2'!Q38)</f>
        <v>#DIV/0!</v>
      </c>
    </row>
    <row r="39" spans="1:17" ht="17.45" customHeight="1">
      <c r="A39" s="104" t="str">
        <f>'Sorting 2'!A40</f>
        <v>TNFL6</v>
      </c>
      <c r="B39" s="11" t="e">
        <f>IF('Averages 2'!B39&lt;0,0,'Averages 2'!B39)</f>
        <v>#DIV/0!</v>
      </c>
      <c r="C39" s="11" t="e">
        <f>IF('Averages 2'!C39&lt;0,0,'Averages 2'!C39)</f>
        <v>#DIV/0!</v>
      </c>
      <c r="D39" s="11" t="e">
        <f>IF('Averages 2'!D39&lt;0,0,'Averages 2'!D39)</f>
        <v>#DIV/0!</v>
      </c>
      <c r="E39" s="11" t="e">
        <f>IF('Averages 2'!E39&lt;0,0,'Averages 2'!E39)</f>
        <v>#DIV/0!</v>
      </c>
      <c r="F39" s="11" t="e">
        <f>IF('Averages 2'!F39&lt;0,0,'Averages 2'!F39)</f>
        <v>#DIV/0!</v>
      </c>
      <c r="G39" s="11" t="e">
        <f>IF('Averages 2'!G39&lt;0,0,'Averages 2'!G39)</f>
        <v>#DIV/0!</v>
      </c>
      <c r="H39" s="11" t="e">
        <f>IF('Averages 2'!H39&lt;0,0,'Averages 2'!H39)</f>
        <v>#DIV/0!</v>
      </c>
      <c r="I39" s="11" t="e">
        <f>IF('Averages 2'!I39&lt;0,0,'Averages 2'!I39)</f>
        <v>#DIV/0!</v>
      </c>
      <c r="J39" s="11" t="e">
        <f>IF('Averages 2'!J39&lt;0,0,'Averages 2'!J39)</f>
        <v>#DIV/0!</v>
      </c>
      <c r="K39" s="11" t="e">
        <f>IF('Averages 2'!K39&lt;0,0,'Averages 2'!K39)</f>
        <v>#DIV/0!</v>
      </c>
      <c r="L39" s="11" t="e">
        <f>IF('Averages 2'!L39&lt;0,0,'Averages 2'!L39)</f>
        <v>#DIV/0!</v>
      </c>
      <c r="M39" s="11" t="e">
        <f>IF('Averages 2'!M39&lt;0,0,'Averages 2'!M39)</f>
        <v>#DIV/0!</v>
      </c>
      <c r="N39" s="11" t="e">
        <f>IF('Averages 2'!N39&lt;0,0,'Averages 2'!N39)</f>
        <v>#DIV/0!</v>
      </c>
      <c r="O39" s="11" t="e">
        <f>IF('Averages 2'!O39&lt;0,0,'Averages 2'!O39)</f>
        <v>#DIV/0!</v>
      </c>
      <c r="P39" s="11" t="e">
        <f>IF('Averages 2'!P39&lt;0,0,'Averages 2'!P39)</f>
        <v>#DIV/0!</v>
      </c>
      <c r="Q39" s="11" t="e">
        <f>IF('Averages 2'!Q39&lt;0,0,'Averages 2'!Q39)</f>
        <v>#DIV/0!</v>
      </c>
    </row>
    <row r="40" spans="1:17" ht="17.45" customHeight="1">
      <c r="A40" s="104" t="str">
        <f>'Sorting 2'!A41</f>
        <v>Rabbit IgG</v>
      </c>
      <c r="B40" s="11" t="e">
        <f>IF('Averages 2'!B40&lt;0,0,'Averages 2'!B40)</f>
        <v>#DIV/0!</v>
      </c>
      <c r="C40" s="11" t="e">
        <f>IF('Averages 2'!C40&lt;0,0,'Averages 2'!C40)</f>
        <v>#DIV/0!</v>
      </c>
      <c r="D40" s="11" t="e">
        <f>IF('Averages 2'!D40&lt;0,0,'Averages 2'!D40)</f>
        <v>#DIV/0!</v>
      </c>
      <c r="E40" s="11" t="e">
        <f>IF('Averages 2'!E40&lt;0,0,'Averages 2'!E40)</f>
        <v>#DIV/0!</v>
      </c>
      <c r="F40" s="11" t="e">
        <f>IF('Averages 2'!F40&lt;0,0,'Averages 2'!F40)</f>
        <v>#DIV/0!</v>
      </c>
      <c r="G40" s="11" t="e">
        <f>IF('Averages 2'!G40&lt;0,0,'Averages 2'!G40)</f>
        <v>#DIV/0!</v>
      </c>
      <c r="H40" s="11" t="e">
        <f>IF('Averages 2'!H40&lt;0,0,'Averages 2'!H40)</f>
        <v>#DIV/0!</v>
      </c>
      <c r="I40" s="11" t="e">
        <f>IF('Averages 2'!I40&lt;0,0,'Averages 2'!I40)</f>
        <v>#DIV/0!</v>
      </c>
      <c r="J40" s="11" t="e">
        <f>IF('Averages 2'!J40&lt;0,0,'Averages 2'!J40)</f>
        <v>#DIV/0!</v>
      </c>
      <c r="K40" s="11" t="e">
        <f>IF('Averages 2'!K40&lt;0,0,'Averages 2'!K40)</f>
        <v>#DIV/0!</v>
      </c>
      <c r="L40" s="11" t="e">
        <f>IF('Averages 2'!L40&lt;0,0,'Averages 2'!L40)</f>
        <v>#DIV/0!</v>
      </c>
      <c r="M40" s="11" t="e">
        <f>IF('Averages 2'!M40&lt;0,0,'Averages 2'!M40)</f>
        <v>#DIV/0!</v>
      </c>
      <c r="N40" s="11" t="e">
        <f>IF('Averages 2'!N40&lt;0,0,'Averages 2'!N40)</f>
        <v>#DIV/0!</v>
      </c>
      <c r="O40" s="11" t="e">
        <f>IF('Averages 2'!O40&lt;0,0,'Averages 2'!O40)</f>
        <v>#DIV/0!</v>
      </c>
      <c r="P40" s="11" t="e">
        <f>IF('Averages 2'!P40&lt;0,0,'Averages 2'!P40)</f>
        <v>#DIV/0!</v>
      </c>
      <c r="Q40" s="11" t="e">
        <f>IF('Averages 2'!Q40&lt;0,0,'Averages 2'!Q40)</f>
        <v>#DIV/0!</v>
      </c>
    </row>
    <row r="41" spans="1:17" ht="17.45" customHeight="1">
      <c r="A41" s="104" t="str">
        <f>'Sorting 2'!A42</f>
        <v xml:space="preserve">Basigin </v>
      </c>
      <c r="B41" s="11" t="e">
        <f>IF('Averages 2'!B41&lt;0,0,'Averages 2'!B41)</f>
        <v>#DIV/0!</v>
      </c>
      <c r="C41" s="11" t="e">
        <f>IF('Averages 2'!C41&lt;0,0,'Averages 2'!C41)</f>
        <v>#DIV/0!</v>
      </c>
      <c r="D41" s="11" t="e">
        <f>IF('Averages 2'!D41&lt;0,0,'Averages 2'!D41)</f>
        <v>#DIV/0!</v>
      </c>
      <c r="E41" s="11" t="e">
        <f>IF('Averages 2'!E41&lt;0,0,'Averages 2'!E41)</f>
        <v>#DIV/0!</v>
      </c>
      <c r="F41" s="11" t="e">
        <f>IF('Averages 2'!F41&lt;0,0,'Averages 2'!F41)</f>
        <v>#DIV/0!</v>
      </c>
      <c r="G41" s="11" t="e">
        <f>IF('Averages 2'!G41&lt;0,0,'Averages 2'!G41)</f>
        <v>#DIV/0!</v>
      </c>
      <c r="H41" s="11" t="e">
        <f>IF('Averages 2'!H41&lt;0,0,'Averages 2'!H41)</f>
        <v>#DIV/0!</v>
      </c>
      <c r="I41" s="11" t="e">
        <f>IF('Averages 2'!I41&lt;0,0,'Averages 2'!I41)</f>
        <v>#DIV/0!</v>
      </c>
      <c r="J41" s="11" t="e">
        <f>IF('Averages 2'!J41&lt;0,0,'Averages 2'!J41)</f>
        <v>#DIV/0!</v>
      </c>
      <c r="K41" s="11" t="e">
        <f>IF('Averages 2'!K41&lt;0,0,'Averages 2'!K41)</f>
        <v>#DIV/0!</v>
      </c>
      <c r="L41" s="11" t="e">
        <f>IF('Averages 2'!L41&lt;0,0,'Averages 2'!L41)</f>
        <v>#DIV/0!</v>
      </c>
      <c r="M41" s="11" t="e">
        <f>IF('Averages 2'!M41&lt;0,0,'Averages 2'!M41)</f>
        <v>#DIV/0!</v>
      </c>
      <c r="N41" s="11" t="e">
        <f>IF('Averages 2'!N41&lt;0,0,'Averages 2'!N41)</f>
        <v>#DIV/0!</v>
      </c>
      <c r="O41" s="11" t="e">
        <f>IF('Averages 2'!O41&lt;0,0,'Averages 2'!O41)</f>
        <v>#DIV/0!</v>
      </c>
      <c r="P41" s="11" t="e">
        <f>IF('Averages 2'!P41&lt;0,0,'Averages 2'!P41)</f>
        <v>#DIV/0!</v>
      </c>
      <c r="Q41" s="11" t="e">
        <f>IF('Averages 2'!Q41&lt;0,0,'Averages 2'!Q41)</f>
        <v>#DIV/0!</v>
      </c>
    </row>
    <row r="42" spans="1:17" ht="17.45" customHeight="1">
      <c r="A42" s="104" t="str">
        <f>'Sorting 2'!A43</f>
        <v>NECTIN2</v>
      </c>
      <c r="B42" s="11" t="e">
        <f>IF('Averages 2'!B42&lt;0,0,'Averages 2'!B42)</f>
        <v>#DIV/0!</v>
      </c>
      <c r="C42" s="11" t="e">
        <f>IF('Averages 2'!C42&lt;0,0,'Averages 2'!C42)</f>
        <v>#DIV/0!</v>
      </c>
      <c r="D42" s="11" t="e">
        <f>IF('Averages 2'!D42&lt;0,0,'Averages 2'!D42)</f>
        <v>#DIV/0!</v>
      </c>
      <c r="E42" s="11" t="e">
        <f>IF('Averages 2'!E42&lt;0,0,'Averages 2'!E42)</f>
        <v>#DIV/0!</v>
      </c>
      <c r="F42" s="11" t="e">
        <f>IF('Averages 2'!F42&lt;0,0,'Averages 2'!F42)</f>
        <v>#DIV/0!</v>
      </c>
      <c r="G42" s="11" t="e">
        <f>IF('Averages 2'!G42&lt;0,0,'Averages 2'!G42)</f>
        <v>#DIV/0!</v>
      </c>
      <c r="H42" s="11" t="e">
        <f>IF('Averages 2'!H42&lt;0,0,'Averages 2'!H42)</f>
        <v>#DIV/0!</v>
      </c>
      <c r="I42" s="11" t="e">
        <f>IF('Averages 2'!I42&lt;0,0,'Averages 2'!I42)</f>
        <v>#DIV/0!</v>
      </c>
      <c r="J42" s="11" t="e">
        <f>IF('Averages 2'!J42&lt;0,0,'Averages 2'!J42)</f>
        <v>#DIV/0!</v>
      </c>
      <c r="K42" s="11" t="e">
        <f>IF('Averages 2'!K42&lt;0,0,'Averages 2'!K42)</f>
        <v>#DIV/0!</v>
      </c>
      <c r="L42" s="11" t="e">
        <f>IF('Averages 2'!L42&lt;0,0,'Averages 2'!L42)</f>
        <v>#DIV/0!</v>
      </c>
      <c r="M42" s="11" t="e">
        <f>IF('Averages 2'!M42&lt;0,0,'Averages 2'!M42)</f>
        <v>#DIV/0!</v>
      </c>
      <c r="N42" s="11" t="e">
        <f>IF('Averages 2'!N42&lt;0,0,'Averages 2'!N42)</f>
        <v>#DIV/0!</v>
      </c>
      <c r="O42" s="11" t="e">
        <f>IF('Averages 2'!O42&lt;0,0,'Averages 2'!O42)</f>
        <v>#DIV/0!</v>
      </c>
      <c r="P42" s="11" t="e">
        <f>IF('Averages 2'!P42&lt;0,0,'Averages 2'!P42)</f>
        <v>#DIV/0!</v>
      </c>
      <c r="Q42" s="11" t="e">
        <f>IF('Averages 2'!Q42&lt;0,0,'Averages 2'!Q42)</f>
        <v>#DIV/0!</v>
      </c>
    </row>
    <row r="43" spans="1:17" ht="17.45" customHeight="1">
      <c r="A43" s="104" t="str">
        <f>'Sorting 2'!A44</f>
        <v>TNF-R1</v>
      </c>
      <c r="B43" s="11" t="e">
        <f>IF('Averages 2'!B43&lt;0,0,'Averages 2'!B43)</f>
        <v>#DIV/0!</v>
      </c>
      <c r="C43" s="11" t="e">
        <f>IF('Averages 2'!C43&lt;0,0,'Averages 2'!C43)</f>
        <v>#DIV/0!</v>
      </c>
      <c r="D43" s="11" t="e">
        <f>IF('Averages 2'!D43&lt;0,0,'Averages 2'!D43)</f>
        <v>#DIV/0!</v>
      </c>
      <c r="E43" s="11" t="e">
        <f>IF('Averages 2'!E43&lt;0,0,'Averages 2'!E43)</f>
        <v>#DIV/0!</v>
      </c>
      <c r="F43" s="11" t="e">
        <f>IF('Averages 2'!F43&lt;0,0,'Averages 2'!F43)</f>
        <v>#DIV/0!</v>
      </c>
      <c r="G43" s="11" t="e">
        <f>IF('Averages 2'!G43&lt;0,0,'Averages 2'!G43)</f>
        <v>#DIV/0!</v>
      </c>
      <c r="H43" s="11" t="e">
        <f>IF('Averages 2'!H43&lt;0,0,'Averages 2'!H43)</f>
        <v>#DIV/0!</v>
      </c>
      <c r="I43" s="11" t="e">
        <f>IF('Averages 2'!I43&lt;0,0,'Averages 2'!I43)</f>
        <v>#DIV/0!</v>
      </c>
      <c r="J43" s="11" t="e">
        <f>IF('Averages 2'!J43&lt;0,0,'Averages 2'!J43)</f>
        <v>#DIV/0!</v>
      </c>
      <c r="K43" s="11" t="e">
        <f>IF('Averages 2'!K43&lt;0,0,'Averages 2'!K43)</f>
        <v>#DIV/0!</v>
      </c>
      <c r="L43" s="11" t="e">
        <f>IF('Averages 2'!L43&lt;0,0,'Averages 2'!L43)</f>
        <v>#DIV/0!</v>
      </c>
      <c r="M43" s="11" t="e">
        <f>IF('Averages 2'!M43&lt;0,0,'Averages 2'!M43)</f>
        <v>#DIV/0!</v>
      </c>
      <c r="N43" s="11" t="e">
        <f>IF('Averages 2'!N43&lt;0,0,'Averages 2'!N43)</f>
        <v>#DIV/0!</v>
      </c>
      <c r="O43" s="11" t="e">
        <f>IF('Averages 2'!O43&lt;0,0,'Averages 2'!O43)</f>
        <v>#DIV/0!</v>
      </c>
      <c r="P43" s="11" t="e">
        <f>IF('Averages 2'!P43&lt;0,0,'Averages 2'!P43)</f>
        <v>#DIV/0!</v>
      </c>
      <c r="Q43" s="11" t="e">
        <f>IF('Averages 2'!Q43&lt;0,0,'Averages 2'!Q43)</f>
        <v>#DIV/0!</v>
      </c>
    </row>
    <row r="44" spans="1:17" ht="17.45" customHeight="1">
      <c r="A44" s="104" t="str">
        <f>'Sorting 2'!A45</f>
        <v>CD19</v>
      </c>
      <c r="B44" s="11" t="e">
        <f>IF('Averages 2'!B44&lt;0,0,'Averages 2'!B44)</f>
        <v>#DIV/0!</v>
      </c>
      <c r="C44" s="11" t="e">
        <f>IF('Averages 2'!C44&lt;0,0,'Averages 2'!C44)</f>
        <v>#DIV/0!</v>
      </c>
      <c r="D44" s="11" t="e">
        <f>IF('Averages 2'!D44&lt;0,0,'Averages 2'!D44)</f>
        <v>#DIV/0!</v>
      </c>
      <c r="E44" s="11" t="e">
        <f>IF('Averages 2'!E44&lt;0,0,'Averages 2'!E44)</f>
        <v>#DIV/0!</v>
      </c>
      <c r="F44" s="11" t="e">
        <f>IF('Averages 2'!F44&lt;0,0,'Averages 2'!F44)</f>
        <v>#DIV/0!</v>
      </c>
      <c r="G44" s="11" t="e">
        <f>IF('Averages 2'!G44&lt;0,0,'Averages 2'!G44)</f>
        <v>#DIV/0!</v>
      </c>
      <c r="H44" s="11" t="e">
        <f>IF('Averages 2'!H44&lt;0,0,'Averages 2'!H44)</f>
        <v>#DIV/0!</v>
      </c>
      <c r="I44" s="11" t="e">
        <f>IF('Averages 2'!I44&lt;0,0,'Averages 2'!I44)</f>
        <v>#DIV/0!</v>
      </c>
      <c r="J44" s="11" t="e">
        <f>IF('Averages 2'!J44&lt;0,0,'Averages 2'!J44)</f>
        <v>#DIV/0!</v>
      </c>
      <c r="K44" s="11" t="e">
        <f>IF('Averages 2'!K44&lt;0,0,'Averages 2'!K44)</f>
        <v>#DIV/0!</v>
      </c>
      <c r="L44" s="11" t="e">
        <f>IF('Averages 2'!L44&lt;0,0,'Averages 2'!L44)</f>
        <v>#DIV/0!</v>
      </c>
      <c r="M44" s="11" t="e">
        <f>IF('Averages 2'!M44&lt;0,0,'Averages 2'!M44)</f>
        <v>#DIV/0!</v>
      </c>
      <c r="N44" s="11" t="e">
        <f>IF('Averages 2'!N44&lt;0,0,'Averages 2'!N44)</f>
        <v>#DIV/0!</v>
      </c>
      <c r="O44" s="11" t="e">
        <f>IF('Averages 2'!O44&lt;0,0,'Averages 2'!O44)</f>
        <v>#DIV/0!</v>
      </c>
      <c r="P44" s="11" t="e">
        <f>IF('Averages 2'!P44&lt;0,0,'Averages 2'!P44)</f>
        <v>#DIV/0!</v>
      </c>
      <c r="Q44" s="11" t="e">
        <f>IF('Averages 2'!Q44&lt;0,0,'Averages 2'!Q44)</f>
        <v>#DIV/0!</v>
      </c>
    </row>
    <row r="45" spans="1:17" ht="17.45" customHeight="1">
      <c r="A45" s="104" t="str">
        <f>'Sorting 2'!A46</f>
        <v>NECTIN3</v>
      </c>
      <c r="B45" s="11" t="e">
        <f>IF('Averages 2'!B45&lt;0,0,'Averages 2'!B45)</f>
        <v>#DIV/0!</v>
      </c>
      <c r="C45" s="11" t="e">
        <f>IF('Averages 2'!C45&lt;0,0,'Averages 2'!C45)</f>
        <v>#DIV/0!</v>
      </c>
      <c r="D45" s="11" t="e">
        <f>IF('Averages 2'!D45&lt;0,0,'Averages 2'!D45)</f>
        <v>#DIV/0!</v>
      </c>
      <c r="E45" s="11" t="e">
        <f>IF('Averages 2'!E45&lt;0,0,'Averages 2'!E45)</f>
        <v>#DIV/0!</v>
      </c>
      <c r="F45" s="11" t="e">
        <f>IF('Averages 2'!F45&lt;0,0,'Averages 2'!F45)</f>
        <v>#DIV/0!</v>
      </c>
      <c r="G45" s="11" t="e">
        <f>IF('Averages 2'!G45&lt;0,0,'Averages 2'!G45)</f>
        <v>#DIV/0!</v>
      </c>
      <c r="H45" s="11" t="e">
        <f>IF('Averages 2'!H45&lt;0,0,'Averages 2'!H45)</f>
        <v>#DIV/0!</v>
      </c>
      <c r="I45" s="11" t="e">
        <f>IF('Averages 2'!I45&lt;0,0,'Averages 2'!I45)</f>
        <v>#DIV/0!</v>
      </c>
      <c r="J45" s="11" t="e">
        <f>IF('Averages 2'!J45&lt;0,0,'Averages 2'!J45)</f>
        <v>#DIV/0!</v>
      </c>
      <c r="K45" s="11" t="e">
        <f>IF('Averages 2'!K45&lt;0,0,'Averages 2'!K45)</f>
        <v>#DIV/0!</v>
      </c>
      <c r="L45" s="11" t="e">
        <f>IF('Averages 2'!L45&lt;0,0,'Averages 2'!L45)</f>
        <v>#DIV/0!</v>
      </c>
      <c r="M45" s="11" t="e">
        <f>IF('Averages 2'!M45&lt;0,0,'Averages 2'!M45)</f>
        <v>#DIV/0!</v>
      </c>
      <c r="N45" s="11" t="e">
        <f>IF('Averages 2'!N45&lt;0,0,'Averages 2'!N45)</f>
        <v>#DIV/0!</v>
      </c>
      <c r="O45" s="11" t="e">
        <f>IF('Averages 2'!O45&lt;0,0,'Averages 2'!O45)</f>
        <v>#DIV/0!</v>
      </c>
      <c r="P45" s="11" t="e">
        <f>IF('Averages 2'!P45&lt;0,0,'Averages 2'!P45)</f>
        <v>#DIV/0!</v>
      </c>
      <c r="Q45" s="11" t="e">
        <f>IF('Averages 2'!Q45&lt;0,0,'Averages 2'!Q45)</f>
        <v>#DIV/0!</v>
      </c>
    </row>
    <row r="46" spans="1:17" ht="17.45" customHeight="1">
      <c r="A46" s="104" t="str">
        <f>'Sorting 2'!A47</f>
        <v>TNF-R2</v>
      </c>
      <c r="B46" s="11" t="e">
        <f>IF('Averages 2'!B46&lt;0,0,'Averages 2'!B46)</f>
        <v>#DIV/0!</v>
      </c>
      <c r="C46" s="11" t="e">
        <f>IF('Averages 2'!C46&lt;0,0,'Averages 2'!C46)</f>
        <v>#DIV/0!</v>
      </c>
      <c r="D46" s="11" t="e">
        <f>IF('Averages 2'!D46&lt;0,0,'Averages 2'!D46)</f>
        <v>#DIV/0!</v>
      </c>
      <c r="E46" s="11" t="e">
        <f>IF('Averages 2'!E46&lt;0,0,'Averages 2'!E46)</f>
        <v>#DIV/0!</v>
      </c>
      <c r="F46" s="11" t="e">
        <f>IF('Averages 2'!F46&lt;0,0,'Averages 2'!F46)</f>
        <v>#DIV/0!</v>
      </c>
      <c r="G46" s="11" t="e">
        <f>IF('Averages 2'!G46&lt;0,0,'Averages 2'!G46)</f>
        <v>#DIV/0!</v>
      </c>
      <c r="H46" s="11" t="e">
        <f>IF('Averages 2'!H46&lt;0,0,'Averages 2'!H46)</f>
        <v>#DIV/0!</v>
      </c>
      <c r="I46" s="11" t="e">
        <f>IF('Averages 2'!I46&lt;0,0,'Averages 2'!I46)</f>
        <v>#DIV/0!</v>
      </c>
      <c r="J46" s="11" t="e">
        <f>IF('Averages 2'!J46&lt;0,0,'Averages 2'!J46)</f>
        <v>#DIV/0!</v>
      </c>
      <c r="K46" s="11" t="e">
        <f>IF('Averages 2'!K46&lt;0,0,'Averages 2'!K46)</f>
        <v>#DIV/0!</v>
      </c>
      <c r="L46" s="11" t="e">
        <f>IF('Averages 2'!L46&lt;0,0,'Averages 2'!L46)</f>
        <v>#DIV/0!</v>
      </c>
      <c r="M46" s="11" t="e">
        <f>IF('Averages 2'!M46&lt;0,0,'Averages 2'!M46)</f>
        <v>#DIV/0!</v>
      </c>
      <c r="N46" s="11" t="e">
        <f>IF('Averages 2'!N46&lt;0,0,'Averages 2'!N46)</f>
        <v>#DIV/0!</v>
      </c>
      <c r="O46" s="11" t="e">
        <f>IF('Averages 2'!O46&lt;0,0,'Averages 2'!O46)</f>
        <v>#DIV/0!</v>
      </c>
      <c r="P46" s="11" t="e">
        <f>IF('Averages 2'!P46&lt;0,0,'Averages 2'!P46)</f>
        <v>#DIV/0!</v>
      </c>
      <c r="Q46" s="11" t="e">
        <f>IF('Averages 2'!Q46&lt;0,0,'Averages 2'!Q46)</f>
        <v>#DIV/0!</v>
      </c>
    </row>
    <row r="47" spans="1:17" ht="17.45" customHeight="1">
      <c r="A47" s="104"/>
      <c r="B47" s="11"/>
      <c r="C47" s="11"/>
      <c r="D47" s="11"/>
      <c r="E47" s="11"/>
      <c r="F47" s="11"/>
      <c r="G47" s="11"/>
      <c r="H47" s="11"/>
      <c r="I47" s="11"/>
      <c r="J47" s="11"/>
      <c r="K47" s="11"/>
      <c r="L47" s="11"/>
      <c r="M47" s="11"/>
      <c r="N47" s="11"/>
      <c r="O47" s="11"/>
      <c r="P47" s="11"/>
      <c r="Q47" s="11"/>
    </row>
    <row r="48" spans="1:17" ht="17.45" customHeight="1">
      <c r="A48" s="104"/>
      <c r="B48" s="11"/>
      <c r="C48" s="11"/>
      <c r="D48" s="11"/>
      <c r="E48" s="11"/>
      <c r="F48" s="11"/>
      <c r="G48" s="11"/>
      <c r="H48" s="11"/>
      <c r="I48" s="11"/>
      <c r="J48" s="11"/>
      <c r="K48" s="11"/>
      <c r="L48" s="11"/>
      <c r="M48" s="11"/>
      <c r="N48" s="11"/>
      <c r="O48" s="11"/>
      <c r="P48" s="11"/>
      <c r="Q48" s="11"/>
    </row>
    <row r="49" spans="1:17" ht="17.45" customHeight="1">
      <c r="A49" s="104"/>
      <c r="B49" s="11"/>
      <c r="C49" s="11"/>
      <c r="D49" s="11"/>
      <c r="E49" s="11"/>
      <c r="F49" s="11"/>
      <c r="G49" s="11"/>
      <c r="H49" s="11"/>
      <c r="I49" s="11"/>
      <c r="J49" s="11"/>
      <c r="K49" s="11"/>
      <c r="L49" s="11"/>
      <c r="M49" s="11"/>
      <c r="N49" s="11"/>
      <c r="O49" s="11"/>
      <c r="P49" s="11"/>
      <c r="Q49" s="11"/>
    </row>
    <row r="50" spans="1:17" ht="17.45" customHeight="1">
      <c r="A50" s="104"/>
      <c r="B50" s="11"/>
      <c r="C50" s="11"/>
      <c r="D50" s="11"/>
      <c r="E50" s="11"/>
      <c r="F50" s="11"/>
      <c r="G50" s="11"/>
      <c r="H50" s="11"/>
      <c r="I50" s="11"/>
      <c r="J50" s="11"/>
      <c r="K50" s="11"/>
      <c r="L50" s="11"/>
      <c r="M50" s="11"/>
      <c r="N50" s="11"/>
      <c r="O50" s="11"/>
      <c r="P50" s="11"/>
      <c r="Q50" s="11"/>
    </row>
    <row r="51" spans="1:17" ht="17.45" customHeight="1">
      <c r="A51" s="104"/>
      <c r="B51" s="11"/>
      <c r="C51" s="11"/>
      <c r="D51" s="11"/>
      <c r="E51" s="11"/>
      <c r="F51" s="11"/>
      <c r="G51" s="11"/>
      <c r="H51" s="11"/>
      <c r="I51" s="11"/>
      <c r="J51" s="11"/>
      <c r="K51" s="11"/>
      <c r="L51" s="11"/>
      <c r="M51" s="11"/>
      <c r="N51" s="11"/>
      <c r="O51" s="11"/>
      <c r="P51" s="11"/>
      <c r="Q51" s="11"/>
    </row>
    <row r="52" spans="1:17" ht="17.45" customHeight="1">
      <c r="A52" s="104"/>
      <c r="B52" s="11"/>
      <c r="C52" s="11"/>
      <c r="D52" s="11"/>
      <c r="E52" s="11"/>
      <c r="F52" s="11"/>
      <c r="G52" s="11"/>
      <c r="H52" s="11"/>
      <c r="I52" s="11"/>
      <c r="J52" s="11"/>
      <c r="K52" s="11"/>
      <c r="L52" s="11"/>
      <c r="M52" s="11"/>
      <c r="N52" s="11"/>
      <c r="O52" s="11"/>
      <c r="P52" s="11"/>
      <c r="Q52" s="11"/>
    </row>
    <row r="53" spans="1:17" ht="17.45" customHeight="1">
      <c r="A53" s="104"/>
      <c r="B53" s="11"/>
      <c r="C53" s="11"/>
      <c r="D53" s="11"/>
      <c r="E53" s="11"/>
      <c r="F53" s="11"/>
      <c r="G53" s="11"/>
      <c r="H53" s="11"/>
      <c r="I53" s="11"/>
      <c r="J53" s="11"/>
      <c r="K53" s="11"/>
      <c r="L53" s="11"/>
      <c r="M53" s="11"/>
      <c r="N53" s="11"/>
      <c r="O53" s="11"/>
      <c r="P53" s="11"/>
      <c r="Q53" s="11"/>
    </row>
    <row r="54" spans="1:17" ht="17.45" customHeight="1">
      <c r="A54" s="104"/>
      <c r="B54" s="11"/>
      <c r="C54" s="11"/>
      <c r="D54" s="11"/>
      <c r="E54" s="11"/>
      <c r="F54" s="11"/>
      <c r="G54" s="11"/>
      <c r="H54" s="11"/>
      <c r="I54" s="11"/>
      <c r="J54" s="11"/>
      <c r="K54" s="11"/>
      <c r="L54" s="11"/>
      <c r="M54" s="11"/>
      <c r="N54" s="11"/>
      <c r="O54" s="11"/>
      <c r="P54" s="11"/>
      <c r="Q54" s="11"/>
    </row>
    <row r="55" spans="1:17" ht="17.45" customHeight="1">
      <c r="A55" s="104"/>
      <c r="B55" s="11"/>
      <c r="C55" s="11"/>
      <c r="D55" s="11"/>
      <c r="E55" s="11"/>
      <c r="F55" s="11"/>
      <c r="G55" s="11"/>
      <c r="H55" s="11"/>
      <c r="I55" s="11"/>
      <c r="J55" s="11"/>
      <c r="K55" s="11"/>
      <c r="L55" s="11"/>
      <c r="M55" s="11"/>
      <c r="N55" s="11"/>
      <c r="O55" s="11"/>
      <c r="P55" s="11"/>
      <c r="Q55" s="11"/>
    </row>
    <row r="56" spans="1:17" ht="17.45" customHeight="1">
      <c r="A56" s="104"/>
      <c r="B56" s="11"/>
      <c r="C56" s="11"/>
      <c r="D56" s="11"/>
      <c r="E56" s="11"/>
      <c r="F56" s="11"/>
      <c r="G56" s="11"/>
      <c r="H56" s="11"/>
      <c r="I56" s="11"/>
      <c r="J56" s="11"/>
      <c r="K56" s="11"/>
      <c r="L56" s="11"/>
      <c r="M56" s="11"/>
      <c r="N56" s="11"/>
      <c r="O56" s="11"/>
      <c r="P56" s="11"/>
      <c r="Q56" s="11"/>
    </row>
    <row r="57" spans="1:17" ht="17.45" customHeight="1">
      <c r="A57" s="104"/>
      <c r="B57" s="11"/>
      <c r="C57" s="11"/>
      <c r="D57" s="11"/>
      <c r="E57" s="11"/>
      <c r="F57" s="11"/>
      <c r="G57" s="11"/>
      <c r="H57" s="11"/>
      <c r="I57" s="11"/>
      <c r="J57" s="11"/>
      <c r="K57" s="11"/>
      <c r="L57" s="11"/>
      <c r="M57" s="11"/>
      <c r="N57" s="11"/>
      <c r="O57" s="11"/>
      <c r="P57" s="11"/>
      <c r="Q57" s="11"/>
    </row>
    <row r="58" spans="1:17" ht="17.45" customHeight="1">
      <c r="A58" s="104"/>
      <c r="B58" s="11"/>
      <c r="C58" s="11"/>
      <c r="D58" s="11"/>
      <c r="E58" s="11"/>
      <c r="F58" s="11"/>
      <c r="G58" s="11"/>
      <c r="H58" s="11"/>
      <c r="I58" s="11"/>
      <c r="J58" s="11"/>
      <c r="K58" s="11"/>
      <c r="L58" s="11"/>
      <c r="M58" s="11"/>
      <c r="N58" s="11"/>
      <c r="O58" s="11"/>
      <c r="P58" s="11"/>
      <c r="Q58" s="11"/>
    </row>
    <row r="59" spans="1:17" ht="17.45" customHeight="1">
      <c r="A59" s="104"/>
      <c r="B59" s="11"/>
      <c r="C59" s="11"/>
      <c r="D59" s="11"/>
      <c r="E59" s="11"/>
      <c r="F59" s="11"/>
      <c r="G59" s="11"/>
      <c r="H59" s="11"/>
      <c r="I59" s="11"/>
      <c r="J59" s="11"/>
      <c r="K59" s="11"/>
      <c r="L59" s="11"/>
      <c r="M59" s="11"/>
      <c r="N59" s="11"/>
      <c r="O59" s="11"/>
      <c r="P59" s="11"/>
      <c r="Q59" s="11"/>
    </row>
    <row r="60" spans="1:17" ht="17.45" customHeight="1">
      <c r="A60" s="104"/>
      <c r="B60" s="11"/>
      <c r="C60" s="11"/>
      <c r="D60" s="11"/>
      <c r="E60" s="11"/>
      <c r="F60" s="11"/>
      <c r="G60" s="11"/>
      <c r="H60" s="11"/>
      <c r="I60" s="11"/>
      <c r="J60" s="11"/>
      <c r="K60" s="11"/>
      <c r="L60" s="11"/>
      <c r="M60" s="11"/>
      <c r="N60" s="11"/>
      <c r="O60" s="11"/>
      <c r="P60" s="11"/>
      <c r="Q60" s="11"/>
    </row>
    <row r="61" spans="1:17" ht="17.45" customHeight="1">
      <c r="A61" s="104"/>
      <c r="B61" s="11"/>
      <c r="C61" s="11"/>
      <c r="D61" s="11"/>
      <c r="E61" s="11"/>
      <c r="F61" s="11"/>
      <c r="G61" s="11"/>
      <c r="H61" s="11"/>
      <c r="I61" s="11"/>
      <c r="J61" s="11"/>
      <c r="K61" s="11"/>
      <c r="L61" s="11"/>
      <c r="M61" s="11"/>
      <c r="N61" s="11"/>
      <c r="O61" s="11"/>
      <c r="P61" s="11"/>
      <c r="Q61" s="11"/>
    </row>
    <row r="62" spans="1:17" ht="17.45" customHeight="1">
      <c r="A62" s="104"/>
      <c r="B62" s="11"/>
      <c r="C62" s="11"/>
      <c r="D62" s="11"/>
      <c r="E62" s="11"/>
      <c r="F62" s="11"/>
      <c r="G62" s="11"/>
      <c r="H62" s="11"/>
      <c r="I62" s="11"/>
      <c r="J62" s="11"/>
      <c r="K62" s="11"/>
      <c r="L62" s="11"/>
      <c r="M62" s="11"/>
      <c r="N62" s="11"/>
      <c r="O62" s="11"/>
      <c r="P62" s="11"/>
      <c r="Q62" s="11"/>
    </row>
    <row r="63" spans="1:17" ht="17.45" customHeight="1">
      <c r="A63" s="104"/>
      <c r="B63" s="11"/>
      <c r="C63" s="11"/>
      <c r="D63" s="11"/>
      <c r="E63" s="11"/>
      <c r="F63" s="11"/>
      <c r="G63" s="11"/>
      <c r="H63" s="11"/>
      <c r="I63" s="11"/>
      <c r="J63" s="11"/>
      <c r="K63" s="11"/>
      <c r="L63" s="11"/>
      <c r="M63" s="11"/>
      <c r="N63" s="11"/>
      <c r="O63" s="11"/>
      <c r="P63" s="11"/>
      <c r="Q63" s="11"/>
    </row>
    <row r="64" spans="1:17" ht="17.45" customHeight="1">
      <c r="A64" s="104"/>
      <c r="B64" s="11"/>
      <c r="C64" s="11"/>
      <c r="D64" s="11"/>
      <c r="E64" s="11"/>
      <c r="F64" s="11"/>
      <c r="G64" s="11"/>
      <c r="H64" s="11"/>
      <c r="I64" s="11"/>
      <c r="J64" s="11"/>
      <c r="K64" s="11"/>
      <c r="L64" s="11"/>
      <c r="M64" s="11"/>
      <c r="N64" s="11"/>
      <c r="O64" s="11"/>
      <c r="P64" s="11"/>
      <c r="Q64" s="11"/>
    </row>
    <row r="65" spans="1:17" ht="17.45" customHeight="1">
      <c r="A65" s="104"/>
      <c r="B65" s="11"/>
      <c r="C65" s="11"/>
      <c r="D65" s="11"/>
      <c r="E65" s="11"/>
      <c r="F65" s="11"/>
      <c r="G65" s="11"/>
      <c r="H65" s="11"/>
      <c r="I65" s="11"/>
      <c r="J65" s="11"/>
      <c r="K65" s="11"/>
      <c r="L65" s="11"/>
      <c r="M65" s="11"/>
      <c r="N65" s="11"/>
      <c r="O65" s="11"/>
      <c r="P65" s="11"/>
      <c r="Q65" s="11"/>
    </row>
    <row r="66" spans="1:17" ht="17.45" customHeight="1">
      <c r="A66" s="104"/>
      <c r="B66" s="11"/>
      <c r="C66" s="11"/>
      <c r="D66" s="11"/>
      <c r="E66" s="11"/>
      <c r="F66" s="11"/>
      <c r="G66" s="11"/>
      <c r="H66" s="11"/>
      <c r="I66" s="11"/>
      <c r="J66" s="11"/>
      <c r="K66" s="11"/>
      <c r="L66" s="11"/>
      <c r="M66" s="11"/>
      <c r="N66" s="11"/>
      <c r="O66" s="11"/>
      <c r="P66" s="11"/>
      <c r="Q66" s="11"/>
    </row>
    <row r="67" spans="1:17" ht="17.45" customHeight="1">
      <c r="A67" s="104"/>
      <c r="B67" s="11"/>
      <c r="C67" s="11"/>
      <c r="D67" s="11"/>
      <c r="E67" s="11"/>
      <c r="F67" s="11"/>
      <c r="G67" s="11"/>
      <c r="H67" s="11"/>
      <c r="I67" s="11"/>
      <c r="J67" s="11"/>
      <c r="K67" s="11"/>
      <c r="L67" s="11"/>
      <c r="M67" s="11"/>
      <c r="N67" s="11"/>
      <c r="O67" s="11"/>
      <c r="P67" s="11"/>
      <c r="Q67" s="11"/>
    </row>
    <row r="68" spans="1:17" ht="17.45" customHeight="1">
      <c r="A68" s="104"/>
      <c r="B68" s="11"/>
      <c r="C68" s="11"/>
      <c r="D68" s="11"/>
      <c r="E68" s="11"/>
      <c r="F68" s="11"/>
      <c r="G68" s="11"/>
      <c r="H68" s="11"/>
      <c r="I68" s="11"/>
      <c r="J68" s="11"/>
      <c r="K68" s="11"/>
      <c r="L68" s="11"/>
      <c r="M68" s="11"/>
      <c r="N68" s="11"/>
      <c r="O68" s="11"/>
      <c r="P68" s="11"/>
      <c r="Q68" s="11"/>
    </row>
    <row r="69" spans="1:17" ht="17.45" customHeight="1">
      <c r="A69" s="104"/>
      <c r="B69" s="11"/>
      <c r="C69" s="11"/>
      <c r="D69" s="11"/>
      <c r="E69" s="11"/>
      <c r="F69" s="11"/>
      <c r="G69" s="11"/>
      <c r="H69" s="11"/>
      <c r="I69" s="11"/>
      <c r="J69" s="11"/>
      <c r="K69" s="11"/>
      <c r="L69" s="11"/>
      <c r="M69" s="11"/>
      <c r="N69" s="11"/>
      <c r="O69" s="11"/>
      <c r="P69" s="11"/>
      <c r="Q69" s="11"/>
    </row>
    <row r="70" spans="1:17" ht="17.45" customHeight="1">
      <c r="A70" s="104"/>
      <c r="B70" s="11"/>
      <c r="C70" s="11"/>
      <c r="D70" s="11"/>
      <c r="E70" s="11"/>
      <c r="F70" s="11"/>
      <c r="G70" s="11"/>
      <c r="H70" s="11"/>
      <c r="I70" s="11"/>
      <c r="J70" s="11"/>
      <c r="K70" s="11"/>
      <c r="L70" s="11"/>
      <c r="M70" s="11"/>
      <c r="N70" s="11"/>
      <c r="O70" s="11"/>
      <c r="P70" s="11"/>
      <c r="Q70" s="11"/>
    </row>
    <row r="71" spans="1:17" ht="17.45" customHeight="1">
      <c r="A71" s="104"/>
      <c r="B71" s="11"/>
      <c r="C71" s="11"/>
      <c r="D71" s="11"/>
      <c r="E71" s="11"/>
      <c r="F71" s="11"/>
      <c r="G71" s="11"/>
      <c r="H71" s="11"/>
      <c r="I71" s="11"/>
      <c r="J71" s="11"/>
      <c r="K71" s="11"/>
      <c r="L71" s="11"/>
      <c r="M71" s="11"/>
      <c r="N71" s="11"/>
      <c r="O71" s="11"/>
      <c r="P71" s="11"/>
      <c r="Q71" s="11"/>
    </row>
    <row r="72" spans="1:17" ht="17.45" customHeight="1">
      <c r="A72" s="104"/>
      <c r="B72" s="11"/>
      <c r="C72" s="11"/>
      <c r="D72" s="11"/>
      <c r="E72" s="11"/>
      <c r="F72" s="11"/>
      <c r="G72" s="11"/>
      <c r="H72" s="11"/>
      <c r="I72" s="11"/>
      <c r="J72" s="11"/>
      <c r="K72" s="11"/>
      <c r="L72" s="11"/>
      <c r="M72" s="11"/>
      <c r="N72" s="11"/>
      <c r="O72" s="11"/>
      <c r="P72" s="11"/>
      <c r="Q72" s="11"/>
    </row>
    <row r="73" spans="1:17" ht="17.45" customHeight="1">
      <c r="A73" s="104"/>
      <c r="B73" s="11"/>
      <c r="C73" s="11"/>
      <c r="D73" s="11"/>
      <c r="E73" s="11"/>
      <c r="F73" s="11"/>
      <c r="G73" s="11"/>
      <c r="H73" s="11"/>
      <c r="I73" s="11"/>
      <c r="J73" s="11"/>
      <c r="K73" s="11"/>
      <c r="L73" s="11"/>
      <c r="M73" s="11"/>
      <c r="N73" s="11"/>
      <c r="O73" s="11"/>
      <c r="P73" s="11"/>
      <c r="Q73" s="11"/>
    </row>
    <row r="74" spans="1:17" ht="17.45" customHeight="1">
      <c r="A74" s="104"/>
      <c r="B74" s="11"/>
      <c r="C74" s="11"/>
      <c r="D74" s="11"/>
      <c r="E74" s="11"/>
      <c r="F74" s="11"/>
      <c r="G74" s="11"/>
      <c r="H74" s="11"/>
      <c r="I74" s="11"/>
      <c r="J74" s="11"/>
      <c r="K74" s="11"/>
      <c r="L74" s="11"/>
      <c r="M74" s="11"/>
      <c r="N74" s="11"/>
      <c r="O74" s="11"/>
      <c r="P74" s="11"/>
      <c r="Q74" s="11"/>
    </row>
    <row r="75" spans="1:17" ht="17.45" customHeight="1">
      <c r="A75" s="104"/>
      <c r="B75" s="11"/>
      <c r="C75" s="11"/>
      <c r="D75" s="11"/>
      <c r="E75" s="11"/>
      <c r="F75" s="11"/>
      <c r="G75" s="11"/>
      <c r="H75" s="11"/>
      <c r="I75" s="11"/>
      <c r="J75" s="11"/>
      <c r="K75" s="11"/>
      <c r="L75" s="11"/>
      <c r="M75" s="11"/>
      <c r="N75" s="11"/>
      <c r="O75" s="11"/>
      <c r="P75" s="11"/>
      <c r="Q75" s="11"/>
    </row>
    <row r="76" spans="1:17" ht="17.45" customHeight="1">
      <c r="A76" s="104"/>
      <c r="B76" s="11"/>
      <c r="C76" s="11"/>
      <c r="D76" s="11"/>
      <c r="E76" s="11"/>
      <c r="F76" s="11"/>
      <c r="G76" s="11"/>
      <c r="H76" s="11"/>
      <c r="I76" s="11"/>
      <c r="J76" s="11"/>
      <c r="K76" s="11"/>
      <c r="L76" s="11"/>
      <c r="M76" s="11"/>
      <c r="N76" s="11"/>
      <c r="O76" s="11"/>
      <c r="P76" s="11"/>
      <c r="Q76" s="11"/>
    </row>
    <row r="77" spans="1:17" ht="17.45" customHeight="1">
      <c r="A77" s="104"/>
      <c r="B77" s="11"/>
      <c r="C77" s="11"/>
      <c r="D77" s="11"/>
      <c r="E77" s="11"/>
      <c r="F77" s="11"/>
      <c r="G77" s="11"/>
      <c r="H77" s="11"/>
      <c r="I77" s="11"/>
      <c r="J77" s="11"/>
      <c r="K77" s="11"/>
      <c r="L77" s="11"/>
      <c r="M77" s="11"/>
      <c r="N77" s="11"/>
      <c r="O77" s="11"/>
      <c r="P77" s="11"/>
      <c r="Q77" s="11"/>
    </row>
    <row r="78" spans="1:17" ht="17.45" customHeight="1">
      <c r="A78" s="104"/>
      <c r="B78" s="11"/>
      <c r="C78" s="11"/>
      <c r="D78" s="11"/>
      <c r="E78" s="11"/>
      <c r="F78" s="11"/>
      <c r="G78" s="11"/>
      <c r="H78" s="11"/>
      <c r="I78" s="11"/>
      <c r="J78" s="11"/>
      <c r="K78" s="11"/>
      <c r="L78" s="11"/>
      <c r="M78" s="11"/>
      <c r="N78" s="11"/>
      <c r="O78" s="11"/>
      <c r="P78" s="11"/>
      <c r="Q78" s="11"/>
    </row>
    <row r="79" spans="1:17" ht="17.45" customHeight="1">
      <c r="A79" s="104"/>
      <c r="B79" s="11"/>
      <c r="C79" s="11"/>
      <c r="D79" s="11"/>
      <c r="E79" s="11"/>
      <c r="F79" s="11"/>
      <c r="G79" s="11"/>
      <c r="H79" s="11"/>
      <c r="I79" s="11"/>
      <c r="J79" s="11"/>
      <c r="K79" s="11"/>
      <c r="L79" s="11"/>
      <c r="M79" s="11"/>
      <c r="N79" s="11"/>
      <c r="O79" s="11"/>
      <c r="P79" s="11"/>
      <c r="Q79" s="11"/>
    </row>
    <row r="80" spans="1:17" ht="17.45" customHeight="1">
      <c r="A80" s="104"/>
      <c r="B80" s="11"/>
      <c r="C80" s="11"/>
      <c r="D80" s="11"/>
      <c r="E80" s="11"/>
      <c r="F80" s="11"/>
      <c r="G80" s="11"/>
      <c r="H80" s="11"/>
      <c r="I80" s="11"/>
      <c r="J80" s="11"/>
      <c r="K80" s="11"/>
      <c r="L80" s="11"/>
      <c r="M80" s="11"/>
      <c r="N80" s="11"/>
      <c r="O80" s="11"/>
      <c r="P80" s="11"/>
      <c r="Q80" s="11"/>
    </row>
    <row r="81" spans="1:17" ht="17.45" customHeight="1">
      <c r="A81" s="104"/>
      <c r="B81" s="11"/>
      <c r="C81" s="11"/>
      <c r="D81" s="11"/>
      <c r="E81" s="11"/>
      <c r="F81" s="11"/>
      <c r="G81" s="11"/>
      <c r="H81" s="11"/>
      <c r="I81" s="11"/>
      <c r="J81" s="11"/>
      <c r="K81" s="11"/>
      <c r="L81" s="11"/>
      <c r="M81" s="11"/>
      <c r="N81" s="11"/>
      <c r="O81" s="11"/>
      <c r="P81" s="11"/>
      <c r="Q81" s="11"/>
    </row>
    <row r="82" spans="1:17" ht="17.45" customHeight="1">
      <c r="A82" s="104"/>
      <c r="B82" s="11"/>
      <c r="C82" s="11"/>
      <c r="D82" s="11"/>
      <c r="E82" s="11"/>
      <c r="F82" s="11"/>
      <c r="G82" s="11"/>
      <c r="H82" s="11"/>
      <c r="I82" s="11"/>
      <c r="J82" s="11"/>
      <c r="K82" s="11"/>
      <c r="L82" s="11"/>
      <c r="M82" s="11"/>
      <c r="N82" s="11"/>
      <c r="O82" s="11"/>
      <c r="P82" s="11"/>
      <c r="Q82" s="11"/>
    </row>
    <row r="83" spans="1:17" ht="17.45" customHeight="1">
      <c r="A83" s="104"/>
      <c r="B83" s="11"/>
      <c r="C83" s="11"/>
      <c r="D83" s="11"/>
      <c r="E83" s="11"/>
      <c r="F83" s="11"/>
      <c r="G83" s="11"/>
      <c r="H83" s="11"/>
      <c r="I83" s="11"/>
      <c r="J83" s="11"/>
      <c r="K83" s="11"/>
      <c r="L83" s="11"/>
      <c r="M83" s="11"/>
      <c r="N83" s="11"/>
      <c r="O83" s="11"/>
      <c r="P83" s="11"/>
      <c r="Q83" s="11"/>
    </row>
    <row r="84" spans="1:17" ht="17.45" customHeight="1">
      <c r="A84" s="104"/>
      <c r="B84" s="11"/>
      <c r="C84" s="11"/>
      <c r="D84" s="11"/>
      <c r="E84" s="11"/>
      <c r="F84" s="11"/>
      <c r="G84" s="11"/>
      <c r="H84" s="11"/>
      <c r="I84" s="11"/>
      <c r="J84" s="11"/>
      <c r="K84" s="11"/>
      <c r="L84" s="11"/>
      <c r="M84" s="11"/>
      <c r="N84" s="11"/>
      <c r="O84" s="11"/>
      <c r="P84" s="11"/>
      <c r="Q84" s="11"/>
    </row>
    <row r="85" spans="1:17" ht="17.45" customHeight="1">
      <c r="A85" s="104"/>
      <c r="B85" s="11"/>
      <c r="C85" s="11"/>
      <c r="D85" s="11"/>
      <c r="E85" s="11"/>
      <c r="F85" s="11"/>
      <c r="G85" s="11"/>
      <c r="H85" s="11"/>
      <c r="I85" s="11"/>
      <c r="J85" s="11"/>
      <c r="K85" s="11"/>
      <c r="L85" s="11"/>
      <c r="M85" s="11"/>
      <c r="N85" s="11"/>
      <c r="O85" s="11"/>
      <c r="P85" s="11"/>
      <c r="Q85" s="11"/>
    </row>
    <row r="86" spans="1:17" ht="17.45" customHeight="1">
      <c r="A86" s="104"/>
      <c r="B86" s="11"/>
      <c r="C86" s="11"/>
      <c r="D86" s="11"/>
      <c r="E86" s="11"/>
      <c r="F86" s="11"/>
      <c r="G86" s="11"/>
      <c r="H86" s="11"/>
      <c r="I86" s="11"/>
      <c r="J86" s="11"/>
      <c r="K86" s="11"/>
      <c r="L86" s="11"/>
      <c r="M86" s="11"/>
      <c r="N86" s="11"/>
      <c r="O86" s="11"/>
      <c r="P86" s="11"/>
      <c r="Q86" s="11"/>
    </row>
    <row r="87" spans="1:17" ht="17.45" customHeight="1">
      <c r="A87" s="104"/>
      <c r="B87" s="11"/>
      <c r="C87" s="11"/>
      <c r="D87" s="11"/>
      <c r="E87" s="11"/>
      <c r="F87" s="11"/>
      <c r="G87" s="11"/>
      <c r="H87" s="11"/>
      <c r="I87" s="11"/>
      <c r="J87" s="11"/>
      <c r="K87" s="11"/>
      <c r="L87" s="11"/>
      <c r="M87" s="11"/>
      <c r="N87" s="11"/>
      <c r="O87" s="11"/>
      <c r="P87" s="11"/>
      <c r="Q87" s="11"/>
    </row>
    <row r="88" spans="1:17" ht="17.45" customHeight="1">
      <c r="A88" s="104"/>
      <c r="B88" s="11"/>
      <c r="C88" s="11"/>
      <c r="D88" s="11"/>
      <c r="E88" s="11"/>
      <c r="F88" s="11"/>
      <c r="G88" s="11"/>
      <c r="H88" s="11"/>
      <c r="I88" s="11"/>
      <c r="J88" s="11"/>
      <c r="K88" s="11"/>
      <c r="L88" s="11"/>
      <c r="M88" s="11"/>
      <c r="N88" s="11"/>
      <c r="O88" s="11"/>
      <c r="P88" s="11"/>
      <c r="Q88" s="11"/>
    </row>
    <row r="89" spans="1:17" ht="17.45" customHeight="1">
      <c r="A89" s="104"/>
      <c r="B89" s="11"/>
      <c r="C89" s="11"/>
      <c r="D89" s="11"/>
      <c r="E89" s="11"/>
      <c r="F89" s="11"/>
      <c r="G89" s="11"/>
      <c r="H89" s="11"/>
      <c r="I89" s="11"/>
      <c r="J89" s="11"/>
      <c r="K89" s="11"/>
      <c r="L89" s="11"/>
      <c r="M89" s="11"/>
      <c r="N89" s="11"/>
      <c r="O89" s="11"/>
      <c r="P89" s="11"/>
      <c r="Q89" s="11"/>
    </row>
    <row r="90" spans="1:17" ht="17.45" customHeight="1">
      <c r="A90" s="104"/>
      <c r="B90" s="11"/>
      <c r="C90" s="11"/>
      <c r="D90" s="11"/>
      <c r="E90" s="11"/>
      <c r="F90" s="11"/>
      <c r="G90" s="11"/>
      <c r="H90" s="11"/>
      <c r="I90" s="11"/>
      <c r="J90" s="11"/>
      <c r="K90" s="11"/>
      <c r="L90" s="11"/>
      <c r="M90" s="11"/>
      <c r="N90" s="11"/>
      <c r="O90" s="11"/>
      <c r="P90" s="11"/>
      <c r="Q90" s="11"/>
    </row>
    <row r="91" spans="1:17" ht="17.45" customHeight="1">
      <c r="A91" s="104"/>
      <c r="B91" s="11"/>
      <c r="C91" s="11"/>
      <c r="D91" s="11"/>
      <c r="E91" s="11"/>
      <c r="F91" s="11"/>
      <c r="G91" s="11"/>
      <c r="H91" s="11"/>
      <c r="I91" s="11"/>
      <c r="J91" s="11"/>
      <c r="K91" s="11"/>
      <c r="L91" s="11"/>
      <c r="M91" s="11"/>
      <c r="N91" s="11"/>
      <c r="O91" s="11"/>
      <c r="P91" s="11"/>
      <c r="Q91" s="11"/>
    </row>
    <row r="92" spans="1:17" ht="17.45" customHeight="1">
      <c r="A92" s="104"/>
      <c r="B92" s="11"/>
      <c r="C92" s="11"/>
      <c r="D92" s="11"/>
      <c r="E92" s="11"/>
      <c r="F92" s="11"/>
      <c r="G92" s="11"/>
      <c r="H92" s="11"/>
      <c r="I92" s="11"/>
      <c r="J92" s="11"/>
      <c r="K92" s="11"/>
      <c r="L92" s="11"/>
      <c r="M92" s="11"/>
      <c r="N92" s="11"/>
      <c r="O92" s="11"/>
      <c r="P92" s="11"/>
      <c r="Q92" s="11"/>
    </row>
    <row r="93" spans="1:17" ht="17.45" customHeight="1">
      <c r="A93" s="104"/>
      <c r="B93" s="11"/>
      <c r="C93" s="11"/>
      <c r="D93" s="11"/>
      <c r="E93" s="11"/>
      <c r="F93" s="11"/>
      <c r="G93" s="11"/>
      <c r="H93" s="11"/>
      <c r="I93" s="11"/>
      <c r="J93" s="11"/>
      <c r="K93" s="11"/>
      <c r="L93" s="11"/>
      <c r="M93" s="11"/>
      <c r="N93" s="11"/>
      <c r="O93" s="11"/>
      <c r="P93" s="11"/>
      <c r="Q93" s="11"/>
    </row>
    <row r="94" spans="1:17" ht="17.45" customHeight="1">
      <c r="A94" s="104"/>
      <c r="B94" s="11"/>
      <c r="C94" s="11"/>
      <c r="D94" s="11"/>
      <c r="E94" s="11"/>
      <c r="F94" s="11"/>
      <c r="G94" s="11"/>
      <c r="H94" s="11"/>
      <c r="I94" s="11"/>
      <c r="J94" s="11"/>
      <c r="K94" s="11"/>
      <c r="L94" s="11"/>
      <c r="M94" s="11"/>
      <c r="N94" s="11"/>
      <c r="O94" s="11"/>
      <c r="P94" s="11"/>
      <c r="Q94" s="11"/>
    </row>
    <row r="95" spans="1:17" ht="17.45" customHeight="1">
      <c r="A95" s="104"/>
      <c r="B95" s="11"/>
      <c r="C95" s="11"/>
      <c r="D95" s="11"/>
      <c r="E95" s="11"/>
      <c r="F95" s="11"/>
      <c r="G95" s="11"/>
      <c r="H95" s="11"/>
      <c r="I95" s="11"/>
      <c r="J95" s="11"/>
      <c r="K95" s="11"/>
      <c r="L95" s="11"/>
      <c r="M95" s="11"/>
      <c r="N95" s="11"/>
      <c r="O95" s="11"/>
      <c r="P95" s="11"/>
      <c r="Q95" s="11"/>
    </row>
    <row r="96" spans="1:17" ht="17.45" customHeight="1">
      <c r="A96" s="104"/>
      <c r="B96" s="11"/>
      <c r="C96" s="11"/>
      <c r="D96" s="11"/>
      <c r="E96" s="11"/>
      <c r="F96" s="11"/>
      <c r="G96" s="11"/>
      <c r="H96" s="11"/>
      <c r="I96" s="11"/>
      <c r="J96" s="11"/>
      <c r="K96" s="11"/>
      <c r="L96" s="11"/>
      <c r="M96" s="11"/>
      <c r="N96" s="11"/>
      <c r="O96" s="11"/>
      <c r="P96" s="11"/>
      <c r="Q96" s="11"/>
    </row>
    <row r="97" spans="1:17" ht="17.45" customHeight="1">
      <c r="A97" s="104"/>
      <c r="B97" s="11"/>
      <c r="C97" s="11"/>
      <c r="D97" s="11"/>
      <c r="E97" s="11"/>
      <c r="F97" s="11"/>
      <c r="G97" s="11"/>
      <c r="H97" s="11"/>
      <c r="I97" s="11"/>
      <c r="J97" s="11"/>
      <c r="K97" s="11"/>
      <c r="L97" s="11"/>
      <c r="M97" s="11"/>
      <c r="N97" s="11"/>
      <c r="O97" s="11"/>
      <c r="P97" s="11"/>
      <c r="Q97" s="11"/>
    </row>
    <row r="98" spans="1:17" ht="17.45" customHeight="1">
      <c r="A98" s="104"/>
      <c r="B98" s="11"/>
      <c r="C98" s="11"/>
      <c r="D98" s="11"/>
      <c r="E98" s="11"/>
      <c r="F98" s="11"/>
      <c r="G98" s="11"/>
      <c r="H98" s="11"/>
      <c r="I98" s="11"/>
      <c r="J98" s="11"/>
      <c r="K98" s="11"/>
      <c r="L98" s="11"/>
      <c r="M98" s="11"/>
      <c r="N98" s="11"/>
      <c r="O98" s="11"/>
      <c r="P98" s="11"/>
      <c r="Q98" s="11"/>
    </row>
    <row r="99" spans="1:17" ht="17.45" customHeight="1">
      <c r="A99" s="104"/>
      <c r="B99" s="11"/>
      <c r="C99" s="11"/>
      <c r="D99" s="11"/>
      <c r="E99" s="11"/>
      <c r="F99" s="11"/>
      <c r="G99" s="11"/>
      <c r="H99" s="11"/>
      <c r="I99" s="11"/>
      <c r="J99" s="11"/>
      <c r="K99" s="11"/>
      <c r="L99" s="11"/>
      <c r="M99" s="11"/>
      <c r="N99" s="11"/>
      <c r="O99" s="11"/>
      <c r="P99" s="11"/>
      <c r="Q99" s="11"/>
    </row>
    <row r="100" spans="1:17" ht="17.45" customHeight="1">
      <c r="A100" s="104"/>
      <c r="B100" s="11"/>
      <c r="C100" s="11"/>
      <c r="D100" s="11"/>
      <c r="E100" s="11"/>
      <c r="F100" s="11"/>
      <c r="G100" s="11"/>
      <c r="H100" s="11"/>
      <c r="I100" s="11"/>
      <c r="J100" s="11"/>
      <c r="K100" s="11"/>
      <c r="L100" s="11"/>
      <c r="M100" s="11"/>
      <c r="N100" s="11"/>
      <c r="O100" s="11"/>
      <c r="P100" s="11"/>
      <c r="Q100" s="11"/>
    </row>
    <row r="101" spans="1:17" ht="17.45" customHeight="1">
      <c r="A101" s="104"/>
      <c r="B101" s="11"/>
      <c r="C101" s="11"/>
      <c r="D101" s="11"/>
      <c r="E101" s="11"/>
      <c r="F101" s="11"/>
      <c r="G101" s="11"/>
      <c r="H101" s="11"/>
      <c r="I101" s="11"/>
      <c r="J101" s="11"/>
      <c r="K101" s="11"/>
      <c r="L101" s="11"/>
      <c r="M101" s="11"/>
      <c r="N101" s="11"/>
      <c r="O101" s="11"/>
      <c r="P101" s="11"/>
      <c r="Q101" s="11"/>
    </row>
    <row r="102" spans="1:17" ht="17.45" customHeight="1">
      <c r="A102" s="104"/>
      <c r="B102" s="11"/>
      <c r="C102" s="11"/>
      <c r="D102" s="11"/>
      <c r="E102" s="11"/>
      <c r="F102" s="11"/>
      <c r="G102" s="11"/>
      <c r="H102" s="11"/>
      <c r="I102" s="11"/>
      <c r="J102" s="11"/>
      <c r="K102" s="11"/>
      <c r="L102" s="11"/>
      <c r="M102" s="11"/>
      <c r="N102" s="11"/>
      <c r="O102" s="11"/>
      <c r="P102" s="11"/>
      <c r="Q102" s="11"/>
    </row>
    <row r="103" spans="1:17" ht="17.45" customHeight="1">
      <c r="A103" s="104"/>
      <c r="B103" s="11"/>
      <c r="C103" s="11"/>
      <c r="D103" s="11"/>
      <c r="E103" s="11"/>
      <c r="F103" s="11"/>
      <c r="G103" s="11"/>
      <c r="H103" s="11"/>
      <c r="I103" s="11"/>
      <c r="J103" s="11"/>
      <c r="K103" s="11"/>
      <c r="L103" s="11"/>
      <c r="M103" s="11"/>
      <c r="N103" s="11"/>
      <c r="O103" s="11"/>
      <c r="P103" s="11"/>
      <c r="Q103" s="11"/>
    </row>
    <row r="104" spans="1:17" ht="17.45" customHeight="1">
      <c r="A104" s="104"/>
      <c r="B104" s="11"/>
      <c r="C104" s="11"/>
      <c r="D104" s="11"/>
      <c r="E104" s="11"/>
      <c r="F104" s="11"/>
      <c r="G104" s="11"/>
      <c r="H104" s="11"/>
      <c r="I104" s="11"/>
      <c r="J104" s="11"/>
      <c r="K104" s="11"/>
      <c r="L104" s="11"/>
      <c r="M104" s="11"/>
      <c r="N104" s="11"/>
      <c r="O104" s="11"/>
      <c r="P104" s="11"/>
      <c r="Q104" s="11"/>
    </row>
    <row r="105" spans="1:17" ht="17.45" customHeight="1">
      <c r="A105" s="104"/>
      <c r="B105" s="11"/>
      <c r="C105" s="11"/>
      <c r="D105" s="11"/>
      <c r="E105" s="11"/>
      <c r="F105" s="11"/>
      <c r="G105" s="11"/>
      <c r="H105" s="11"/>
      <c r="I105" s="11"/>
      <c r="J105" s="11"/>
      <c r="K105" s="11"/>
      <c r="L105" s="11"/>
      <c r="M105" s="11"/>
      <c r="N105" s="11"/>
      <c r="O105" s="11"/>
      <c r="P105" s="11"/>
      <c r="Q105" s="11"/>
    </row>
    <row r="106" spans="1:17" ht="17.45" customHeight="1">
      <c r="A106" s="104"/>
      <c r="B106" s="11"/>
      <c r="C106" s="11"/>
      <c r="D106" s="11"/>
      <c r="E106" s="11"/>
      <c r="F106" s="11"/>
      <c r="G106" s="11"/>
      <c r="H106" s="11"/>
      <c r="I106" s="11"/>
      <c r="J106" s="11"/>
      <c r="K106" s="11"/>
      <c r="L106" s="11"/>
      <c r="M106" s="11"/>
      <c r="N106" s="11"/>
      <c r="O106" s="11"/>
      <c r="P106" s="11"/>
      <c r="Q106" s="11"/>
    </row>
    <row r="107" spans="1:17" ht="17.45" customHeight="1">
      <c r="A107" s="104"/>
      <c r="B107" s="11"/>
      <c r="C107" s="11"/>
      <c r="D107" s="11"/>
      <c r="E107" s="11"/>
      <c r="F107" s="11"/>
      <c r="G107" s="11"/>
      <c r="H107" s="11"/>
      <c r="I107" s="11"/>
      <c r="J107" s="11"/>
      <c r="K107" s="11"/>
      <c r="L107" s="11"/>
      <c r="M107" s="11"/>
      <c r="N107" s="11"/>
      <c r="O107" s="11"/>
      <c r="P107" s="11"/>
      <c r="Q107" s="11"/>
    </row>
    <row r="108" spans="1:17" ht="17.45" customHeight="1">
      <c r="A108" s="104"/>
      <c r="B108" s="11"/>
      <c r="C108" s="11"/>
      <c r="D108" s="11"/>
      <c r="E108" s="11"/>
      <c r="F108" s="11"/>
      <c r="G108" s="11"/>
      <c r="H108" s="11"/>
      <c r="I108" s="11"/>
      <c r="J108" s="11"/>
      <c r="K108" s="11"/>
      <c r="L108" s="11"/>
      <c r="M108" s="11"/>
      <c r="N108" s="11"/>
      <c r="O108" s="11"/>
      <c r="P108" s="11"/>
      <c r="Q108" s="11"/>
    </row>
    <row r="109" spans="1:17" ht="17.45" customHeight="1">
      <c r="A109" s="104"/>
      <c r="B109" s="11"/>
      <c r="C109" s="11"/>
      <c r="D109" s="11"/>
      <c r="E109" s="11"/>
      <c r="F109" s="11"/>
      <c r="G109" s="11"/>
      <c r="H109" s="11"/>
      <c r="I109" s="11"/>
      <c r="J109" s="11"/>
      <c r="K109" s="11"/>
      <c r="L109" s="11"/>
      <c r="M109" s="11"/>
      <c r="N109" s="11"/>
      <c r="O109" s="11"/>
      <c r="P109" s="11"/>
      <c r="Q109" s="11"/>
    </row>
    <row r="110" spans="1:17" ht="17.45" customHeight="1">
      <c r="A110" s="104"/>
      <c r="B110" s="11"/>
      <c r="C110" s="11"/>
      <c r="D110" s="11"/>
      <c r="E110" s="11"/>
      <c r="F110" s="11"/>
      <c r="G110" s="11"/>
      <c r="H110" s="11"/>
      <c r="I110" s="11"/>
      <c r="J110" s="11"/>
      <c r="K110" s="11"/>
      <c r="L110" s="11"/>
      <c r="M110" s="11"/>
      <c r="N110" s="11"/>
      <c r="O110" s="11"/>
      <c r="P110" s="11"/>
      <c r="Q110" s="11"/>
    </row>
    <row r="111" spans="1:17" ht="17.45" customHeight="1">
      <c r="A111" s="104"/>
      <c r="B111" s="11"/>
      <c r="C111" s="11"/>
      <c r="D111" s="11"/>
      <c r="E111" s="11"/>
      <c r="F111" s="11"/>
      <c r="G111" s="11"/>
      <c r="H111" s="11"/>
      <c r="I111" s="11"/>
      <c r="J111" s="11"/>
      <c r="K111" s="11"/>
      <c r="L111" s="11"/>
      <c r="M111" s="11"/>
      <c r="N111" s="11"/>
      <c r="O111" s="11"/>
      <c r="P111" s="11"/>
      <c r="Q111" s="11"/>
    </row>
    <row r="112" spans="1:17" ht="17.45" customHeight="1">
      <c r="A112" s="104"/>
      <c r="B112" s="11"/>
      <c r="C112" s="11"/>
      <c r="D112" s="11"/>
      <c r="E112" s="11"/>
      <c r="F112" s="11"/>
      <c r="G112" s="11"/>
      <c r="H112" s="11"/>
      <c r="I112" s="11"/>
      <c r="J112" s="11"/>
      <c r="K112" s="11"/>
      <c r="L112" s="11"/>
      <c r="M112" s="11"/>
      <c r="N112" s="11"/>
      <c r="O112" s="11"/>
      <c r="P112" s="11"/>
      <c r="Q112" s="11"/>
    </row>
    <row r="113" spans="1:17" ht="17.45" customHeight="1">
      <c r="A113" s="104"/>
      <c r="B113" s="11"/>
      <c r="C113" s="11"/>
      <c r="D113" s="11"/>
      <c r="E113" s="11"/>
      <c r="F113" s="11"/>
      <c r="G113" s="11"/>
      <c r="H113" s="11"/>
      <c r="I113" s="11"/>
      <c r="J113" s="11"/>
      <c r="K113" s="11"/>
      <c r="L113" s="11"/>
      <c r="M113" s="11"/>
      <c r="N113" s="11"/>
      <c r="O113" s="11"/>
      <c r="P113" s="11"/>
      <c r="Q113" s="11"/>
    </row>
    <row r="114" spans="1:17" ht="17.45" customHeight="1">
      <c r="A114" s="104"/>
      <c r="B114" s="11"/>
      <c r="C114" s="11"/>
      <c r="D114" s="11"/>
      <c r="E114" s="11"/>
      <c r="F114" s="11"/>
      <c r="G114" s="11"/>
      <c r="H114" s="11"/>
      <c r="I114" s="11"/>
      <c r="J114" s="11"/>
      <c r="K114" s="11"/>
      <c r="L114" s="11"/>
      <c r="M114" s="11"/>
      <c r="N114" s="11"/>
      <c r="O114" s="11"/>
      <c r="P114" s="11"/>
      <c r="Q114" s="11"/>
    </row>
    <row r="115" spans="1:17" ht="17.45" customHeight="1">
      <c r="A115" s="104"/>
      <c r="B115" s="11"/>
      <c r="C115" s="11"/>
      <c r="D115" s="11"/>
      <c r="E115" s="11"/>
      <c r="F115" s="11"/>
      <c r="G115" s="11"/>
      <c r="H115" s="11"/>
      <c r="I115" s="11"/>
      <c r="J115" s="11"/>
      <c r="K115" s="11"/>
      <c r="L115" s="11"/>
      <c r="M115" s="11"/>
      <c r="N115" s="11"/>
      <c r="O115" s="11"/>
      <c r="P115" s="11"/>
      <c r="Q115" s="11"/>
    </row>
    <row r="116" spans="1:17" ht="17.45" customHeight="1">
      <c r="A116" s="104"/>
      <c r="B116" s="11"/>
      <c r="C116" s="11"/>
      <c r="D116" s="11"/>
      <c r="E116" s="11"/>
      <c r="F116" s="11"/>
      <c r="G116" s="11"/>
      <c r="H116" s="11"/>
      <c r="I116" s="11"/>
      <c r="J116" s="11"/>
      <c r="K116" s="11"/>
      <c r="L116" s="11"/>
      <c r="M116" s="11"/>
      <c r="N116" s="11"/>
      <c r="O116" s="11"/>
      <c r="P116" s="11"/>
      <c r="Q116" s="11"/>
    </row>
    <row r="117" spans="1:17" ht="17.45" customHeight="1">
      <c r="A117" s="104"/>
      <c r="B117" s="11"/>
      <c r="C117" s="11"/>
      <c r="D117" s="11"/>
      <c r="E117" s="11"/>
      <c r="F117" s="11"/>
      <c r="G117" s="11"/>
      <c r="H117" s="11"/>
      <c r="I117" s="11"/>
      <c r="J117" s="11"/>
      <c r="K117" s="11"/>
      <c r="L117" s="11"/>
      <c r="M117" s="11"/>
      <c r="N117" s="11"/>
      <c r="O117" s="11"/>
      <c r="P117" s="11"/>
      <c r="Q117" s="11"/>
    </row>
    <row r="118" spans="1:17" ht="17.45" customHeight="1">
      <c r="A118" s="104"/>
      <c r="B118" s="11"/>
      <c r="C118" s="11"/>
      <c r="D118" s="11"/>
      <c r="E118" s="11"/>
      <c r="F118" s="11"/>
      <c r="G118" s="11"/>
      <c r="H118" s="11"/>
      <c r="I118" s="11"/>
      <c r="J118" s="11"/>
      <c r="K118" s="11"/>
      <c r="L118" s="11"/>
      <c r="M118" s="11"/>
      <c r="N118" s="11"/>
      <c r="O118" s="11"/>
      <c r="P118" s="11"/>
      <c r="Q118" s="11"/>
    </row>
    <row r="119" spans="1:17" ht="17.45" customHeight="1">
      <c r="A119" s="104"/>
      <c r="B119" s="11"/>
      <c r="C119" s="11"/>
      <c r="D119" s="11"/>
      <c r="E119" s="11"/>
      <c r="F119" s="11"/>
      <c r="G119" s="11"/>
      <c r="H119" s="11"/>
      <c r="I119" s="11"/>
      <c r="J119" s="11"/>
      <c r="K119" s="11"/>
      <c r="L119" s="11"/>
      <c r="M119" s="11"/>
      <c r="N119" s="11"/>
      <c r="O119" s="11"/>
      <c r="P119" s="11"/>
      <c r="Q119" s="11"/>
    </row>
    <row r="120" spans="1:17" ht="17.45" customHeight="1">
      <c r="A120" s="104"/>
      <c r="B120" s="11"/>
      <c r="C120" s="11"/>
      <c r="D120" s="11"/>
      <c r="E120" s="11"/>
      <c r="F120" s="11"/>
      <c r="G120" s="11"/>
      <c r="H120" s="11"/>
      <c r="I120" s="11"/>
      <c r="J120" s="11"/>
      <c r="K120" s="11"/>
      <c r="L120" s="11"/>
      <c r="M120" s="11"/>
      <c r="N120" s="11"/>
      <c r="O120" s="11"/>
      <c r="P120" s="11"/>
      <c r="Q120" s="11"/>
    </row>
    <row r="121" spans="1:17" ht="17.45" customHeight="1">
      <c r="A121" s="104"/>
      <c r="B121" s="11"/>
      <c r="C121" s="11"/>
      <c r="D121" s="11"/>
      <c r="E121" s="11"/>
      <c r="F121" s="11"/>
      <c r="G121" s="11"/>
      <c r="H121" s="11"/>
      <c r="I121" s="11"/>
      <c r="J121" s="11"/>
      <c r="K121" s="11"/>
      <c r="L121" s="11"/>
      <c r="M121" s="11"/>
      <c r="N121" s="11"/>
      <c r="O121" s="11"/>
      <c r="P121" s="11"/>
      <c r="Q121" s="11"/>
    </row>
    <row r="122" spans="1:17" ht="17.45" customHeight="1">
      <c r="A122" s="104"/>
      <c r="B122" s="11"/>
      <c r="C122" s="11"/>
      <c r="D122" s="11"/>
      <c r="E122" s="11"/>
      <c r="F122" s="11"/>
      <c r="G122" s="11"/>
      <c r="H122" s="11"/>
      <c r="I122" s="11"/>
      <c r="J122" s="11"/>
      <c r="K122" s="11"/>
      <c r="L122" s="11"/>
      <c r="M122" s="11"/>
      <c r="N122" s="11"/>
      <c r="O122" s="11"/>
      <c r="P122" s="11"/>
      <c r="Q122" s="11"/>
    </row>
    <row r="123" spans="1:17" ht="17.45" customHeight="1">
      <c r="A123" s="104"/>
      <c r="B123" s="11"/>
      <c r="C123" s="11"/>
      <c r="D123" s="11"/>
      <c r="E123" s="11"/>
      <c r="F123" s="11"/>
      <c r="G123" s="11"/>
      <c r="H123" s="11"/>
      <c r="I123" s="11"/>
      <c r="J123" s="11"/>
      <c r="K123" s="11"/>
      <c r="L123" s="11"/>
      <c r="M123" s="11"/>
      <c r="N123" s="11"/>
      <c r="O123" s="11"/>
      <c r="P123" s="11"/>
      <c r="Q123" s="11"/>
    </row>
    <row r="124" spans="1:17" ht="17.45" customHeight="1">
      <c r="A124" s="104"/>
      <c r="B124" s="11"/>
      <c r="C124" s="11"/>
      <c r="D124" s="11"/>
      <c r="E124" s="11"/>
      <c r="F124" s="11"/>
      <c r="G124" s="11"/>
      <c r="H124" s="11"/>
      <c r="I124" s="11"/>
      <c r="J124" s="11"/>
      <c r="K124" s="11"/>
      <c r="L124" s="11"/>
      <c r="M124" s="11"/>
      <c r="N124" s="11"/>
      <c r="O124" s="11"/>
      <c r="P124" s="11"/>
      <c r="Q124" s="11"/>
    </row>
    <row r="125" spans="1:17" ht="17.45" customHeight="1">
      <c r="A125" s="104"/>
      <c r="B125" s="11"/>
      <c r="C125" s="11"/>
      <c r="D125" s="11"/>
      <c r="E125" s="11"/>
      <c r="F125" s="11"/>
      <c r="G125" s="11"/>
      <c r="H125" s="11"/>
      <c r="I125" s="11"/>
      <c r="J125" s="11"/>
      <c r="K125" s="11"/>
      <c r="L125" s="11"/>
      <c r="M125" s="11"/>
      <c r="N125" s="11"/>
      <c r="O125" s="11"/>
      <c r="P125" s="11"/>
      <c r="Q125" s="11"/>
    </row>
    <row r="126" spans="1:17" ht="17.45" customHeight="1">
      <c r="A126" s="104"/>
      <c r="B126" s="11"/>
      <c r="C126" s="11"/>
      <c r="D126" s="11"/>
      <c r="E126" s="11"/>
      <c r="F126" s="11"/>
      <c r="G126" s="11"/>
      <c r="H126" s="11"/>
      <c r="I126" s="11"/>
      <c r="J126" s="11"/>
      <c r="K126" s="11"/>
      <c r="L126" s="11"/>
      <c r="M126" s="11"/>
      <c r="N126" s="11"/>
      <c r="O126" s="11"/>
      <c r="P126" s="11"/>
      <c r="Q126" s="11"/>
    </row>
    <row r="127" spans="1:17" ht="17.45" customHeight="1">
      <c r="A127" s="104"/>
      <c r="B127" s="11"/>
      <c r="C127" s="11"/>
      <c r="D127" s="11"/>
      <c r="E127" s="11"/>
      <c r="F127" s="11"/>
      <c r="G127" s="11"/>
      <c r="H127" s="11"/>
      <c r="I127" s="11"/>
      <c r="J127" s="11"/>
      <c r="K127" s="11"/>
      <c r="L127" s="11"/>
      <c r="M127" s="11"/>
      <c r="N127" s="11"/>
      <c r="O127" s="11"/>
      <c r="P127" s="11"/>
      <c r="Q127" s="11"/>
    </row>
    <row r="128" spans="1:17" ht="17.45" customHeight="1">
      <c r="A128" s="104"/>
      <c r="B128" s="11"/>
      <c r="C128" s="11"/>
      <c r="D128" s="11"/>
      <c r="E128" s="11"/>
      <c r="F128" s="11"/>
      <c r="G128" s="11"/>
      <c r="H128" s="11"/>
      <c r="I128" s="11"/>
      <c r="J128" s="11"/>
      <c r="K128" s="11"/>
      <c r="L128" s="11"/>
      <c r="M128" s="11"/>
      <c r="N128" s="11"/>
      <c r="O128" s="11"/>
      <c r="P128" s="11"/>
      <c r="Q128" s="11"/>
    </row>
    <row r="129" spans="1:17" ht="17.45" customHeight="1">
      <c r="A129" s="104"/>
      <c r="B129" s="11"/>
      <c r="C129" s="11"/>
      <c r="D129" s="11"/>
      <c r="E129" s="11"/>
      <c r="F129" s="11"/>
      <c r="G129" s="11"/>
      <c r="H129" s="11"/>
      <c r="I129" s="11"/>
      <c r="J129" s="11"/>
      <c r="K129" s="11"/>
      <c r="L129" s="11"/>
      <c r="M129" s="11"/>
      <c r="N129" s="11"/>
      <c r="O129" s="11"/>
      <c r="P129" s="11"/>
      <c r="Q129" s="11"/>
    </row>
    <row r="130" spans="1:17" ht="17.45" customHeight="1">
      <c r="A130" s="104"/>
      <c r="B130" s="11"/>
      <c r="C130" s="11"/>
      <c r="D130" s="11"/>
      <c r="E130" s="11"/>
      <c r="F130" s="11"/>
      <c r="G130" s="11"/>
      <c r="H130" s="11"/>
      <c r="I130" s="11"/>
      <c r="J130" s="11"/>
      <c r="K130" s="11"/>
      <c r="L130" s="11"/>
      <c r="M130" s="11"/>
      <c r="N130" s="11"/>
      <c r="O130" s="11"/>
      <c r="P130" s="11"/>
      <c r="Q130" s="11"/>
    </row>
    <row r="131" spans="1:17" ht="17.45" customHeight="1">
      <c r="A131" s="104"/>
      <c r="B131" s="11"/>
      <c r="C131" s="11"/>
      <c r="D131" s="11"/>
      <c r="E131" s="11"/>
      <c r="F131" s="11"/>
      <c r="G131" s="11"/>
      <c r="H131" s="11"/>
      <c r="I131" s="11"/>
      <c r="J131" s="11"/>
      <c r="K131" s="11"/>
      <c r="L131" s="11"/>
      <c r="M131" s="11"/>
      <c r="N131" s="11"/>
      <c r="O131" s="11"/>
      <c r="P131" s="11"/>
      <c r="Q131" s="11"/>
    </row>
    <row r="132" spans="1:17" ht="17.45" customHeight="1">
      <c r="A132" s="104"/>
      <c r="B132" s="11"/>
      <c r="C132" s="11"/>
      <c r="D132" s="11"/>
      <c r="E132" s="11"/>
      <c r="F132" s="11"/>
      <c r="G132" s="11"/>
      <c r="H132" s="11"/>
      <c r="I132" s="11"/>
      <c r="J132" s="11"/>
      <c r="K132" s="11"/>
      <c r="L132" s="11"/>
      <c r="M132" s="11"/>
      <c r="N132" s="11"/>
      <c r="O132" s="11"/>
      <c r="P132" s="11"/>
      <c r="Q132" s="11"/>
    </row>
    <row r="133" spans="1:17" ht="17.45" customHeight="1">
      <c r="A133" s="104"/>
      <c r="B133" s="11"/>
      <c r="C133" s="11"/>
      <c r="D133" s="11"/>
      <c r="E133" s="11"/>
      <c r="F133" s="11"/>
      <c r="G133" s="11"/>
      <c r="H133" s="11"/>
      <c r="I133" s="11"/>
      <c r="J133" s="11"/>
      <c r="K133" s="11"/>
      <c r="L133" s="11"/>
      <c r="M133" s="11"/>
      <c r="N133" s="11"/>
      <c r="O133" s="11"/>
      <c r="P133" s="11"/>
      <c r="Q133" s="11"/>
    </row>
    <row r="134" spans="1:17" ht="17.45" customHeight="1">
      <c r="A134" s="104"/>
      <c r="B134" s="11"/>
      <c r="C134" s="11"/>
      <c r="D134" s="11"/>
      <c r="E134" s="11"/>
      <c r="F134" s="11"/>
      <c r="G134" s="11"/>
      <c r="H134" s="11"/>
      <c r="I134" s="11"/>
      <c r="J134" s="11"/>
      <c r="K134" s="11"/>
      <c r="L134" s="11"/>
      <c r="M134" s="11"/>
      <c r="N134" s="11"/>
      <c r="O134" s="11"/>
      <c r="P134" s="11"/>
      <c r="Q134" s="11"/>
    </row>
    <row r="135" spans="1:17" ht="17.45" customHeight="1">
      <c r="A135" s="104"/>
      <c r="B135" s="11"/>
      <c r="C135" s="11"/>
      <c r="D135" s="11"/>
      <c r="E135" s="11"/>
      <c r="F135" s="11"/>
      <c r="G135" s="11"/>
      <c r="H135" s="11"/>
      <c r="I135" s="11"/>
      <c r="J135" s="11"/>
      <c r="K135" s="11"/>
      <c r="L135" s="11"/>
      <c r="M135" s="11"/>
      <c r="N135" s="11"/>
      <c r="O135" s="11"/>
      <c r="P135" s="11"/>
      <c r="Q135" s="11"/>
    </row>
    <row r="136" spans="1:17" ht="17.45" customHeight="1">
      <c r="A136" s="104"/>
      <c r="B136" s="11"/>
      <c r="C136" s="11"/>
      <c r="D136" s="11"/>
      <c r="E136" s="11"/>
      <c r="F136" s="11"/>
      <c r="G136" s="11"/>
      <c r="H136" s="11"/>
      <c r="I136" s="11"/>
      <c r="J136" s="11"/>
      <c r="K136" s="11"/>
      <c r="L136" s="11"/>
      <c r="M136" s="11"/>
      <c r="N136" s="11"/>
      <c r="O136" s="11"/>
      <c r="P136" s="11"/>
      <c r="Q136" s="11"/>
    </row>
    <row r="137" spans="1:17" ht="17.45" customHeight="1">
      <c r="A137" s="104"/>
      <c r="B137" s="11"/>
      <c r="C137" s="11"/>
      <c r="D137" s="11"/>
      <c r="E137" s="11"/>
      <c r="F137" s="11"/>
      <c r="G137" s="11"/>
      <c r="H137" s="11"/>
      <c r="I137" s="11"/>
      <c r="J137" s="11"/>
      <c r="K137" s="11"/>
      <c r="L137" s="11"/>
      <c r="M137" s="11"/>
      <c r="N137" s="11"/>
      <c r="O137" s="11"/>
      <c r="P137" s="11"/>
      <c r="Q137" s="11"/>
    </row>
    <row r="138" spans="1:17" ht="17.45" customHeight="1">
      <c r="A138" s="104"/>
      <c r="B138" s="11"/>
      <c r="C138" s="11"/>
      <c r="D138" s="11"/>
      <c r="E138" s="11"/>
      <c r="F138" s="11"/>
      <c r="G138" s="11"/>
      <c r="H138" s="11"/>
      <c r="I138" s="11"/>
      <c r="J138" s="11"/>
      <c r="K138" s="11"/>
      <c r="L138" s="11"/>
      <c r="M138" s="11"/>
      <c r="N138" s="11"/>
      <c r="O138" s="11"/>
      <c r="P138" s="11"/>
      <c r="Q138" s="11"/>
    </row>
    <row r="139" spans="1:17" ht="17.45" customHeight="1">
      <c r="A139" s="104"/>
      <c r="B139" s="11"/>
      <c r="C139" s="11"/>
      <c r="D139" s="11"/>
      <c r="E139" s="11"/>
      <c r="F139" s="11"/>
      <c r="G139" s="11"/>
      <c r="H139" s="11"/>
      <c r="I139" s="11"/>
      <c r="J139" s="11"/>
      <c r="K139" s="11"/>
      <c r="L139" s="11"/>
      <c r="M139" s="11"/>
      <c r="N139" s="11"/>
      <c r="O139" s="11"/>
      <c r="P139" s="11"/>
      <c r="Q139" s="11"/>
    </row>
    <row r="140" spans="1:17" ht="17.45" customHeight="1">
      <c r="A140" s="104"/>
      <c r="B140" s="11"/>
      <c r="C140" s="11"/>
      <c r="D140" s="11"/>
      <c r="E140" s="11"/>
      <c r="F140" s="11"/>
      <c r="G140" s="11"/>
      <c r="H140" s="11"/>
      <c r="I140" s="11"/>
      <c r="J140" s="11"/>
      <c r="K140" s="11"/>
      <c r="L140" s="11"/>
      <c r="M140" s="11"/>
      <c r="N140" s="11"/>
      <c r="O140" s="11"/>
      <c r="P140" s="11"/>
      <c r="Q140" s="11"/>
    </row>
    <row r="141" spans="1:17" ht="17.45" customHeight="1">
      <c r="A141" s="104"/>
      <c r="B141" s="11"/>
      <c r="C141" s="11"/>
      <c r="D141" s="11"/>
      <c r="E141" s="11"/>
      <c r="F141" s="11"/>
      <c r="G141" s="11"/>
      <c r="H141" s="11"/>
      <c r="I141" s="11"/>
      <c r="J141" s="11"/>
      <c r="K141" s="11"/>
      <c r="L141" s="11"/>
      <c r="M141" s="11"/>
      <c r="N141" s="11"/>
      <c r="O141" s="11"/>
      <c r="P141" s="11"/>
      <c r="Q141" s="11"/>
    </row>
    <row r="142" spans="1:17" ht="17.45" customHeight="1">
      <c r="A142" s="104"/>
      <c r="B142" s="11"/>
      <c r="C142" s="11"/>
      <c r="D142" s="11"/>
      <c r="E142" s="11"/>
      <c r="F142" s="11"/>
      <c r="G142" s="11"/>
      <c r="H142" s="11"/>
      <c r="I142" s="11"/>
      <c r="J142" s="11"/>
      <c r="K142" s="11"/>
      <c r="L142" s="11"/>
      <c r="M142" s="11"/>
      <c r="N142" s="11"/>
      <c r="O142" s="11"/>
      <c r="P142" s="11"/>
      <c r="Q142" s="11"/>
    </row>
    <row r="143" spans="1:17" ht="17.45" customHeight="1">
      <c r="A143" s="104"/>
      <c r="B143" s="11"/>
      <c r="C143" s="11"/>
      <c r="D143" s="11"/>
      <c r="E143" s="11"/>
      <c r="F143" s="11"/>
      <c r="G143" s="11"/>
      <c r="H143" s="11"/>
      <c r="I143" s="11"/>
      <c r="J143" s="11"/>
      <c r="K143" s="11"/>
      <c r="L143" s="11"/>
      <c r="M143" s="11"/>
      <c r="N143" s="11"/>
      <c r="O143" s="11"/>
      <c r="P143" s="11"/>
      <c r="Q143" s="11"/>
    </row>
    <row r="144" spans="1:17" ht="17.45" customHeight="1">
      <c r="A144" s="104"/>
      <c r="B144" s="11"/>
      <c r="C144" s="11"/>
      <c r="D144" s="11"/>
      <c r="E144" s="11"/>
      <c r="F144" s="11"/>
      <c r="G144" s="11"/>
      <c r="H144" s="11"/>
      <c r="I144" s="11"/>
      <c r="J144" s="11"/>
      <c r="K144" s="11"/>
      <c r="L144" s="11"/>
      <c r="M144" s="11"/>
      <c r="N144" s="11"/>
      <c r="O144" s="11"/>
      <c r="P144" s="11"/>
      <c r="Q144" s="11"/>
    </row>
    <row r="145" spans="1:17" ht="17.45" customHeight="1">
      <c r="A145" s="104"/>
      <c r="B145" s="11"/>
      <c r="C145" s="11"/>
      <c r="D145" s="11"/>
      <c r="E145" s="11"/>
      <c r="F145" s="11"/>
      <c r="G145" s="11"/>
      <c r="H145" s="11"/>
      <c r="I145" s="11"/>
      <c r="J145" s="11"/>
      <c r="K145" s="11"/>
      <c r="L145" s="11"/>
      <c r="M145" s="11"/>
      <c r="N145" s="11"/>
      <c r="O145" s="11"/>
      <c r="P145" s="11"/>
      <c r="Q145" s="11"/>
    </row>
    <row r="146" spans="1:17" ht="17.45" customHeight="1">
      <c r="A146" s="104"/>
      <c r="B146" s="11"/>
      <c r="C146" s="11"/>
      <c r="D146" s="11"/>
      <c r="E146" s="11"/>
      <c r="F146" s="11"/>
      <c r="G146" s="11"/>
      <c r="H146" s="11"/>
      <c r="I146" s="11"/>
      <c r="J146" s="11"/>
      <c r="K146" s="11"/>
      <c r="L146" s="11"/>
      <c r="M146" s="11"/>
      <c r="N146" s="11"/>
      <c r="O146" s="11"/>
      <c r="P146" s="11"/>
      <c r="Q146" s="11"/>
    </row>
    <row r="147" spans="1:17" ht="17.45" customHeight="1">
      <c r="A147" s="104"/>
      <c r="B147" s="11"/>
      <c r="C147" s="11"/>
      <c r="D147" s="11"/>
      <c r="E147" s="11"/>
      <c r="F147" s="11"/>
      <c r="G147" s="11"/>
      <c r="H147" s="11"/>
      <c r="I147" s="11"/>
      <c r="J147" s="11"/>
      <c r="K147" s="11"/>
      <c r="L147" s="11"/>
      <c r="M147" s="11"/>
      <c r="N147" s="11"/>
      <c r="O147" s="11"/>
      <c r="P147" s="11"/>
      <c r="Q147" s="11"/>
    </row>
    <row r="148" spans="1:17" ht="17.45" customHeight="1">
      <c r="A148" s="104"/>
      <c r="B148" s="11"/>
      <c r="C148" s="11"/>
      <c r="D148" s="11"/>
      <c r="E148" s="11"/>
      <c r="F148" s="11"/>
      <c r="G148" s="11"/>
      <c r="H148" s="11"/>
      <c r="I148" s="11"/>
      <c r="J148" s="11"/>
      <c r="K148" s="11"/>
      <c r="L148" s="11"/>
      <c r="M148" s="11"/>
      <c r="N148" s="11"/>
      <c r="O148" s="11"/>
      <c r="P148" s="11"/>
      <c r="Q148" s="11"/>
    </row>
    <row r="149" spans="1:17" ht="17.45" customHeight="1">
      <c r="A149" s="104"/>
      <c r="B149" s="11"/>
      <c r="C149" s="11"/>
      <c r="D149" s="11"/>
      <c r="E149" s="11"/>
      <c r="F149" s="11"/>
      <c r="G149" s="11"/>
      <c r="H149" s="11"/>
      <c r="I149" s="11"/>
      <c r="J149" s="11"/>
      <c r="K149" s="11"/>
      <c r="L149" s="11"/>
      <c r="M149" s="11"/>
      <c r="N149" s="11"/>
      <c r="O149" s="11"/>
      <c r="P149" s="11"/>
      <c r="Q149" s="11"/>
    </row>
    <row r="150" spans="1:17" ht="17.45" customHeight="1">
      <c r="A150" s="104"/>
      <c r="B150" s="11"/>
      <c r="C150" s="11"/>
      <c r="D150" s="11"/>
      <c r="E150" s="11"/>
      <c r="F150" s="11"/>
      <c r="G150" s="11"/>
      <c r="H150" s="11"/>
      <c r="I150" s="11"/>
      <c r="J150" s="11"/>
      <c r="K150" s="11"/>
      <c r="L150" s="11"/>
      <c r="M150" s="11"/>
      <c r="N150" s="11"/>
      <c r="O150" s="11"/>
      <c r="P150" s="11"/>
      <c r="Q150" s="11"/>
    </row>
    <row r="151" spans="1:17" ht="17.45" customHeight="1">
      <c r="A151" s="104"/>
      <c r="B151" s="11"/>
      <c r="C151" s="11"/>
      <c r="D151" s="11"/>
      <c r="E151" s="11"/>
      <c r="F151" s="11"/>
      <c r="G151" s="11"/>
      <c r="H151" s="11"/>
      <c r="I151" s="11"/>
      <c r="J151" s="11"/>
      <c r="K151" s="11"/>
      <c r="L151" s="11"/>
      <c r="M151" s="11"/>
      <c r="N151" s="11"/>
      <c r="O151" s="11"/>
      <c r="P151" s="11"/>
      <c r="Q151" s="11"/>
    </row>
    <row r="152" spans="1:17" ht="17.45" customHeight="1">
      <c r="A152" s="104"/>
      <c r="B152" s="11"/>
      <c r="C152" s="11"/>
      <c r="D152" s="11"/>
      <c r="E152" s="11"/>
      <c r="F152" s="11"/>
      <c r="G152" s="11"/>
      <c r="H152" s="11"/>
      <c r="I152" s="11"/>
      <c r="J152" s="11"/>
      <c r="K152" s="11"/>
      <c r="L152" s="11"/>
      <c r="M152" s="11"/>
      <c r="N152" s="11"/>
      <c r="O152" s="11"/>
      <c r="P152" s="11"/>
      <c r="Q152" s="11"/>
    </row>
    <row r="153" spans="1:17" ht="17.45" customHeight="1">
      <c r="A153" s="104"/>
      <c r="B153" s="11"/>
      <c r="C153" s="11"/>
      <c r="D153" s="11"/>
      <c r="E153" s="11"/>
      <c r="F153" s="11"/>
      <c r="G153" s="11"/>
      <c r="H153" s="11"/>
      <c r="I153" s="11"/>
      <c r="J153" s="11"/>
      <c r="K153" s="11"/>
      <c r="L153" s="11"/>
      <c r="M153" s="11"/>
      <c r="N153" s="11"/>
      <c r="O153" s="11"/>
      <c r="P153" s="11"/>
      <c r="Q153" s="11"/>
    </row>
    <row r="154" spans="1:17" ht="17.45" customHeight="1">
      <c r="A154" s="104"/>
      <c r="B154" s="11"/>
      <c r="C154" s="11"/>
      <c r="D154" s="11"/>
      <c r="E154" s="11"/>
      <c r="F154" s="11"/>
      <c r="G154" s="11"/>
      <c r="H154" s="11"/>
      <c r="I154" s="11"/>
      <c r="J154" s="11"/>
      <c r="K154" s="11"/>
      <c r="L154" s="11"/>
      <c r="M154" s="11"/>
      <c r="N154" s="11"/>
      <c r="O154" s="11"/>
      <c r="P154" s="11"/>
      <c r="Q154" s="11"/>
    </row>
    <row r="155" spans="1:17" ht="17.45" customHeight="1">
      <c r="A155" s="104"/>
      <c r="B155" s="11"/>
      <c r="C155" s="11"/>
      <c r="D155" s="11"/>
      <c r="E155" s="11"/>
      <c r="F155" s="11"/>
      <c r="G155" s="11"/>
      <c r="H155" s="11"/>
      <c r="I155" s="11"/>
      <c r="J155" s="11"/>
      <c r="K155" s="11"/>
      <c r="L155" s="11"/>
      <c r="M155" s="11"/>
      <c r="N155" s="11"/>
      <c r="O155" s="11"/>
      <c r="P155" s="11"/>
      <c r="Q155" s="11"/>
    </row>
    <row r="156" spans="1:17" ht="17.45" customHeight="1">
      <c r="A156" s="104"/>
      <c r="B156" s="11"/>
      <c r="C156" s="11"/>
      <c r="D156" s="11"/>
      <c r="E156" s="11"/>
      <c r="F156" s="11"/>
      <c r="G156" s="11"/>
      <c r="H156" s="11"/>
      <c r="I156" s="11"/>
      <c r="J156" s="11"/>
      <c r="K156" s="11"/>
      <c r="L156" s="11"/>
      <c r="M156" s="11"/>
      <c r="N156" s="11"/>
      <c r="O156" s="11"/>
      <c r="P156" s="11"/>
      <c r="Q156" s="11"/>
    </row>
    <row r="157" spans="1:17" ht="17.45" customHeight="1">
      <c r="A157" s="104"/>
      <c r="B157" s="11"/>
      <c r="C157" s="11"/>
      <c r="D157" s="11"/>
      <c r="E157" s="11"/>
      <c r="F157" s="11"/>
      <c r="G157" s="11"/>
      <c r="H157" s="11"/>
      <c r="I157" s="11"/>
      <c r="J157" s="11"/>
      <c r="K157" s="11"/>
      <c r="L157" s="11"/>
      <c r="M157" s="11"/>
      <c r="N157" s="11"/>
      <c r="O157" s="11"/>
      <c r="P157" s="11"/>
      <c r="Q157" s="11"/>
    </row>
    <row r="158" spans="1:17" ht="17.45" customHeight="1">
      <c r="A158" s="104"/>
      <c r="B158" s="11"/>
      <c r="C158" s="11"/>
      <c r="D158" s="11"/>
      <c r="E158" s="11"/>
      <c r="F158" s="11"/>
      <c r="G158" s="11"/>
      <c r="H158" s="11"/>
      <c r="I158" s="11"/>
      <c r="J158" s="11"/>
      <c r="K158" s="11"/>
      <c r="L158" s="11"/>
      <c r="M158" s="11"/>
      <c r="N158" s="11"/>
      <c r="O158" s="11"/>
      <c r="P158" s="11"/>
      <c r="Q158" s="11"/>
    </row>
    <row r="159" spans="1:17" ht="17.45" customHeight="1">
      <c r="A159" s="104"/>
      <c r="B159" s="11"/>
      <c r="C159" s="11"/>
      <c r="D159" s="11"/>
      <c r="E159" s="11"/>
      <c r="F159" s="11"/>
      <c r="G159" s="11"/>
      <c r="H159" s="11"/>
      <c r="I159" s="11"/>
      <c r="J159" s="11"/>
      <c r="K159" s="11"/>
      <c r="L159" s="11"/>
      <c r="M159" s="11"/>
      <c r="N159" s="11"/>
      <c r="O159" s="11"/>
      <c r="P159" s="11"/>
      <c r="Q159" s="11"/>
    </row>
    <row r="160" spans="1:17" ht="17.45" customHeight="1">
      <c r="A160" s="104"/>
      <c r="B160" s="11"/>
      <c r="C160" s="11"/>
      <c r="D160" s="11"/>
      <c r="E160" s="11"/>
      <c r="F160" s="11"/>
      <c r="G160" s="11"/>
      <c r="H160" s="11"/>
      <c r="I160" s="11"/>
      <c r="J160" s="11"/>
      <c r="K160" s="11"/>
      <c r="L160" s="11"/>
      <c r="M160" s="11"/>
      <c r="N160" s="11"/>
      <c r="O160" s="11"/>
      <c r="P160" s="11"/>
      <c r="Q160" s="11"/>
    </row>
    <row r="161" spans="1:17" ht="17.45" customHeight="1">
      <c r="A161" s="104"/>
      <c r="B161" s="11"/>
      <c r="C161" s="11"/>
      <c r="D161" s="11"/>
      <c r="E161" s="11"/>
      <c r="F161" s="11"/>
      <c r="G161" s="11"/>
      <c r="H161" s="11"/>
      <c r="I161" s="11"/>
      <c r="J161" s="11"/>
      <c r="K161" s="11"/>
      <c r="L161" s="11"/>
      <c r="M161" s="11"/>
      <c r="N161" s="11"/>
      <c r="O161" s="11"/>
      <c r="P161" s="11"/>
      <c r="Q161" s="11"/>
    </row>
    <row r="162" spans="1:17" ht="17.45" customHeight="1">
      <c r="A162" s="104"/>
      <c r="B162" s="11"/>
      <c r="C162" s="11"/>
      <c r="D162" s="11"/>
      <c r="E162" s="11"/>
      <c r="F162" s="11"/>
      <c r="G162" s="11"/>
      <c r="H162" s="11"/>
      <c r="I162" s="11"/>
      <c r="J162" s="11"/>
      <c r="K162" s="11"/>
      <c r="L162" s="11"/>
      <c r="M162" s="11"/>
      <c r="N162" s="11"/>
      <c r="O162" s="11"/>
      <c r="P162" s="11"/>
      <c r="Q162" s="11"/>
    </row>
    <row r="163" spans="1:17" ht="17.45" customHeight="1">
      <c r="A163" s="104"/>
      <c r="B163" s="11"/>
      <c r="C163" s="11"/>
      <c r="D163" s="11"/>
      <c r="E163" s="11"/>
      <c r="F163" s="11"/>
      <c r="G163" s="11"/>
      <c r="H163" s="11"/>
      <c r="I163" s="11"/>
      <c r="J163" s="11"/>
      <c r="K163" s="11"/>
      <c r="L163" s="11"/>
      <c r="M163" s="11"/>
      <c r="N163" s="11"/>
      <c r="O163" s="11"/>
      <c r="P163" s="11"/>
      <c r="Q163" s="11"/>
    </row>
    <row r="164" spans="1:17" ht="17.45" customHeight="1">
      <c r="A164" s="104"/>
      <c r="B164" s="11"/>
      <c r="C164" s="11"/>
      <c r="D164" s="11"/>
      <c r="E164" s="11"/>
      <c r="F164" s="11"/>
      <c r="G164" s="11"/>
      <c r="H164" s="11"/>
      <c r="I164" s="11"/>
      <c r="J164" s="11"/>
      <c r="K164" s="11"/>
      <c r="L164" s="11"/>
      <c r="M164" s="11"/>
      <c r="N164" s="11"/>
      <c r="O164" s="11"/>
      <c r="P164" s="11"/>
      <c r="Q164" s="11"/>
    </row>
    <row r="165" spans="1:17" ht="17.45" customHeight="1">
      <c r="A165" s="104"/>
      <c r="B165" s="11"/>
      <c r="C165" s="11"/>
      <c r="D165" s="11"/>
      <c r="E165" s="11"/>
      <c r="F165" s="11"/>
      <c r="G165" s="11"/>
      <c r="H165" s="11"/>
      <c r="I165" s="11"/>
      <c r="J165" s="11"/>
      <c r="K165" s="11"/>
      <c r="L165" s="11"/>
      <c r="M165" s="11"/>
      <c r="N165" s="11"/>
      <c r="O165" s="11"/>
      <c r="P165" s="11"/>
      <c r="Q165" s="11"/>
    </row>
    <row r="166" spans="1:17" ht="17.45" customHeight="1">
      <c r="A166" s="104"/>
      <c r="B166" s="11"/>
      <c r="C166" s="11"/>
      <c r="D166" s="11"/>
      <c r="E166" s="11"/>
      <c r="F166" s="11"/>
      <c r="G166" s="11"/>
      <c r="H166" s="11"/>
      <c r="I166" s="11"/>
      <c r="J166" s="11"/>
      <c r="K166" s="11"/>
      <c r="L166" s="11"/>
      <c r="M166" s="11"/>
      <c r="N166" s="11"/>
      <c r="O166" s="11"/>
      <c r="P166" s="11"/>
      <c r="Q166" s="11"/>
    </row>
    <row r="167" spans="1:17" ht="17.45" customHeight="1">
      <c r="A167" s="104"/>
      <c r="B167" s="11"/>
      <c r="C167" s="11"/>
      <c r="D167" s="11"/>
      <c r="E167" s="11"/>
      <c r="F167" s="11"/>
      <c r="G167" s="11"/>
      <c r="H167" s="11"/>
      <c r="I167" s="11"/>
      <c r="J167" s="11"/>
      <c r="K167" s="11"/>
      <c r="L167" s="11"/>
      <c r="M167" s="11"/>
      <c r="N167" s="11"/>
      <c r="O167" s="11"/>
      <c r="P167" s="11"/>
      <c r="Q167" s="11"/>
    </row>
    <row r="168" spans="1:17" ht="17.45" customHeight="1">
      <c r="A168" s="104"/>
      <c r="B168" s="11"/>
      <c r="C168" s="11"/>
      <c r="D168" s="11"/>
      <c r="E168" s="11"/>
      <c r="F168" s="11"/>
      <c r="G168" s="11"/>
      <c r="H168" s="11"/>
      <c r="I168" s="11"/>
      <c r="J168" s="11"/>
      <c r="K168" s="11"/>
      <c r="L168" s="11"/>
      <c r="M168" s="11"/>
      <c r="N168" s="11"/>
      <c r="O168" s="11"/>
      <c r="P168" s="11"/>
      <c r="Q168" s="11"/>
    </row>
    <row r="169" spans="1:17" ht="17.45" customHeight="1">
      <c r="A169" s="104"/>
      <c r="B169" s="11"/>
      <c r="C169" s="11"/>
      <c r="D169" s="11"/>
      <c r="E169" s="11"/>
      <c r="F169" s="11"/>
      <c r="G169" s="11"/>
      <c r="H169" s="11"/>
      <c r="I169" s="11"/>
      <c r="J169" s="11"/>
      <c r="K169" s="11"/>
      <c r="L169" s="11"/>
      <c r="M169" s="11"/>
      <c r="N169" s="11"/>
      <c r="O169" s="11"/>
      <c r="P169" s="11"/>
      <c r="Q169" s="11"/>
    </row>
    <row r="170" spans="1:17" ht="17.45" customHeight="1">
      <c r="A170" s="104"/>
      <c r="B170" s="11"/>
      <c r="C170" s="11"/>
      <c r="D170" s="11"/>
      <c r="E170" s="11"/>
      <c r="F170" s="11"/>
      <c r="G170" s="11"/>
      <c r="H170" s="11"/>
      <c r="I170" s="11"/>
      <c r="J170" s="11"/>
      <c r="K170" s="11"/>
      <c r="L170" s="11"/>
      <c r="M170" s="11"/>
      <c r="N170" s="11"/>
      <c r="O170" s="11"/>
      <c r="P170" s="11"/>
      <c r="Q170" s="11"/>
    </row>
    <row r="171" spans="1:17" ht="17.45" customHeight="1">
      <c r="A171" s="104"/>
      <c r="B171" s="11"/>
      <c r="C171" s="11"/>
      <c r="D171" s="11"/>
      <c r="E171" s="11"/>
      <c r="F171" s="11"/>
      <c r="G171" s="11"/>
      <c r="H171" s="11"/>
      <c r="I171" s="11"/>
      <c r="J171" s="11"/>
      <c r="K171" s="11"/>
      <c r="L171" s="11"/>
      <c r="M171" s="11"/>
      <c r="N171" s="11"/>
      <c r="O171" s="11"/>
      <c r="P171" s="11"/>
      <c r="Q171" s="11"/>
    </row>
    <row r="172" spans="1:17" ht="17.45" customHeight="1">
      <c r="A172" s="104"/>
      <c r="B172" s="11"/>
      <c r="C172" s="11"/>
      <c r="D172" s="11"/>
      <c r="E172" s="11"/>
      <c r="F172" s="11"/>
      <c r="G172" s="11"/>
      <c r="H172" s="11"/>
      <c r="I172" s="11"/>
      <c r="J172" s="11"/>
      <c r="K172" s="11"/>
      <c r="L172" s="11"/>
      <c r="M172" s="11"/>
      <c r="N172" s="11"/>
      <c r="O172" s="11"/>
      <c r="P172" s="11"/>
      <c r="Q172" s="11"/>
    </row>
    <row r="173" spans="1:17" ht="17.45" customHeight="1">
      <c r="A173" s="104"/>
      <c r="B173" s="11"/>
      <c r="C173" s="11"/>
      <c r="D173" s="11"/>
      <c r="E173" s="11"/>
      <c r="F173" s="11"/>
      <c r="G173" s="11"/>
      <c r="H173" s="11"/>
      <c r="I173" s="11"/>
      <c r="J173" s="11"/>
      <c r="K173" s="11"/>
      <c r="L173" s="11"/>
      <c r="M173" s="11"/>
      <c r="N173" s="11"/>
      <c r="O173" s="11"/>
      <c r="P173" s="11"/>
      <c r="Q173" s="11"/>
    </row>
    <row r="174" spans="1:17" ht="17.45" customHeight="1">
      <c r="A174" s="104"/>
      <c r="B174" s="11"/>
      <c r="C174" s="11"/>
      <c r="D174" s="11"/>
      <c r="E174" s="11"/>
      <c r="F174" s="11"/>
      <c r="G174" s="11"/>
      <c r="H174" s="11"/>
      <c r="I174" s="11"/>
      <c r="J174" s="11"/>
      <c r="K174" s="11"/>
      <c r="L174" s="11"/>
      <c r="M174" s="11"/>
      <c r="N174" s="11"/>
      <c r="O174" s="11"/>
      <c r="P174" s="11"/>
      <c r="Q174" s="11"/>
    </row>
    <row r="175" spans="1:17" ht="17.45" customHeight="1">
      <c r="A175" s="104"/>
      <c r="B175" s="11"/>
      <c r="C175" s="11"/>
      <c r="D175" s="11"/>
      <c r="E175" s="11"/>
      <c r="F175" s="11"/>
      <c r="G175" s="11"/>
      <c r="H175" s="11"/>
      <c r="I175" s="11"/>
      <c r="J175" s="11"/>
      <c r="K175" s="11"/>
      <c r="L175" s="11"/>
      <c r="M175" s="11"/>
      <c r="N175" s="11"/>
      <c r="O175" s="11"/>
      <c r="P175" s="11"/>
      <c r="Q175" s="11"/>
    </row>
    <row r="176" spans="1:17" ht="17.45" customHeight="1">
      <c r="A176" s="104"/>
      <c r="B176" s="11"/>
      <c r="C176" s="11"/>
      <c r="D176" s="11"/>
      <c r="E176" s="11"/>
      <c r="F176" s="11"/>
      <c r="G176" s="11"/>
      <c r="H176" s="11"/>
      <c r="I176" s="11"/>
      <c r="J176" s="11"/>
      <c r="K176" s="11"/>
      <c r="L176" s="11"/>
      <c r="M176" s="11"/>
      <c r="N176" s="11"/>
      <c r="O176" s="11"/>
      <c r="P176" s="11"/>
      <c r="Q176" s="11"/>
    </row>
    <row r="177" spans="1:17" ht="17.45" customHeight="1">
      <c r="A177" s="104"/>
      <c r="B177" s="11"/>
      <c r="C177" s="11"/>
      <c r="D177" s="11"/>
      <c r="E177" s="11"/>
      <c r="F177" s="11"/>
      <c r="G177" s="11"/>
      <c r="H177" s="11"/>
      <c r="I177" s="11"/>
      <c r="J177" s="11"/>
      <c r="K177" s="11"/>
      <c r="L177" s="11"/>
      <c r="M177" s="11"/>
      <c r="N177" s="11"/>
      <c r="O177" s="11"/>
      <c r="P177" s="11"/>
      <c r="Q177" s="11"/>
    </row>
    <row r="178" spans="1:17" ht="17.45" customHeight="1">
      <c r="A178" s="104"/>
      <c r="B178" s="11"/>
      <c r="C178" s="11"/>
      <c r="D178" s="11"/>
      <c r="E178" s="11"/>
      <c r="F178" s="11"/>
      <c r="G178" s="11"/>
      <c r="H178" s="11"/>
      <c r="I178" s="11"/>
      <c r="J178" s="11"/>
      <c r="K178" s="11"/>
      <c r="L178" s="11"/>
      <c r="M178" s="11"/>
      <c r="N178" s="11"/>
      <c r="O178" s="11"/>
      <c r="P178" s="11"/>
      <c r="Q178" s="11"/>
    </row>
    <row r="179" spans="1:17" ht="17.45" customHeight="1">
      <c r="A179" s="104"/>
      <c r="B179" s="11"/>
      <c r="C179" s="11"/>
      <c r="D179" s="11"/>
      <c r="E179" s="11"/>
      <c r="F179" s="11"/>
      <c r="G179" s="11"/>
      <c r="H179" s="11"/>
      <c r="I179" s="11"/>
      <c r="J179" s="11"/>
      <c r="K179" s="11"/>
      <c r="L179" s="11"/>
      <c r="M179" s="11"/>
      <c r="N179" s="11"/>
      <c r="O179" s="11"/>
      <c r="P179" s="11"/>
      <c r="Q179" s="11"/>
    </row>
    <row r="180" spans="1:17" ht="17.45" customHeight="1">
      <c r="A180" s="104"/>
      <c r="B180" s="11"/>
      <c r="C180" s="11"/>
      <c r="D180" s="11"/>
      <c r="E180" s="11"/>
      <c r="F180" s="11"/>
      <c r="G180" s="11"/>
      <c r="H180" s="11"/>
      <c r="I180" s="11"/>
      <c r="J180" s="11"/>
      <c r="K180" s="11"/>
      <c r="L180" s="11"/>
      <c r="M180" s="11"/>
      <c r="N180" s="11"/>
      <c r="O180" s="11"/>
      <c r="P180" s="11"/>
      <c r="Q180" s="11"/>
    </row>
    <row r="181" spans="1:17" ht="17.45" customHeight="1">
      <c r="A181" s="104"/>
      <c r="B181" s="11"/>
      <c r="C181" s="11"/>
      <c r="D181" s="11"/>
      <c r="E181" s="11"/>
      <c r="F181" s="11"/>
      <c r="G181" s="11"/>
      <c r="H181" s="11"/>
      <c r="I181" s="11"/>
      <c r="J181" s="11"/>
      <c r="K181" s="11"/>
      <c r="L181" s="11"/>
      <c r="M181" s="11"/>
      <c r="N181" s="11"/>
      <c r="O181" s="11"/>
      <c r="P181" s="11"/>
      <c r="Q181" s="11"/>
    </row>
    <row r="182" spans="1:17" ht="17.45" customHeight="1">
      <c r="A182" s="104"/>
      <c r="B182" s="11"/>
      <c r="C182" s="11"/>
      <c r="D182" s="11"/>
      <c r="E182" s="11"/>
      <c r="F182" s="11"/>
      <c r="G182" s="11"/>
      <c r="H182" s="11"/>
      <c r="I182" s="11"/>
      <c r="J182" s="11"/>
      <c r="K182" s="11"/>
      <c r="L182" s="11"/>
      <c r="M182" s="11"/>
      <c r="N182" s="11"/>
      <c r="O182" s="11"/>
      <c r="P182" s="11"/>
      <c r="Q182" s="11"/>
    </row>
    <row r="183" spans="1:17" ht="17.45" customHeight="1">
      <c r="A183" s="104"/>
      <c r="B183" s="11"/>
      <c r="C183" s="11"/>
      <c r="D183" s="11"/>
      <c r="E183" s="11"/>
      <c r="F183" s="11"/>
      <c r="G183" s="11"/>
      <c r="H183" s="11"/>
      <c r="I183" s="11"/>
      <c r="J183" s="11"/>
      <c r="K183" s="11"/>
      <c r="L183" s="11"/>
      <c r="M183" s="11"/>
      <c r="N183" s="11"/>
      <c r="O183" s="11"/>
      <c r="P183" s="11"/>
      <c r="Q183" s="11"/>
    </row>
    <row r="184" spans="1:17" ht="17.45" customHeight="1">
      <c r="A184" s="104"/>
      <c r="B184" s="11"/>
      <c r="C184" s="11"/>
      <c r="D184" s="11"/>
      <c r="E184" s="11"/>
      <c r="F184" s="11"/>
      <c r="G184" s="11"/>
      <c r="H184" s="11"/>
      <c r="I184" s="11"/>
      <c r="J184" s="11"/>
      <c r="K184" s="11"/>
      <c r="L184" s="11"/>
      <c r="M184" s="11"/>
      <c r="N184" s="11"/>
      <c r="O184" s="11"/>
      <c r="P184" s="11"/>
      <c r="Q184" s="11"/>
    </row>
    <row r="185" spans="1:17" ht="17.45" customHeight="1">
      <c r="A185" s="104"/>
      <c r="B185" s="11"/>
      <c r="C185" s="11"/>
      <c r="D185" s="11"/>
      <c r="E185" s="11"/>
      <c r="F185" s="11"/>
      <c r="G185" s="11"/>
      <c r="H185" s="11"/>
      <c r="I185" s="11"/>
      <c r="J185" s="11"/>
      <c r="K185" s="11"/>
      <c r="L185" s="11"/>
      <c r="M185" s="11"/>
      <c r="N185" s="11"/>
      <c r="O185" s="11"/>
      <c r="P185" s="11"/>
      <c r="Q185" s="11"/>
    </row>
    <row r="186" spans="1:17" ht="17.45" customHeight="1">
      <c r="A186" s="104"/>
      <c r="B186" s="11"/>
      <c r="C186" s="11"/>
      <c r="D186" s="11"/>
      <c r="E186" s="11"/>
      <c r="F186" s="11"/>
      <c r="G186" s="11"/>
      <c r="H186" s="11"/>
      <c r="I186" s="11"/>
      <c r="J186" s="11"/>
      <c r="K186" s="11"/>
      <c r="L186" s="11"/>
      <c r="M186" s="11"/>
      <c r="N186" s="11"/>
      <c r="O186" s="11"/>
      <c r="P186" s="11"/>
      <c r="Q186" s="11"/>
    </row>
    <row r="187" spans="1:17" ht="17.45" customHeight="1">
      <c r="A187" s="104"/>
      <c r="B187" s="11"/>
      <c r="C187" s="11"/>
      <c r="D187" s="11"/>
      <c r="E187" s="11"/>
      <c r="F187" s="11"/>
      <c r="G187" s="11"/>
      <c r="H187" s="11"/>
      <c r="I187" s="11"/>
      <c r="J187" s="11"/>
      <c r="K187" s="11"/>
      <c r="L187" s="11"/>
      <c r="M187" s="11"/>
      <c r="N187" s="11"/>
      <c r="O187" s="11"/>
      <c r="P187" s="11"/>
      <c r="Q187" s="11"/>
    </row>
    <row r="188" spans="1:17" ht="17.45" customHeight="1">
      <c r="A188" s="104"/>
      <c r="B188" s="11"/>
      <c r="C188" s="11"/>
      <c r="D188" s="11"/>
      <c r="E188" s="11"/>
      <c r="F188" s="11"/>
      <c r="G188" s="11"/>
      <c r="H188" s="11"/>
      <c r="I188" s="11"/>
      <c r="J188" s="11"/>
      <c r="K188" s="11"/>
      <c r="L188" s="11"/>
      <c r="M188" s="11"/>
      <c r="N188" s="11"/>
      <c r="O188" s="11"/>
      <c r="P188" s="11"/>
      <c r="Q188" s="11"/>
    </row>
    <row r="189" spans="1:17" ht="17.45" customHeight="1">
      <c r="A189" s="104"/>
      <c r="B189" s="11"/>
      <c r="C189" s="11"/>
      <c r="D189" s="11"/>
      <c r="E189" s="11"/>
      <c r="F189" s="11"/>
      <c r="G189" s="11"/>
      <c r="H189" s="11"/>
      <c r="I189" s="11"/>
      <c r="J189" s="11"/>
      <c r="K189" s="11"/>
      <c r="L189" s="11"/>
      <c r="M189" s="11"/>
      <c r="N189" s="11"/>
      <c r="O189" s="11"/>
      <c r="P189" s="11"/>
      <c r="Q189" s="11"/>
    </row>
    <row r="190" spans="1:17" ht="17.45" customHeight="1">
      <c r="A190" s="104"/>
      <c r="B190" s="11"/>
      <c r="C190" s="11"/>
      <c r="D190" s="11"/>
      <c r="E190" s="11"/>
      <c r="F190" s="11"/>
      <c r="G190" s="11"/>
      <c r="H190" s="11"/>
      <c r="I190" s="11"/>
      <c r="J190" s="11"/>
      <c r="K190" s="11"/>
      <c r="L190" s="11"/>
      <c r="M190" s="11"/>
      <c r="N190" s="11"/>
      <c r="O190" s="11"/>
      <c r="P190" s="11"/>
      <c r="Q190" s="11"/>
    </row>
    <row r="191" spans="1:17" ht="17.45" customHeight="1">
      <c r="A191" s="104"/>
      <c r="B191" s="11"/>
      <c r="C191" s="11"/>
      <c r="D191" s="11"/>
      <c r="E191" s="11"/>
      <c r="F191" s="11"/>
      <c r="G191" s="11"/>
      <c r="H191" s="11"/>
      <c r="I191" s="11"/>
      <c r="J191" s="11"/>
      <c r="K191" s="11"/>
      <c r="L191" s="11"/>
      <c r="M191" s="11"/>
      <c r="N191" s="11"/>
      <c r="O191" s="11"/>
      <c r="P191" s="11"/>
      <c r="Q191" s="11"/>
    </row>
    <row r="192" spans="1:17" ht="17.45" customHeight="1">
      <c r="A192" s="104"/>
      <c r="B192" s="11"/>
      <c r="C192" s="11"/>
      <c r="D192" s="11"/>
      <c r="E192" s="11"/>
      <c r="F192" s="11"/>
      <c r="G192" s="11"/>
      <c r="H192" s="11"/>
      <c r="I192" s="11"/>
      <c r="J192" s="11"/>
      <c r="K192" s="11"/>
      <c r="L192" s="11"/>
      <c r="M192" s="11"/>
      <c r="N192" s="11"/>
      <c r="O192" s="11"/>
      <c r="P192" s="11"/>
      <c r="Q192" s="11"/>
    </row>
    <row r="193" spans="1:17" ht="17.45" customHeight="1">
      <c r="A193" s="104"/>
      <c r="B193" s="11"/>
      <c r="C193" s="11"/>
      <c r="D193" s="11"/>
      <c r="E193" s="11"/>
      <c r="F193" s="11"/>
      <c r="G193" s="11"/>
      <c r="H193" s="11"/>
      <c r="I193" s="11"/>
      <c r="J193" s="11"/>
      <c r="K193" s="11"/>
      <c r="L193" s="11"/>
      <c r="M193" s="11"/>
      <c r="N193" s="11"/>
      <c r="O193" s="11"/>
      <c r="P193" s="11"/>
      <c r="Q193" s="11"/>
    </row>
    <row r="194" spans="1:17" ht="17.45" customHeight="1">
      <c r="A194" s="104"/>
      <c r="B194" s="11"/>
      <c r="C194" s="11"/>
      <c r="D194" s="11"/>
      <c r="E194" s="11"/>
      <c r="F194" s="11"/>
      <c r="G194" s="11"/>
      <c r="H194" s="11"/>
      <c r="I194" s="11"/>
      <c r="J194" s="11"/>
      <c r="K194" s="11"/>
      <c r="L194" s="11"/>
      <c r="M194" s="11"/>
      <c r="N194" s="11"/>
      <c r="O194" s="11"/>
      <c r="P194" s="11"/>
      <c r="Q194" s="11"/>
    </row>
    <row r="195" spans="1:17" ht="17.45" customHeight="1">
      <c r="A195" s="104"/>
      <c r="B195" s="11"/>
      <c r="C195" s="11"/>
      <c r="D195" s="11"/>
      <c r="E195" s="11"/>
      <c r="F195" s="11"/>
      <c r="G195" s="11"/>
      <c r="H195" s="11"/>
      <c r="I195" s="11"/>
      <c r="J195" s="11"/>
      <c r="K195" s="11"/>
      <c r="L195" s="11"/>
      <c r="M195" s="11"/>
      <c r="N195" s="11"/>
      <c r="O195" s="11"/>
      <c r="P195" s="11"/>
      <c r="Q195" s="11"/>
    </row>
    <row r="196" spans="1:17" ht="17.45" customHeight="1">
      <c r="A196" s="104"/>
      <c r="B196" s="11"/>
      <c r="C196" s="11"/>
      <c r="D196" s="11"/>
      <c r="E196" s="11"/>
      <c r="F196" s="11"/>
      <c r="G196" s="11"/>
      <c r="H196" s="11"/>
      <c r="I196" s="11"/>
      <c r="J196" s="11"/>
      <c r="K196" s="11"/>
      <c r="L196" s="11"/>
      <c r="M196" s="11"/>
      <c r="N196" s="11"/>
      <c r="O196" s="11"/>
      <c r="P196" s="11"/>
      <c r="Q196" s="11"/>
    </row>
    <row r="197" spans="1:17" ht="17.45" customHeight="1">
      <c r="A197" s="104"/>
      <c r="B197" s="11"/>
      <c r="C197" s="11"/>
      <c r="D197" s="11"/>
      <c r="E197" s="11"/>
      <c r="F197" s="11"/>
      <c r="G197" s="11"/>
      <c r="H197" s="11"/>
      <c r="I197" s="11"/>
      <c r="J197" s="11"/>
      <c r="K197" s="11"/>
      <c r="L197" s="11"/>
      <c r="M197" s="11"/>
      <c r="N197" s="11"/>
      <c r="O197" s="11"/>
      <c r="P197" s="11"/>
      <c r="Q197" s="11"/>
    </row>
    <row r="198" spans="1:17" ht="17.45" customHeight="1">
      <c r="A198" s="104"/>
      <c r="B198" s="11"/>
      <c r="C198" s="11"/>
      <c r="D198" s="11"/>
      <c r="E198" s="11"/>
      <c r="F198" s="11"/>
      <c r="G198" s="11"/>
      <c r="H198" s="11"/>
      <c r="I198" s="11"/>
      <c r="J198" s="11"/>
      <c r="K198" s="11"/>
      <c r="L198" s="11"/>
      <c r="M198" s="11"/>
      <c r="N198" s="11"/>
      <c r="O198" s="11"/>
      <c r="P198" s="11"/>
      <c r="Q198" s="11"/>
    </row>
    <row r="199" spans="1:17" ht="17.45" customHeight="1">
      <c r="A199" s="104"/>
      <c r="B199" s="11"/>
      <c r="C199" s="11"/>
      <c r="D199" s="11"/>
      <c r="E199" s="11"/>
      <c r="F199" s="11"/>
      <c r="G199" s="11"/>
      <c r="H199" s="11"/>
      <c r="I199" s="11"/>
      <c r="J199" s="11"/>
      <c r="K199" s="11"/>
      <c r="L199" s="11"/>
      <c r="M199" s="11"/>
      <c r="N199" s="11"/>
      <c r="O199" s="11"/>
      <c r="P199" s="11"/>
      <c r="Q199" s="11"/>
    </row>
    <row r="200" spans="1:17" ht="17.45" customHeight="1">
      <c r="A200" s="104"/>
      <c r="B200" s="11"/>
      <c r="C200" s="11"/>
      <c r="D200" s="11"/>
      <c r="E200" s="11"/>
      <c r="F200" s="11"/>
      <c r="G200" s="11"/>
      <c r="H200" s="11"/>
      <c r="I200" s="11"/>
      <c r="J200" s="11"/>
      <c r="K200" s="11"/>
      <c r="L200" s="11"/>
      <c r="M200" s="11"/>
      <c r="N200" s="11"/>
      <c r="O200" s="11"/>
      <c r="P200" s="11"/>
      <c r="Q200" s="11"/>
    </row>
    <row r="201" spans="1:17" ht="17.45" customHeight="1">
      <c r="A201" s="104"/>
      <c r="B201" s="11"/>
      <c r="C201" s="11"/>
      <c r="D201" s="11"/>
      <c r="E201" s="11"/>
      <c r="F201" s="11"/>
      <c r="G201" s="11"/>
      <c r="H201" s="11"/>
      <c r="I201" s="11"/>
      <c r="J201" s="11"/>
      <c r="K201" s="11"/>
      <c r="L201" s="11"/>
      <c r="M201" s="11"/>
      <c r="N201" s="11"/>
      <c r="O201" s="11"/>
      <c r="P201" s="11"/>
      <c r="Q201" s="11"/>
    </row>
    <row r="202" spans="1:17" ht="17.45" customHeight="1">
      <c r="A202" s="104"/>
      <c r="B202" s="11"/>
      <c r="C202" s="11"/>
      <c r="D202" s="11"/>
      <c r="E202" s="11"/>
      <c r="F202" s="11"/>
      <c r="G202" s="11"/>
      <c r="H202" s="11"/>
      <c r="I202" s="11"/>
      <c r="J202" s="11"/>
      <c r="K202" s="11"/>
      <c r="L202" s="11"/>
      <c r="M202" s="11"/>
      <c r="N202" s="11"/>
      <c r="O202" s="11"/>
      <c r="P202" s="11"/>
      <c r="Q202" s="11"/>
    </row>
    <row r="203" spans="1:17" ht="17.45" customHeight="1">
      <c r="A203" s="104"/>
      <c r="B203" s="11"/>
      <c r="C203" s="11"/>
      <c r="D203" s="11"/>
      <c r="E203" s="11"/>
      <c r="F203" s="11"/>
      <c r="G203" s="11"/>
      <c r="H203" s="11"/>
      <c r="I203" s="11"/>
      <c r="J203" s="11"/>
      <c r="K203" s="11"/>
      <c r="L203" s="11"/>
      <c r="M203" s="11"/>
      <c r="N203" s="11"/>
      <c r="O203" s="11"/>
      <c r="P203" s="11"/>
      <c r="Q203" s="11"/>
    </row>
    <row r="204" spans="1:17" ht="17.45" customHeight="1">
      <c r="A204" s="104"/>
      <c r="B204" s="11"/>
      <c r="C204" s="11"/>
      <c r="D204" s="11"/>
      <c r="E204" s="11"/>
      <c r="F204" s="11"/>
      <c r="G204" s="11"/>
      <c r="H204" s="11"/>
      <c r="I204" s="11"/>
      <c r="J204" s="11"/>
      <c r="K204" s="11"/>
      <c r="L204" s="11"/>
      <c r="M204" s="11"/>
      <c r="N204" s="11"/>
      <c r="O204" s="11"/>
      <c r="P204" s="11"/>
      <c r="Q204" s="11"/>
    </row>
    <row r="205" spans="1:17" ht="17.45" customHeight="1">
      <c r="A205" s="104"/>
      <c r="B205" s="11"/>
      <c r="C205" s="11"/>
      <c r="D205" s="11"/>
      <c r="E205" s="11"/>
      <c r="F205" s="11"/>
      <c r="G205" s="11"/>
      <c r="H205" s="11"/>
      <c r="I205" s="11"/>
      <c r="J205" s="11"/>
      <c r="K205" s="11"/>
      <c r="L205" s="11"/>
      <c r="M205" s="11"/>
      <c r="N205" s="11"/>
      <c r="O205" s="11"/>
      <c r="P205" s="11"/>
      <c r="Q205" s="11"/>
    </row>
    <row r="206" spans="1:17" ht="17.45" customHeight="1">
      <c r="A206" s="104"/>
      <c r="B206" s="11"/>
      <c r="C206" s="11"/>
      <c r="D206" s="11"/>
      <c r="E206" s="11"/>
      <c r="F206" s="11"/>
      <c r="G206" s="11"/>
      <c r="H206" s="11"/>
      <c r="I206" s="11"/>
      <c r="J206" s="11"/>
      <c r="K206" s="11"/>
      <c r="L206" s="11"/>
      <c r="M206" s="11"/>
      <c r="N206" s="11"/>
      <c r="O206" s="11"/>
      <c r="P206" s="11"/>
      <c r="Q206" s="11"/>
    </row>
    <row r="207" spans="1:17" ht="17.45" customHeight="1">
      <c r="A207" s="104"/>
      <c r="B207" s="11"/>
      <c r="C207" s="11"/>
      <c r="D207" s="11"/>
      <c r="E207" s="11"/>
      <c r="F207" s="11"/>
      <c r="G207" s="11"/>
      <c r="H207" s="11"/>
      <c r="I207" s="11"/>
      <c r="J207" s="11"/>
      <c r="K207" s="11"/>
      <c r="L207" s="11"/>
      <c r="M207" s="11"/>
      <c r="N207" s="11"/>
      <c r="O207" s="11"/>
      <c r="P207" s="11"/>
      <c r="Q207" s="11"/>
    </row>
    <row r="208" spans="1:17" ht="17.45" customHeight="1">
      <c r="A208" s="104"/>
      <c r="B208" s="11"/>
      <c r="C208" s="11"/>
      <c r="D208" s="11"/>
      <c r="E208" s="11"/>
      <c r="F208" s="11"/>
      <c r="G208" s="11"/>
      <c r="H208" s="11"/>
      <c r="I208" s="11"/>
      <c r="J208" s="11"/>
      <c r="K208" s="11"/>
      <c r="L208" s="11"/>
      <c r="M208" s="11"/>
      <c r="N208" s="11"/>
      <c r="O208" s="11"/>
      <c r="P208" s="11"/>
      <c r="Q208" s="11"/>
    </row>
    <row r="209" spans="1:17" ht="17.45" customHeight="1">
      <c r="A209" s="104"/>
      <c r="B209" s="11"/>
      <c r="C209" s="11"/>
      <c r="D209" s="11"/>
      <c r="E209" s="11"/>
      <c r="F209" s="11"/>
      <c r="G209" s="11"/>
      <c r="H209" s="11"/>
      <c r="I209" s="11"/>
      <c r="J209" s="11"/>
      <c r="K209" s="11"/>
      <c r="L209" s="11"/>
      <c r="M209" s="11"/>
      <c r="N209" s="11"/>
      <c r="O209" s="11"/>
      <c r="P209" s="11"/>
      <c r="Q209" s="11"/>
    </row>
    <row r="210" spans="1:17" ht="17.45" customHeight="1">
      <c r="A210" s="104"/>
      <c r="B210" s="11"/>
      <c r="C210" s="11"/>
      <c r="D210" s="11"/>
      <c r="E210" s="11"/>
      <c r="F210" s="11"/>
      <c r="G210" s="11"/>
      <c r="H210" s="11"/>
      <c r="I210" s="11"/>
      <c r="J210" s="11"/>
      <c r="K210" s="11"/>
      <c r="L210" s="11"/>
      <c r="M210" s="11"/>
      <c r="N210" s="11"/>
      <c r="O210" s="11"/>
      <c r="P210" s="11"/>
      <c r="Q210" s="11"/>
    </row>
    <row r="211" spans="1:17" ht="17.45" customHeight="1">
      <c r="A211" s="104"/>
      <c r="B211" s="11"/>
      <c r="C211" s="11"/>
      <c r="D211" s="11"/>
      <c r="E211" s="11"/>
      <c r="F211" s="11"/>
      <c r="G211" s="11"/>
      <c r="H211" s="11"/>
      <c r="I211" s="11"/>
      <c r="J211" s="11"/>
      <c r="K211" s="11"/>
      <c r="L211" s="11"/>
      <c r="M211" s="11"/>
      <c r="N211" s="11"/>
      <c r="O211" s="11"/>
      <c r="P211" s="11"/>
      <c r="Q211" s="11"/>
    </row>
    <row r="212" spans="1:17" ht="17.45" customHeight="1">
      <c r="A212" s="104"/>
      <c r="B212" s="11"/>
      <c r="C212" s="11"/>
      <c r="D212" s="11"/>
      <c r="E212" s="11"/>
      <c r="F212" s="11"/>
      <c r="G212" s="11"/>
      <c r="H212" s="11"/>
      <c r="I212" s="11"/>
      <c r="J212" s="11"/>
      <c r="K212" s="11"/>
      <c r="L212" s="11"/>
      <c r="M212" s="11"/>
      <c r="N212" s="11"/>
      <c r="O212" s="11"/>
      <c r="P212" s="11"/>
      <c r="Q212" s="11"/>
    </row>
    <row r="213" spans="1:17" ht="17.45" customHeight="1">
      <c r="A213" s="104"/>
      <c r="B213" s="11"/>
      <c r="C213" s="11"/>
      <c r="D213" s="11"/>
      <c r="E213" s="11"/>
      <c r="F213" s="11"/>
      <c r="G213" s="11"/>
      <c r="H213" s="11"/>
      <c r="I213" s="11"/>
      <c r="J213" s="11"/>
      <c r="K213" s="11"/>
      <c r="L213" s="11"/>
      <c r="M213" s="11"/>
      <c r="N213" s="11"/>
      <c r="O213" s="11"/>
      <c r="P213" s="11"/>
      <c r="Q213" s="11"/>
    </row>
    <row r="214" spans="1:17" ht="17.45" customHeight="1">
      <c r="A214" s="104"/>
      <c r="B214" s="11"/>
      <c r="C214" s="11"/>
      <c r="D214" s="11"/>
      <c r="E214" s="11"/>
      <c r="F214" s="11"/>
      <c r="G214" s="11"/>
      <c r="H214" s="11"/>
      <c r="I214" s="11"/>
      <c r="J214" s="11"/>
      <c r="K214" s="11"/>
      <c r="L214" s="11"/>
      <c r="M214" s="11"/>
      <c r="N214" s="11"/>
      <c r="O214" s="11"/>
      <c r="P214" s="11"/>
      <c r="Q214" s="11"/>
    </row>
    <row r="215" spans="1:17" ht="17.45" customHeight="1">
      <c r="A215" s="104"/>
      <c r="B215" s="11"/>
      <c r="C215" s="11"/>
      <c r="D215" s="11"/>
      <c r="E215" s="11"/>
      <c r="F215" s="11"/>
      <c r="G215" s="11"/>
      <c r="H215" s="11"/>
      <c r="I215" s="11"/>
      <c r="J215" s="11"/>
      <c r="K215" s="11"/>
      <c r="L215" s="11"/>
      <c r="M215" s="11"/>
      <c r="N215" s="11"/>
      <c r="O215" s="11"/>
      <c r="P215" s="11"/>
      <c r="Q215" s="11"/>
    </row>
    <row r="216" spans="1:17" ht="17.45" customHeight="1">
      <c r="A216" s="104"/>
      <c r="B216" s="11"/>
      <c r="C216" s="11"/>
      <c r="D216" s="11"/>
      <c r="E216" s="11"/>
      <c r="F216" s="11"/>
      <c r="G216" s="11"/>
      <c r="H216" s="11"/>
      <c r="I216" s="11"/>
      <c r="J216" s="11"/>
      <c r="K216" s="11"/>
      <c r="L216" s="11"/>
      <c r="M216" s="11"/>
      <c r="N216" s="11"/>
      <c r="O216" s="11"/>
      <c r="P216" s="11"/>
      <c r="Q216" s="11"/>
    </row>
    <row r="217" spans="1:17" ht="17.45" customHeight="1">
      <c r="A217" s="104"/>
      <c r="B217" s="11"/>
      <c r="C217" s="11"/>
      <c r="D217" s="11"/>
      <c r="E217" s="11"/>
      <c r="F217" s="11"/>
      <c r="G217" s="11"/>
      <c r="H217" s="11"/>
      <c r="I217" s="11"/>
      <c r="J217" s="11"/>
      <c r="K217" s="11"/>
      <c r="L217" s="11"/>
      <c r="M217" s="11"/>
      <c r="N217" s="11"/>
      <c r="O217" s="11"/>
      <c r="P217" s="11"/>
      <c r="Q217" s="11"/>
    </row>
    <row r="218" spans="1:17" ht="17.45" customHeight="1">
      <c r="A218" s="104"/>
      <c r="B218" s="11"/>
      <c r="C218" s="11"/>
      <c r="D218" s="11"/>
      <c r="E218" s="11"/>
      <c r="F218" s="11"/>
      <c r="G218" s="11"/>
      <c r="H218" s="11"/>
      <c r="I218" s="11"/>
      <c r="J218" s="11"/>
      <c r="K218" s="11"/>
      <c r="L218" s="11"/>
      <c r="M218" s="11"/>
      <c r="N218" s="11"/>
      <c r="O218" s="11"/>
      <c r="P218" s="11"/>
      <c r="Q218" s="11"/>
    </row>
    <row r="219" spans="1:17" ht="17.45" customHeight="1">
      <c r="A219" s="104"/>
      <c r="B219" s="11"/>
      <c r="C219" s="11"/>
      <c r="D219" s="11"/>
      <c r="E219" s="11"/>
      <c r="F219" s="11"/>
      <c r="G219" s="11"/>
      <c r="H219" s="11"/>
      <c r="I219" s="11"/>
      <c r="J219" s="11"/>
      <c r="K219" s="11"/>
      <c r="L219" s="11"/>
      <c r="M219" s="11"/>
      <c r="N219" s="11"/>
      <c r="O219" s="11"/>
      <c r="P219" s="11"/>
      <c r="Q219" s="11"/>
    </row>
    <row r="220" spans="1:17" ht="17.45" customHeight="1">
      <c r="A220" s="104"/>
      <c r="B220" s="11"/>
      <c r="C220" s="11"/>
      <c r="D220" s="11"/>
      <c r="E220" s="11"/>
      <c r="F220" s="11"/>
      <c r="G220" s="11"/>
      <c r="H220" s="11"/>
      <c r="I220" s="11"/>
      <c r="J220" s="11"/>
      <c r="K220" s="11"/>
      <c r="L220" s="11"/>
      <c r="M220" s="11"/>
      <c r="N220" s="11"/>
      <c r="O220" s="11"/>
      <c r="P220" s="11"/>
      <c r="Q220" s="11"/>
    </row>
    <row r="221" spans="1:17" ht="17.45" customHeight="1">
      <c r="A221" s="104"/>
      <c r="B221" s="11"/>
      <c r="C221" s="11"/>
      <c r="D221" s="11"/>
      <c r="E221" s="11"/>
      <c r="F221" s="11"/>
      <c r="G221" s="11"/>
      <c r="H221" s="11"/>
      <c r="I221" s="11"/>
      <c r="J221" s="11"/>
      <c r="K221" s="11"/>
      <c r="L221" s="11"/>
      <c r="M221" s="11"/>
      <c r="N221" s="11"/>
      <c r="O221" s="11"/>
      <c r="P221" s="11"/>
      <c r="Q221" s="11"/>
    </row>
    <row r="222" spans="1:17" ht="17.45" customHeight="1">
      <c r="A222" s="104"/>
      <c r="B222" s="11"/>
      <c r="C222" s="11"/>
      <c r="D222" s="11"/>
      <c r="E222" s="11"/>
      <c r="F222" s="11"/>
      <c r="G222" s="11"/>
      <c r="H222" s="11"/>
      <c r="I222" s="11"/>
      <c r="J222" s="11"/>
      <c r="K222" s="11"/>
      <c r="L222" s="11"/>
      <c r="M222" s="11"/>
      <c r="N222" s="11"/>
      <c r="O222" s="11"/>
      <c r="P222" s="11"/>
      <c r="Q222" s="11"/>
    </row>
    <row r="223" spans="1:17" ht="17.45" customHeight="1">
      <c r="A223" s="104"/>
      <c r="B223" s="11"/>
      <c r="C223" s="11"/>
      <c r="D223" s="11"/>
      <c r="E223" s="11"/>
      <c r="F223" s="11"/>
      <c r="G223" s="11"/>
      <c r="H223" s="11"/>
      <c r="I223" s="11"/>
      <c r="J223" s="11"/>
      <c r="K223" s="11"/>
      <c r="L223" s="11"/>
      <c r="M223" s="11"/>
      <c r="N223" s="11"/>
      <c r="O223" s="11"/>
      <c r="P223" s="11"/>
      <c r="Q223" s="11"/>
    </row>
    <row r="224" spans="1:17" ht="17.45" customHeight="1">
      <c r="A224" s="104"/>
      <c r="B224" s="11"/>
      <c r="C224" s="11"/>
      <c r="D224" s="11"/>
      <c r="E224" s="11"/>
      <c r="F224" s="11"/>
      <c r="G224" s="11"/>
      <c r="H224" s="11"/>
      <c r="I224" s="11"/>
      <c r="J224" s="11"/>
      <c r="K224" s="11"/>
      <c r="L224" s="11"/>
      <c r="M224" s="11"/>
      <c r="N224" s="11"/>
      <c r="O224" s="11"/>
      <c r="P224" s="11"/>
      <c r="Q224" s="11"/>
    </row>
    <row r="225" spans="1:17" ht="17.45" customHeight="1">
      <c r="A225" s="104"/>
      <c r="B225" s="11"/>
      <c r="C225" s="11"/>
      <c r="D225" s="11"/>
      <c r="E225" s="11"/>
      <c r="F225" s="11"/>
      <c r="G225" s="11"/>
      <c r="H225" s="11"/>
      <c r="I225" s="11"/>
      <c r="J225" s="11"/>
      <c r="K225" s="11"/>
      <c r="L225" s="11"/>
      <c r="M225" s="11"/>
      <c r="N225" s="11"/>
      <c r="O225" s="11"/>
      <c r="P225" s="11"/>
      <c r="Q225" s="11"/>
    </row>
    <row r="226" spans="1:17" ht="17.45" customHeight="1">
      <c r="A226" s="104"/>
      <c r="B226" s="11"/>
      <c r="C226" s="11"/>
      <c r="D226" s="11"/>
      <c r="E226" s="11"/>
      <c r="F226" s="11"/>
      <c r="G226" s="11"/>
      <c r="H226" s="11"/>
      <c r="I226" s="11"/>
      <c r="J226" s="11"/>
      <c r="K226" s="11"/>
      <c r="L226" s="11"/>
      <c r="M226" s="11"/>
      <c r="N226" s="11"/>
      <c r="O226" s="11"/>
      <c r="P226" s="11"/>
      <c r="Q226" s="11"/>
    </row>
    <row r="227" spans="1:17" ht="17.45" customHeight="1">
      <c r="A227" s="104"/>
      <c r="B227" s="11"/>
      <c r="C227" s="11"/>
      <c r="D227" s="11"/>
      <c r="E227" s="11"/>
      <c r="F227" s="11"/>
      <c r="G227" s="11"/>
      <c r="H227" s="11"/>
      <c r="I227" s="11"/>
      <c r="J227" s="11"/>
      <c r="K227" s="11"/>
      <c r="L227" s="11"/>
      <c r="M227" s="11"/>
      <c r="N227" s="11"/>
      <c r="O227" s="11"/>
      <c r="P227" s="11"/>
      <c r="Q227" s="11"/>
    </row>
    <row r="228" spans="1:17" ht="17.45" customHeight="1">
      <c r="A228" s="104"/>
      <c r="B228" s="11"/>
      <c r="C228" s="11"/>
      <c r="D228" s="11"/>
      <c r="E228" s="11"/>
      <c r="F228" s="11"/>
      <c r="G228" s="11"/>
      <c r="H228" s="11"/>
      <c r="I228" s="11"/>
      <c r="J228" s="11"/>
      <c r="K228" s="11"/>
      <c r="L228" s="11"/>
      <c r="M228" s="11"/>
      <c r="N228" s="11"/>
      <c r="O228" s="11"/>
      <c r="P228" s="11"/>
      <c r="Q228" s="11"/>
    </row>
    <row r="229" spans="1:17" ht="17.45" customHeight="1">
      <c r="A229" s="104"/>
      <c r="B229" s="11"/>
      <c r="C229" s="11"/>
      <c r="D229" s="11"/>
      <c r="E229" s="11"/>
      <c r="F229" s="11"/>
      <c r="G229" s="11"/>
      <c r="H229" s="11"/>
      <c r="I229" s="11"/>
      <c r="J229" s="11"/>
      <c r="K229" s="11"/>
      <c r="L229" s="11"/>
      <c r="M229" s="11"/>
      <c r="N229" s="11"/>
      <c r="O229" s="11"/>
      <c r="P229" s="11"/>
      <c r="Q229" s="11"/>
    </row>
    <row r="230" spans="1:17" ht="17.45" customHeight="1">
      <c r="A230" s="104"/>
      <c r="B230" s="11"/>
      <c r="C230" s="11"/>
      <c r="D230" s="11"/>
      <c r="E230" s="11"/>
      <c r="F230" s="11"/>
      <c r="G230" s="11"/>
      <c r="H230" s="11"/>
      <c r="I230" s="11"/>
      <c r="J230" s="11"/>
      <c r="K230" s="11"/>
      <c r="L230" s="11"/>
      <c r="M230" s="11"/>
      <c r="N230" s="11"/>
      <c r="O230" s="11"/>
      <c r="P230" s="11"/>
      <c r="Q230" s="11"/>
    </row>
    <row r="231" spans="1:17" ht="17.45" customHeight="1">
      <c r="A231" s="104"/>
      <c r="B231" s="11"/>
      <c r="C231" s="11"/>
      <c r="D231" s="11"/>
      <c r="E231" s="11"/>
      <c r="F231" s="11"/>
      <c r="G231" s="11"/>
      <c r="H231" s="11"/>
      <c r="I231" s="11"/>
      <c r="J231" s="11"/>
      <c r="K231" s="11"/>
      <c r="L231" s="11"/>
      <c r="M231" s="11"/>
      <c r="N231" s="11"/>
      <c r="O231" s="11"/>
      <c r="P231" s="11"/>
      <c r="Q231" s="11"/>
    </row>
    <row r="232" spans="1:17" ht="17.45" customHeight="1">
      <c r="A232" s="104"/>
      <c r="B232" s="11"/>
      <c r="C232" s="11"/>
      <c r="D232" s="11"/>
      <c r="E232" s="11"/>
      <c r="F232" s="11"/>
      <c r="G232" s="11"/>
      <c r="H232" s="11"/>
      <c r="I232" s="11"/>
      <c r="J232" s="11"/>
      <c r="K232" s="11"/>
      <c r="L232" s="11"/>
      <c r="M232" s="11"/>
      <c r="N232" s="11"/>
      <c r="O232" s="11"/>
      <c r="P232" s="11"/>
      <c r="Q232" s="11"/>
    </row>
    <row r="233" spans="1:17" ht="17.45" customHeight="1">
      <c r="A233" s="104"/>
      <c r="B233" s="11"/>
      <c r="C233" s="11"/>
      <c r="D233" s="11"/>
      <c r="E233" s="11"/>
      <c r="F233" s="11"/>
      <c r="G233" s="11"/>
      <c r="H233" s="11"/>
      <c r="I233" s="11"/>
      <c r="J233" s="11"/>
      <c r="K233" s="11"/>
      <c r="L233" s="11"/>
      <c r="M233" s="11"/>
      <c r="N233" s="11"/>
      <c r="O233" s="11"/>
      <c r="P233" s="11"/>
      <c r="Q233" s="11"/>
    </row>
    <row r="234" spans="1:17" ht="17.45" customHeight="1">
      <c r="A234" s="104"/>
      <c r="B234" s="11"/>
      <c r="C234" s="11"/>
      <c r="D234" s="11"/>
      <c r="E234" s="11"/>
      <c r="F234" s="11"/>
      <c r="G234" s="11"/>
      <c r="H234" s="11"/>
      <c r="I234" s="11"/>
      <c r="J234" s="11"/>
      <c r="K234" s="11"/>
      <c r="L234" s="11"/>
      <c r="M234" s="11"/>
      <c r="N234" s="11"/>
      <c r="O234" s="11"/>
      <c r="P234" s="11"/>
      <c r="Q234" s="11"/>
    </row>
    <row r="235" spans="1:17" ht="17.45" customHeight="1">
      <c r="A235" s="104"/>
      <c r="B235" s="11"/>
      <c r="C235" s="11"/>
      <c r="D235" s="11"/>
      <c r="E235" s="11"/>
      <c r="F235" s="11"/>
      <c r="G235" s="11"/>
      <c r="H235" s="11"/>
      <c r="I235" s="11"/>
      <c r="J235" s="11"/>
      <c r="K235" s="11"/>
      <c r="L235" s="11"/>
      <c r="M235" s="11"/>
      <c r="N235" s="11"/>
      <c r="O235" s="11"/>
      <c r="P235" s="11"/>
      <c r="Q235" s="11"/>
    </row>
    <row r="236" spans="1:17" ht="17.45" customHeight="1">
      <c r="A236" s="104"/>
      <c r="B236" s="11"/>
      <c r="C236" s="11"/>
      <c r="D236" s="11"/>
      <c r="E236" s="11"/>
      <c r="F236" s="11"/>
      <c r="G236" s="11"/>
      <c r="H236" s="11"/>
      <c r="I236" s="11"/>
      <c r="J236" s="11"/>
      <c r="K236" s="11"/>
      <c r="L236" s="11"/>
      <c r="M236" s="11"/>
      <c r="N236" s="11"/>
      <c r="O236" s="11"/>
      <c r="P236" s="11"/>
      <c r="Q236" s="11"/>
    </row>
    <row r="237" spans="1:17" ht="17.45" customHeight="1">
      <c r="A237" s="104"/>
      <c r="B237" s="11"/>
      <c r="C237" s="11"/>
      <c r="D237" s="11"/>
      <c r="E237" s="11"/>
      <c r="F237" s="11"/>
      <c r="G237" s="11"/>
      <c r="H237" s="11"/>
      <c r="I237" s="11"/>
      <c r="J237" s="11"/>
      <c r="K237" s="11"/>
      <c r="L237" s="11"/>
      <c r="M237" s="11"/>
      <c r="N237" s="11"/>
      <c r="O237" s="11"/>
      <c r="P237" s="11"/>
      <c r="Q237" s="11"/>
    </row>
    <row r="238" spans="1:17" ht="17.45" customHeight="1">
      <c r="A238" s="104"/>
      <c r="B238" s="11"/>
      <c r="C238" s="11"/>
      <c r="D238" s="11"/>
      <c r="E238" s="11"/>
      <c r="F238" s="11"/>
      <c r="G238" s="11"/>
      <c r="H238" s="11"/>
      <c r="I238" s="11"/>
      <c r="J238" s="11"/>
      <c r="K238" s="11"/>
      <c r="L238" s="11"/>
      <c r="M238" s="11"/>
      <c r="N238" s="11"/>
      <c r="O238" s="11"/>
      <c r="P238" s="11"/>
      <c r="Q238" s="11"/>
    </row>
    <row r="239" spans="1:17" ht="17.45" customHeight="1">
      <c r="A239" s="104"/>
      <c r="B239" s="11"/>
      <c r="C239" s="11"/>
      <c r="D239" s="11"/>
      <c r="E239" s="11"/>
      <c r="F239" s="11"/>
      <c r="G239" s="11"/>
      <c r="H239" s="11"/>
      <c r="I239" s="11"/>
      <c r="J239" s="11"/>
      <c r="K239" s="11"/>
      <c r="L239" s="11"/>
      <c r="M239" s="11"/>
      <c r="N239" s="11"/>
      <c r="O239" s="11"/>
      <c r="P239" s="11"/>
      <c r="Q239" s="11"/>
    </row>
    <row r="240" spans="1:17" ht="17.45" customHeight="1">
      <c r="A240" s="104"/>
      <c r="B240" s="11"/>
      <c r="C240" s="11"/>
      <c r="D240" s="11"/>
      <c r="E240" s="11"/>
      <c r="F240" s="11"/>
      <c r="G240" s="11"/>
      <c r="H240" s="11"/>
      <c r="I240" s="11"/>
      <c r="J240" s="11"/>
      <c r="K240" s="11"/>
      <c r="L240" s="11"/>
      <c r="M240" s="11"/>
      <c r="N240" s="11"/>
      <c r="O240" s="11"/>
      <c r="P240" s="11"/>
      <c r="Q240" s="11"/>
    </row>
    <row r="241" spans="1:17" ht="17.45" customHeight="1">
      <c r="A241" s="104"/>
      <c r="B241" s="11"/>
      <c r="C241" s="11"/>
      <c r="D241" s="11"/>
      <c r="E241" s="11"/>
      <c r="F241" s="11"/>
      <c r="G241" s="11"/>
      <c r="H241" s="11"/>
      <c r="I241" s="11"/>
      <c r="J241" s="11"/>
      <c r="K241" s="11"/>
      <c r="L241" s="11"/>
      <c r="M241" s="11"/>
      <c r="N241" s="11"/>
      <c r="O241" s="11"/>
      <c r="P241" s="11"/>
      <c r="Q241" s="11"/>
    </row>
    <row r="242" spans="1:17" ht="17.45" customHeight="1">
      <c r="A242" s="104"/>
      <c r="B242" s="11"/>
      <c r="C242" s="11"/>
      <c r="D242" s="11"/>
      <c r="E242" s="11"/>
      <c r="F242" s="11"/>
      <c r="G242" s="11"/>
      <c r="H242" s="11"/>
      <c r="I242" s="11"/>
      <c r="J242" s="11"/>
      <c r="K242" s="11"/>
      <c r="L242" s="11"/>
      <c r="M242" s="11"/>
      <c r="N242" s="11"/>
      <c r="O242" s="11"/>
      <c r="P242" s="11"/>
      <c r="Q242" s="11"/>
    </row>
    <row r="243" spans="1:17" ht="17.45" customHeight="1">
      <c r="A243" s="104"/>
      <c r="B243" s="11"/>
      <c r="C243" s="11"/>
      <c r="D243" s="11"/>
      <c r="E243" s="11"/>
      <c r="F243" s="11"/>
      <c r="G243" s="11"/>
      <c r="H243" s="11"/>
      <c r="I243" s="11"/>
      <c r="J243" s="11"/>
      <c r="K243" s="11"/>
      <c r="L243" s="11"/>
      <c r="M243" s="11"/>
      <c r="N243" s="11"/>
      <c r="O243" s="11"/>
      <c r="P243" s="11"/>
      <c r="Q243" s="11"/>
    </row>
    <row r="244" spans="1:17" ht="17.45" customHeight="1">
      <c r="A244" s="104"/>
      <c r="B244" s="11"/>
      <c r="C244" s="11"/>
      <c r="D244" s="11"/>
      <c r="E244" s="11"/>
      <c r="F244" s="11"/>
      <c r="G244" s="11"/>
      <c r="H244" s="11"/>
      <c r="I244" s="11"/>
      <c r="J244" s="11"/>
      <c r="K244" s="11"/>
      <c r="L244" s="11"/>
      <c r="M244" s="11"/>
      <c r="N244" s="11"/>
      <c r="O244" s="11"/>
      <c r="P244" s="11"/>
      <c r="Q244" s="11"/>
    </row>
    <row r="245" spans="1:17" ht="17.45" customHeight="1">
      <c r="A245" s="104"/>
      <c r="B245" s="11"/>
      <c r="C245" s="11"/>
      <c r="D245" s="11"/>
      <c r="E245" s="11"/>
      <c r="F245" s="11"/>
      <c r="G245" s="11"/>
      <c r="H245" s="11"/>
      <c r="I245" s="11"/>
      <c r="J245" s="11"/>
      <c r="K245" s="11"/>
      <c r="L245" s="11"/>
      <c r="M245" s="11"/>
      <c r="N245" s="11"/>
      <c r="O245" s="11"/>
      <c r="P245" s="11"/>
      <c r="Q245" s="11"/>
    </row>
    <row r="246" spans="1:17" ht="17.45" customHeight="1">
      <c r="A246" s="104"/>
      <c r="B246" s="11"/>
      <c r="C246" s="11"/>
      <c r="D246" s="11"/>
      <c r="E246" s="11"/>
      <c r="F246" s="11"/>
      <c r="G246" s="11"/>
      <c r="H246" s="11"/>
      <c r="I246" s="11"/>
      <c r="J246" s="11"/>
      <c r="K246" s="11"/>
      <c r="L246" s="11"/>
      <c r="M246" s="11"/>
      <c r="N246" s="11"/>
      <c r="O246" s="11"/>
      <c r="P246" s="11"/>
      <c r="Q246" s="11"/>
    </row>
    <row r="247" spans="1:17" ht="17.45" customHeight="1">
      <c r="A247" s="104"/>
      <c r="B247" s="11"/>
      <c r="C247" s="11"/>
      <c r="D247" s="11"/>
      <c r="E247" s="11"/>
      <c r="F247" s="11"/>
      <c r="G247" s="11"/>
      <c r="H247" s="11"/>
      <c r="I247" s="11"/>
      <c r="J247" s="11"/>
      <c r="K247" s="11"/>
      <c r="L247" s="11"/>
      <c r="M247" s="11"/>
      <c r="N247" s="11"/>
      <c r="O247" s="11"/>
      <c r="P247" s="11"/>
      <c r="Q247" s="11"/>
    </row>
    <row r="248" spans="1:17" ht="17.45" customHeight="1">
      <c r="A248" s="104"/>
      <c r="B248" s="11"/>
      <c r="C248" s="11"/>
      <c r="D248" s="11"/>
      <c r="E248" s="11"/>
      <c r="F248" s="11"/>
      <c r="G248" s="11"/>
      <c r="H248" s="11"/>
      <c r="I248" s="11"/>
      <c r="J248" s="11"/>
      <c r="K248" s="11"/>
      <c r="L248" s="11"/>
      <c r="M248" s="11"/>
      <c r="N248" s="11"/>
      <c r="O248" s="11"/>
      <c r="P248" s="11"/>
      <c r="Q248" s="11"/>
    </row>
    <row r="249" spans="1:17" ht="17.45" customHeight="1">
      <c r="A249" s="104"/>
      <c r="B249" s="11"/>
      <c r="C249" s="11"/>
      <c r="D249" s="11"/>
      <c r="E249" s="11"/>
      <c r="F249" s="11"/>
      <c r="G249" s="11"/>
      <c r="H249" s="11"/>
      <c r="I249" s="11"/>
      <c r="J249" s="11"/>
      <c r="K249" s="11"/>
      <c r="L249" s="11"/>
      <c r="M249" s="11"/>
      <c r="N249" s="11"/>
      <c r="O249" s="11"/>
      <c r="P249" s="11"/>
      <c r="Q249" s="11"/>
    </row>
    <row r="250" spans="1:17" ht="17.45" customHeight="1">
      <c r="A250" s="104"/>
      <c r="B250" s="11"/>
      <c r="C250" s="11"/>
      <c r="D250" s="11"/>
      <c r="E250" s="11"/>
      <c r="F250" s="11"/>
      <c r="G250" s="11"/>
      <c r="H250" s="11"/>
      <c r="I250" s="11"/>
      <c r="J250" s="11"/>
      <c r="K250" s="11"/>
      <c r="L250" s="11"/>
      <c r="M250" s="11"/>
      <c r="N250" s="11"/>
      <c r="O250" s="11"/>
      <c r="P250" s="11"/>
      <c r="Q250" s="11"/>
    </row>
    <row r="251" spans="1:17" ht="17.45" customHeight="1">
      <c r="A251" s="104"/>
      <c r="B251" s="11"/>
      <c r="C251" s="11"/>
      <c r="D251" s="11"/>
      <c r="E251" s="11"/>
      <c r="F251" s="11"/>
      <c r="G251" s="11"/>
      <c r="H251" s="11"/>
      <c r="I251" s="11"/>
      <c r="J251" s="11"/>
      <c r="K251" s="11"/>
      <c r="L251" s="11"/>
      <c r="M251" s="11"/>
      <c r="N251" s="11"/>
      <c r="O251" s="11"/>
      <c r="P251" s="11"/>
      <c r="Q251" s="11"/>
    </row>
    <row r="252" spans="1:17" ht="17.45" customHeight="1">
      <c r="A252" s="104"/>
      <c r="B252" s="11"/>
      <c r="C252" s="11"/>
      <c r="D252" s="11"/>
      <c r="E252" s="11"/>
      <c r="F252" s="11"/>
      <c r="G252" s="11"/>
      <c r="H252" s="11"/>
      <c r="I252" s="11"/>
      <c r="J252" s="11"/>
      <c r="K252" s="11"/>
      <c r="L252" s="11"/>
      <c r="M252" s="11"/>
      <c r="N252" s="11"/>
      <c r="O252" s="11"/>
      <c r="P252" s="11"/>
      <c r="Q252" s="11"/>
    </row>
    <row r="253" spans="1:17" ht="17.45" customHeight="1">
      <c r="A253" s="104"/>
      <c r="B253" s="11"/>
      <c r="C253" s="11"/>
      <c r="D253" s="11"/>
      <c r="E253" s="11"/>
      <c r="F253" s="11"/>
      <c r="G253" s="11"/>
      <c r="H253" s="11"/>
      <c r="I253" s="11"/>
      <c r="J253" s="11"/>
      <c r="K253" s="11"/>
      <c r="L253" s="11"/>
      <c r="M253" s="11"/>
      <c r="N253" s="11"/>
      <c r="O253" s="11"/>
      <c r="P253" s="11"/>
      <c r="Q253" s="11"/>
    </row>
    <row r="254" spans="1:17" ht="17.45" customHeight="1">
      <c r="A254" s="104"/>
      <c r="B254" s="11"/>
      <c r="C254" s="11"/>
      <c r="D254" s="11"/>
      <c r="E254" s="11"/>
      <c r="F254" s="11"/>
      <c r="G254" s="11"/>
      <c r="H254" s="11"/>
      <c r="I254" s="11"/>
      <c r="J254" s="11"/>
      <c r="K254" s="11"/>
      <c r="L254" s="11"/>
      <c r="M254" s="11"/>
      <c r="N254" s="11"/>
      <c r="O254" s="11"/>
      <c r="P254" s="11"/>
      <c r="Q254" s="11"/>
    </row>
    <row r="255" spans="1:17" ht="17.45" customHeight="1">
      <c r="A255" s="104"/>
      <c r="B255" s="11"/>
      <c r="C255" s="11"/>
      <c r="D255" s="11"/>
      <c r="E255" s="11"/>
      <c r="F255" s="11"/>
      <c r="G255" s="11"/>
      <c r="H255" s="11"/>
      <c r="I255" s="11"/>
      <c r="J255" s="11"/>
      <c r="K255" s="11"/>
      <c r="L255" s="11"/>
      <c r="M255" s="11"/>
      <c r="N255" s="11"/>
      <c r="O255" s="11"/>
      <c r="P255" s="11"/>
      <c r="Q255" s="11"/>
    </row>
    <row r="256" spans="1:17" ht="17.45" customHeight="1">
      <c r="A256" s="104"/>
      <c r="B256" s="11"/>
      <c r="C256" s="11"/>
      <c r="D256" s="11"/>
      <c r="E256" s="11"/>
      <c r="F256" s="11"/>
      <c r="G256" s="11"/>
      <c r="H256" s="11"/>
      <c r="I256" s="11"/>
      <c r="J256" s="11"/>
      <c r="K256" s="11"/>
      <c r="L256" s="11"/>
      <c r="M256" s="11"/>
      <c r="N256" s="11"/>
      <c r="O256" s="11"/>
      <c r="P256" s="11"/>
      <c r="Q256" s="11"/>
    </row>
    <row r="257" spans="1:17" ht="17.45" customHeight="1">
      <c r="A257" s="104"/>
      <c r="B257" s="11"/>
      <c r="C257" s="11"/>
      <c r="D257" s="11"/>
      <c r="E257" s="11"/>
      <c r="F257" s="11"/>
      <c r="G257" s="11"/>
      <c r="H257" s="11"/>
      <c r="I257" s="11"/>
      <c r="J257" s="11"/>
      <c r="K257" s="11"/>
      <c r="L257" s="11"/>
      <c r="M257" s="11"/>
      <c r="N257" s="11"/>
      <c r="O257" s="11"/>
      <c r="P257" s="11"/>
      <c r="Q257" s="11"/>
    </row>
    <row r="258" spans="1:17" ht="17.45" customHeight="1">
      <c r="A258" s="104"/>
      <c r="B258" s="11"/>
      <c r="C258" s="11"/>
      <c r="D258" s="11"/>
      <c r="E258" s="11"/>
      <c r="F258" s="11"/>
      <c r="G258" s="11"/>
      <c r="H258" s="11"/>
      <c r="I258" s="11"/>
      <c r="J258" s="11"/>
      <c r="K258" s="11"/>
      <c r="L258" s="11"/>
      <c r="M258" s="11"/>
      <c r="N258" s="11"/>
      <c r="O258" s="11"/>
      <c r="P258" s="11"/>
      <c r="Q258" s="11"/>
    </row>
    <row r="259" spans="1:17" ht="17.45" customHeight="1">
      <c r="A259" s="104"/>
      <c r="B259" s="11"/>
      <c r="C259" s="11"/>
      <c r="D259" s="11"/>
      <c r="E259" s="11"/>
      <c r="F259" s="11"/>
      <c r="G259" s="11"/>
      <c r="H259" s="11"/>
      <c r="I259" s="11"/>
      <c r="J259" s="11"/>
      <c r="K259" s="11"/>
      <c r="L259" s="11"/>
      <c r="M259" s="11"/>
      <c r="N259" s="11"/>
      <c r="O259" s="11"/>
      <c r="P259" s="11"/>
      <c r="Q259" s="11"/>
    </row>
    <row r="260" spans="1:17" ht="17.45" customHeight="1">
      <c r="A260" s="104"/>
      <c r="B260" s="11"/>
      <c r="C260" s="11"/>
      <c r="D260" s="11"/>
      <c r="E260" s="11"/>
      <c r="F260" s="11"/>
      <c r="G260" s="11"/>
      <c r="H260" s="11"/>
      <c r="I260" s="11"/>
      <c r="J260" s="11"/>
      <c r="K260" s="11"/>
      <c r="L260" s="11"/>
      <c r="M260" s="11"/>
      <c r="N260" s="11"/>
      <c r="O260" s="11"/>
      <c r="P260" s="11"/>
      <c r="Q260" s="11"/>
    </row>
    <row r="261" spans="1:17" ht="17.45" customHeight="1">
      <c r="A261" s="104"/>
      <c r="B261" s="11"/>
      <c r="C261" s="11"/>
      <c r="D261" s="11"/>
      <c r="E261" s="11"/>
      <c r="F261" s="11"/>
      <c r="G261" s="11"/>
      <c r="H261" s="11"/>
      <c r="I261" s="11"/>
      <c r="J261" s="11"/>
      <c r="K261" s="11"/>
      <c r="L261" s="11"/>
      <c r="M261" s="11"/>
      <c r="N261" s="11"/>
      <c r="O261" s="11"/>
      <c r="P261" s="11"/>
      <c r="Q261" s="11"/>
    </row>
    <row r="262" spans="1:17" ht="17.45" customHeight="1">
      <c r="A262" s="104"/>
      <c r="B262" s="11"/>
      <c r="C262" s="11"/>
      <c r="D262" s="11"/>
      <c r="E262" s="11"/>
      <c r="F262" s="11"/>
      <c r="G262" s="11"/>
      <c r="H262" s="11"/>
      <c r="I262" s="11"/>
      <c r="J262" s="11"/>
      <c r="K262" s="11"/>
      <c r="L262" s="11"/>
      <c r="M262" s="11"/>
      <c r="N262" s="11"/>
      <c r="O262" s="11"/>
      <c r="P262" s="11"/>
      <c r="Q262" s="11"/>
    </row>
    <row r="263" spans="1:17" ht="17.45" customHeight="1">
      <c r="A263" s="104"/>
      <c r="B263" s="11"/>
      <c r="C263" s="11"/>
      <c r="D263" s="11"/>
      <c r="E263" s="11"/>
      <c r="F263" s="11"/>
      <c r="G263" s="11"/>
      <c r="H263" s="11"/>
      <c r="I263" s="11"/>
      <c r="J263" s="11"/>
      <c r="K263" s="11"/>
      <c r="L263" s="11"/>
      <c r="M263" s="11"/>
      <c r="N263" s="11"/>
      <c r="O263" s="11"/>
      <c r="P263" s="11"/>
      <c r="Q263" s="11"/>
    </row>
    <row r="264" spans="1:17" ht="17.45" customHeight="1">
      <c r="A264" s="104"/>
      <c r="B264" s="11"/>
      <c r="C264" s="11"/>
      <c r="D264" s="11"/>
      <c r="E264" s="11"/>
      <c r="F264" s="11"/>
      <c r="G264" s="11"/>
      <c r="H264" s="11"/>
      <c r="I264" s="11"/>
      <c r="J264" s="11"/>
      <c r="K264" s="11"/>
      <c r="L264" s="11"/>
      <c r="M264" s="11"/>
      <c r="N264" s="11"/>
      <c r="O264" s="11"/>
      <c r="P264" s="11"/>
      <c r="Q264" s="11"/>
    </row>
    <row r="265" spans="1:17" ht="17.45" customHeight="1">
      <c r="A265" s="104"/>
      <c r="B265" s="11"/>
      <c r="C265" s="11"/>
      <c r="D265" s="11"/>
      <c r="E265" s="11"/>
      <c r="F265" s="11"/>
      <c r="G265" s="11"/>
      <c r="H265" s="11"/>
      <c r="I265" s="11"/>
      <c r="J265" s="11"/>
      <c r="K265" s="11"/>
      <c r="L265" s="11"/>
      <c r="M265" s="11"/>
      <c r="N265" s="11"/>
      <c r="O265" s="11"/>
      <c r="P265" s="11"/>
      <c r="Q265" s="11"/>
    </row>
    <row r="266" spans="1:17" ht="17.45" customHeight="1">
      <c r="A266" s="104"/>
      <c r="B266" s="11"/>
      <c r="C266" s="11"/>
      <c r="D266" s="11"/>
      <c r="E266" s="11"/>
      <c r="F266" s="11"/>
      <c r="G266" s="11"/>
      <c r="H266" s="11"/>
      <c r="I266" s="11"/>
      <c r="J266" s="11"/>
      <c r="K266" s="11"/>
      <c r="L266" s="11"/>
      <c r="M266" s="11"/>
      <c r="N266" s="11"/>
      <c r="O266" s="11"/>
      <c r="P266" s="11"/>
      <c r="Q266" s="11"/>
    </row>
    <row r="267" spans="1:17" ht="17.45" customHeight="1">
      <c r="A267" s="104"/>
      <c r="B267" s="11"/>
      <c r="C267" s="11"/>
      <c r="D267" s="11"/>
      <c r="E267" s="11"/>
      <c r="F267" s="11"/>
      <c r="G267" s="11"/>
      <c r="H267" s="11"/>
      <c r="I267" s="11"/>
      <c r="J267" s="11"/>
      <c r="K267" s="11"/>
      <c r="L267" s="11"/>
      <c r="M267" s="11"/>
      <c r="N267" s="11"/>
      <c r="O267" s="11"/>
      <c r="P267" s="11"/>
      <c r="Q267" s="11"/>
    </row>
    <row r="268" spans="1:17" ht="17.45" customHeight="1">
      <c r="A268" s="104"/>
      <c r="B268" s="11"/>
      <c r="C268" s="11"/>
      <c r="D268" s="11"/>
      <c r="E268" s="11"/>
      <c r="F268" s="11"/>
      <c r="G268" s="11"/>
      <c r="H268" s="11"/>
      <c r="I268" s="11"/>
      <c r="J268" s="11"/>
      <c r="K268" s="11"/>
      <c r="L268" s="11"/>
      <c r="M268" s="11"/>
      <c r="N268" s="11"/>
      <c r="O268" s="11"/>
      <c r="P268" s="11"/>
      <c r="Q268" s="11"/>
    </row>
    <row r="269" spans="1:17" ht="17.45" customHeight="1">
      <c r="A269" s="104"/>
      <c r="B269" s="11"/>
      <c r="C269" s="11"/>
      <c r="D269" s="11"/>
      <c r="E269" s="11"/>
      <c r="F269" s="11"/>
      <c r="G269" s="11"/>
      <c r="H269" s="11"/>
      <c r="I269" s="11"/>
      <c r="J269" s="11"/>
      <c r="K269" s="11"/>
      <c r="L269" s="11"/>
      <c r="M269" s="11"/>
      <c r="N269" s="11"/>
      <c r="O269" s="11"/>
      <c r="P269" s="11"/>
      <c r="Q269" s="11"/>
    </row>
    <row r="270" spans="1:17" ht="17.45" customHeight="1">
      <c r="A270" s="104"/>
      <c r="B270" s="11"/>
      <c r="C270" s="11"/>
      <c r="D270" s="11"/>
      <c r="E270" s="11"/>
      <c r="F270" s="11"/>
      <c r="G270" s="11"/>
      <c r="H270" s="11"/>
      <c r="I270" s="11"/>
      <c r="J270" s="11"/>
      <c r="K270" s="11"/>
      <c r="L270" s="11"/>
      <c r="M270" s="11"/>
      <c r="N270" s="11"/>
      <c r="O270" s="11"/>
      <c r="P270" s="11"/>
      <c r="Q270" s="11"/>
    </row>
    <row r="271" spans="1:17" ht="17.45" customHeight="1">
      <c r="A271" s="104"/>
      <c r="B271" s="11"/>
      <c r="C271" s="11"/>
      <c r="D271" s="11"/>
      <c r="E271" s="11"/>
      <c r="F271" s="11"/>
      <c r="G271" s="11"/>
      <c r="H271" s="11"/>
      <c r="I271" s="11"/>
      <c r="J271" s="11"/>
      <c r="K271" s="11"/>
      <c r="L271" s="11"/>
      <c r="M271" s="11"/>
      <c r="N271" s="11"/>
      <c r="O271" s="11"/>
      <c r="P271" s="11"/>
      <c r="Q271" s="11"/>
    </row>
    <row r="272" spans="1:17" ht="17.45" customHeight="1">
      <c r="A272" s="104"/>
      <c r="B272" s="11"/>
      <c r="C272" s="11"/>
      <c r="D272" s="11"/>
      <c r="E272" s="11"/>
      <c r="F272" s="11"/>
      <c r="G272" s="11"/>
      <c r="H272" s="11"/>
      <c r="I272" s="11"/>
      <c r="J272" s="11"/>
      <c r="K272" s="11"/>
      <c r="L272" s="11"/>
      <c r="M272" s="11"/>
      <c r="N272" s="11"/>
      <c r="O272" s="11"/>
      <c r="P272" s="11"/>
      <c r="Q272" s="11"/>
    </row>
    <row r="273" spans="1:17" ht="17.45" customHeight="1">
      <c r="A273" s="104"/>
      <c r="B273" s="11"/>
      <c r="C273" s="11"/>
      <c r="D273" s="11"/>
      <c r="E273" s="11"/>
      <c r="F273" s="11"/>
      <c r="G273" s="11"/>
      <c r="H273" s="11"/>
      <c r="I273" s="11"/>
      <c r="J273" s="11"/>
      <c r="K273" s="11"/>
      <c r="L273" s="11"/>
      <c r="M273" s="11"/>
      <c r="N273" s="11"/>
      <c r="O273" s="11"/>
      <c r="P273" s="11"/>
      <c r="Q273" s="11"/>
    </row>
    <row r="274" spans="1:17" ht="17.45" customHeight="1">
      <c r="A274" s="104"/>
      <c r="B274" s="11"/>
      <c r="C274" s="11"/>
      <c r="D274" s="11"/>
      <c r="E274" s="11"/>
      <c r="F274" s="11"/>
      <c r="G274" s="11"/>
      <c r="H274" s="11"/>
      <c r="I274" s="11"/>
      <c r="J274" s="11"/>
      <c r="K274" s="11"/>
      <c r="L274" s="11"/>
      <c r="M274" s="11"/>
      <c r="N274" s="11"/>
      <c r="O274" s="11"/>
      <c r="P274" s="11"/>
      <c r="Q274" s="11"/>
    </row>
    <row r="275" spans="1:17" ht="17.45" customHeight="1">
      <c r="A275" s="104"/>
      <c r="B275" s="11"/>
      <c r="C275" s="11"/>
      <c r="D275" s="11"/>
      <c r="E275" s="11"/>
      <c r="F275" s="11"/>
      <c r="G275" s="11"/>
      <c r="H275" s="11"/>
      <c r="I275" s="11"/>
      <c r="J275" s="11"/>
      <c r="K275" s="11"/>
      <c r="L275" s="11"/>
      <c r="M275" s="11"/>
      <c r="N275" s="11"/>
      <c r="O275" s="11"/>
      <c r="P275" s="11"/>
      <c r="Q275" s="11"/>
    </row>
    <row r="276" spans="1:17" ht="17.45" customHeight="1">
      <c r="A276" s="104"/>
      <c r="B276" s="11"/>
      <c r="C276" s="11"/>
      <c r="D276" s="11"/>
      <c r="E276" s="11"/>
      <c r="F276" s="11"/>
      <c r="G276" s="11"/>
      <c r="H276" s="11"/>
      <c r="I276" s="11"/>
      <c r="J276" s="11"/>
      <c r="K276" s="11"/>
      <c r="L276" s="11"/>
      <c r="M276" s="11"/>
      <c r="N276" s="11"/>
      <c r="O276" s="11"/>
      <c r="P276" s="11"/>
      <c r="Q276" s="11"/>
    </row>
    <row r="277" spans="1:17" ht="17.45" customHeight="1">
      <c r="A277" s="104"/>
      <c r="B277" s="11"/>
      <c r="C277" s="11"/>
      <c r="D277" s="11"/>
      <c r="E277" s="11"/>
      <c r="F277" s="11"/>
      <c r="G277" s="11"/>
      <c r="H277" s="11"/>
      <c r="I277" s="11"/>
      <c r="J277" s="11"/>
      <c r="K277" s="11"/>
      <c r="L277" s="11"/>
      <c r="M277" s="11"/>
      <c r="N277" s="11"/>
      <c r="O277" s="11"/>
      <c r="P277" s="11"/>
      <c r="Q277" s="11"/>
    </row>
    <row r="278" spans="1:17" ht="17.45" customHeight="1">
      <c r="A278" s="104"/>
      <c r="B278" s="11"/>
      <c r="C278" s="11"/>
      <c r="D278" s="11"/>
      <c r="E278" s="11"/>
      <c r="F278" s="11"/>
      <c r="G278" s="11"/>
      <c r="H278" s="11"/>
      <c r="I278" s="11"/>
      <c r="J278" s="11"/>
      <c r="K278" s="11"/>
      <c r="L278" s="11"/>
      <c r="M278" s="11"/>
      <c r="N278" s="11"/>
      <c r="O278" s="11"/>
      <c r="P278" s="11"/>
      <c r="Q278" s="11"/>
    </row>
    <row r="279" spans="1:17" ht="17.45" customHeight="1">
      <c r="A279" s="104"/>
      <c r="B279" s="11"/>
      <c r="C279" s="11"/>
      <c r="D279" s="11"/>
      <c r="E279" s="11"/>
      <c r="F279" s="11"/>
      <c r="G279" s="11"/>
      <c r="H279" s="11"/>
      <c r="I279" s="11"/>
      <c r="J279" s="11"/>
      <c r="K279" s="11"/>
      <c r="L279" s="11"/>
      <c r="M279" s="11"/>
      <c r="N279" s="11"/>
      <c r="O279" s="11"/>
      <c r="P279" s="11"/>
      <c r="Q279" s="11"/>
    </row>
    <row r="280" spans="1:17" ht="17.45" customHeight="1">
      <c r="A280" s="104"/>
      <c r="B280" s="11"/>
      <c r="C280" s="11"/>
      <c r="D280" s="11"/>
      <c r="E280" s="11"/>
      <c r="F280" s="11"/>
      <c r="G280" s="11"/>
      <c r="H280" s="11"/>
      <c r="I280" s="11"/>
      <c r="J280" s="11"/>
      <c r="K280" s="11"/>
      <c r="L280" s="11"/>
      <c r="M280" s="11"/>
      <c r="N280" s="11"/>
      <c r="O280" s="11"/>
      <c r="P280" s="11"/>
      <c r="Q280" s="11"/>
    </row>
    <row r="281" spans="1:17" ht="17.45" customHeight="1">
      <c r="A281" s="104"/>
      <c r="B281" s="11"/>
      <c r="C281" s="11"/>
      <c r="D281" s="11"/>
      <c r="E281" s="11"/>
      <c r="F281" s="11"/>
      <c r="G281" s="11"/>
      <c r="H281" s="11"/>
      <c r="I281" s="11"/>
      <c r="J281" s="11"/>
      <c r="K281" s="11"/>
      <c r="L281" s="11"/>
      <c r="M281" s="11"/>
      <c r="N281" s="11"/>
      <c r="O281" s="11"/>
      <c r="P281" s="11"/>
      <c r="Q281" s="11"/>
    </row>
    <row r="282" spans="1:17" ht="17.45" customHeight="1">
      <c r="A282" s="104"/>
      <c r="B282" s="11"/>
      <c r="C282" s="11"/>
      <c r="D282" s="11"/>
      <c r="E282" s="11"/>
      <c r="F282" s="11"/>
      <c r="G282" s="11"/>
      <c r="H282" s="11"/>
      <c r="I282" s="11"/>
      <c r="J282" s="11"/>
      <c r="K282" s="11"/>
      <c r="L282" s="11"/>
      <c r="M282" s="11"/>
      <c r="N282" s="11"/>
      <c r="O282" s="11"/>
      <c r="P282" s="11"/>
      <c r="Q282" s="11"/>
    </row>
    <row r="283" spans="1:17" ht="17.45" customHeight="1">
      <c r="A283" s="104"/>
      <c r="B283" s="11"/>
      <c r="C283" s="11"/>
      <c r="D283" s="11"/>
      <c r="E283" s="11"/>
      <c r="F283" s="11"/>
      <c r="G283" s="11"/>
      <c r="H283" s="11"/>
      <c r="I283" s="11"/>
      <c r="J283" s="11"/>
      <c r="K283" s="11"/>
      <c r="L283" s="11"/>
      <c r="M283" s="11"/>
      <c r="N283" s="11"/>
      <c r="O283" s="11"/>
      <c r="P283" s="11"/>
      <c r="Q283" s="11"/>
    </row>
    <row r="284" spans="1:17" ht="17.45" customHeight="1">
      <c r="A284" s="104"/>
      <c r="B284" s="11"/>
      <c r="C284" s="11"/>
      <c r="D284" s="11"/>
      <c r="E284" s="11"/>
      <c r="F284" s="11"/>
      <c r="G284" s="11"/>
      <c r="H284" s="11"/>
      <c r="I284" s="11"/>
      <c r="J284" s="11"/>
      <c r="K284" s="11"/>
      <c r="L284" s="11"/>
      <c r="M284" s="11"/>
      <c r="N284" s="11"/>
      <c r="O284" s="11"/>
      <c r="P284" s="11"/>
      <c r="Q284" s="11"/>
    </row>
    <row r="285" spans="1:17" ht="17.45" customHeight="1">
      <c r="A285" s="104"/>
      <c r="B285" s="11"/>
      <c r="C285" s="11"/>
      <c r="D285" s="11"/>
      <c r="E285" s="11"/>
      <c r="F285" s="11"/>
      <c r="G285" s="11"/>
      <c r="H285" s="11"/>
      <c r="I285" s="11"/>
      <c r="J285" s="11"/>
      <c r="K285" s="11"/>
      <c r="L285" s="11"/>
      <c r="M285" s="11"/>
      <c r="N285" s="11"/>
      <c r="O285" s="11"/>
      <c r="P285" s="11"/>
      <c r="Q285" s="11"/>
    </row>
    <row r="286" spans="1:17" ht="17.45" customHeight="1">
      <c r="A286" s="104"/>
      <c r="B286" s="11"/>
      <c r="C286" s="11"/>
      <c r="D286" s="11"/>
      <c r="E286" s="11"/>
      <c r="F286" s="11"/>
      <c r="G286" s="11"/>
      <c r="H286" s="11"/>
      <c r="I286" s="11"/>
      <c r="J286" s="11"/>
      <c r="K286" s="11"/>
      <c r="L286" s="11"/>
      <c r="M286" s="11"/>
      <c r="N286" s="11"/>
      <c r="O286" s="11"/>
      <c r="P286" s="11"/>
      <c r="Q286" s="11"/>
    </row>
    <row r="287" spans="1:17" ht="17.45" customHeight="1">
      <c r="A287" s="104"/>
      <c r="B287" s="11"/>
      <c r="C287" s="11"/>
      <c r="D287" s="11"/>
      <c r="E287" s="11"/>
      <c r="F287" s="11"/>
      <c r="G287" s="11"/>
      <c r="H287" s="11"/>
      <c r="I287" s="11"/>
      <c r="J287" s="11"/>
      <c r="K287" s="11"/>
      <c r="L287" s="11"/>
      <c r="M287" s="11"/>
      <c r="N287" s="11"/>
      <c r="O287" s="11"/>
      <c r="P287" s="11"/>
      <c r="Q287" s="11"/>
    </row>
    <row r="288" spans="1:17" ht="17.45" customHeight="1">
      <c r="A288" s="104"/>
      <c r="B288" s="11"/>
      <c r="C288" s="11"/>
      <c r="D288" s="11"/>
      <c r="E288" s="11"/>
      <c r="F288" s="11"/>
      <c r="G288" s="11"/>
      <c r="H288" s="11"/>
      <c r="I288" s="11"/>
      <c r="J288" s="11"/>
      <c r="K288" s="11"/>
      <c r="L288" s="11"/>
      <c r="M288" s="11"/>
      <c r="N288" s="11"/>
      <c r="O288" s="11"/>
      <c r="P288" s="11"/>
      <c r="Q288" s="11"/>
    </row>
    <row r="289" spans="1:17" ht="17.45" customHeight="1">
      <c r="A289" s="104"/>
      <c r="B289" s="11"/>
      <c r="C289" s="11"/>
      <c r="D289" s="11"/>
      <c r="E289" s="11"/>
      <c r="F289" s="11"/>
      <c r="G289" s="11"/>
      <c r="H289" s="11"/>
      <c r="I289" s="11"/>
      <c r="J289" s="11"/>
      <c r="K289" s="11"/>
      <c r="L289" s="11"/>
      <c r="M289" s="11"/>
      <c r="N289" s="11"/>
      <c r="O289" s="11"/>
      <c r="P289" s="11"/>
      <c r="Q289" s="11"/>
    </row>
    <row r="290" spans="1:17" ht="17.45" customHeight="1">
      <c r="A290" s="104"/>
      <c r="B290" s="11"/>
      <c r="C290" s="11"/>
      <c r="D290" s="11"/>
      <c r="E290" s="11"/>
      <c r="F290" s="11"/>
      <c r="G290" s="11"/>
      <c r="H290" s="11"/>
      <c r="I290" s="11"/>
      <c r="J290" s="11"/>
      <c r="K290" s="11"/>
      <c r="L290" s="11"/>
      <c r="M290" s="11"/>
      <c r="N290" s="11"/>
      <c r="O290" s="11"/>
      <c r="P290" s="11"/>
      <c r="Q290" s="11"/>
    </row>
    <row r="291" spans="1:17" ht="17.45" customHeight="1">
      <c r="A291" s="104"/>
      <c r="B291" s="11"/>
      <c r="C291" s="11"/>
      <c r="D291" s="11"/>
      <c r="E291" s="11"/>
      <c r="F291" s="11"/>
      <c r="G291" s="11"/>
      <c r="H291" s="11"/>
      <c r="I291" s="11"/>
      <c r="J291" s="11"/>
      <c r="K291" s="11"/>
      <c r="L291" s="11"/>
      <c r="M291" s="11"/>
      <c r="N291" s="11"/>
      <c r="O291" s="11"/>
      <c r="P291" s="11"/>
      <c r="Q291" s="11"/>
    </row>
    <row r="292" spans="1:17" ht="17.45" customHeight="1">
      <c r="A292" s="104"/>
      <c r="B292" s="11"/>
      <c r="C292" s="11"/>
      <c r="D292" s="11"/>
      <c r="E292" s="11"/>
      <c r="F292" s="11"/>
      <c r="G292" s="11"/>
      <c r="H292" s="11"/>
      <c r="I292" s="11"/>
      <c r="J292" s="11"/>
      <c r="K292" s="11"/>
      <c r="L292" s="11"/>
      <c r="M292" s="11"/>
      <c r="N292" s="11"/>
      <c r="O292" s="11"/>
      <c r="P292" s="11"/>
      <c r="Q292" s="11"/>
    </row>
    <row r="293" spans="1:17" ht="17.45" customHeight="1">
      <c r="A293" s="104"/>
      <c r="B293" s="11"/>
      <c r="C293" s="11"/>
      <c r="D293" s="11"/>
      <c r="E293" s="11"/>
      <c r="F293" s="11"/>
      <c r="G293" s="11"/>
      <c r="H293" s="11"/>
      <c r="I293" s="11"/>
      <c r="J293" s="11"/>
      <c r="K293" s="11"/>
      <c r="L293" s="11"/>
      <c r="M293" s="11"/>
      <c r="N293" s="11"/>
      <c r="O293" s="11"/>
      <c r="P293" s="11"/>
      <c r="Q293" s="11"/>
    </row>
    <row r="294" spans="1:17" ht="17.45" customHeight="1">
      <c r="A294" s="104"/>
      <c r="B294" s="11"/>
      <c r="C294" s="11"/>
      <c r="D294" s="11"/>
      <c r="E294" s="11"/>
      <c r="F294" s="11"/>
      <c r="G294" s="11"/>
      <c r="H294" s="11"/>
      <c r="I294" s="11"/>
      <c r="J294" s="11"/>
      <c r="K294" s="11"/>
      <c r="L294" s="11"/>
      <c r="M294" s="11"/>
      <c r="N294" s="11"/>
      <c r="O294" s="11"/>
      <c r="P294" s="11"/>
      <c r="Q294" s="11"/>
    </row>
    <row r="295" spans="1:17" ht="17.45" customHeight="1">
      <c r="A295" s="104"/>
      <c r="B295" s="11"/>
      <c r="C295" s="11"/>
      <c r="D295" s="11"/>
      <c r="E295" s="11"/>
      <c r="F295" s="11"/>
      <c r="G295" s="11"/>
      <c r="H295" s="11"/>
      <c r="I295" s="11"/>
      <c r="J295" s="11"/>
      <c r="K295" s="11"/>
      <c r="L295" s="11"/>
      <c r="M295" s="11"/>
      <c r="N295" s="11"/>
      <c r="O295" s="11"/>
      <c r="P295" s="11"/>
      <c r="Q295" s="11"/>
    </row>
    <row r="296" spans="1:17" ht="17.45" customHeight="1">
      <c r="A296" s="104"/>
      <c r="B296" s="11"/>
      <c r="C296" s="11"/>
      <c r="D296" s="11"/>
      <c r="E296" s="11"/>
      <c r="F296" s="11"/>
      <c r="G296" s="11"/>
      <c r="H296" s="11"/>
      <c r="I296" s="11"/>
      <c r="J296" s="11"/>
      <c r="K296" s="11"/>
      <c r="L296" s="11"/>
      <c r="M296" s="11"/>
      <c r="N296" s="11"/>
      <c r="O296" s="11"/>
      <c r="P296" s="11"/>
      <c r="Q296" s="11"/>
    </row>
    <row r="297" spans="1:17" ht="17.45" customHeight="1">
      <c r="A297" s="104"/>
      <c r="B297" s="11"/>
      <c r="C297" s="11"/>
      <c r="D297" s="11"/>
      <c r="E297" s="11"/>
      <c r="F297" s="11"/>
      <c r="G297" s="11"/>
      <c r="H297" s="11"/>
      <c r="I297" s="11"/>
      <c r="J297" s="11"/>
      <c r="K297" s="11"/>
      <c r="L297" s="11"/>
      <c r="M297" s="11"/>
      <c r="N297" s="11"/>
      <c r="O297" s="11"/>
      <c r="P297" s="11"/>
      <c r="Q297" s="11"/>
    </row>
    <row r="298" spans="1:17" ht="17.45" customHeight="1">
      <c r="A298" s="104"/>
      <c r="B298" s="11"/>
      <c r="C298" s="11"/>
      <c r="D298" s="11"/>
      <c r="E298" s="11"/>
      <c r="F298" s="11"/>
      <c r="G298" s="11"/>
      <c r="H298" s="11"/>
      <c r="I298" s="11"/>
      <c r="J298" s="11"/>
      <c r="K298" s="11"/>
      <c r="L298" s="11"/>
      <c r="M298" s="11"/>
      <c r="N298" s="11"/>
      <c r="O298" s="11"/>
      <c r="P298" s="11"/>
      <c r="Q298" s="11"/>
    </row>
    <row r="299" spans="1:17" ht="17.45" customHeight="1">
      <c r="A299" s="104"/>
      <c r="B299" s="11"/>
      <c r="C299" s="11"/>
      <c r="D299" s="11"/>
      <c r="E299" s="11"/>
      <c r="F299" s="11"/>
      <c r="G299" s="11"/>
      <c r="H299" s="11"/>
      <c r="I299" s="11"/>
      <c r="J299" s="11"/>
      <c r="K299" s="11"/>
      <c r="L299" s="11"/>
      <c r="M299" s="11"/>
      <c r="N299" s="11"/>
      <c r="O299" s="11"/>
      <c r="P299" s="11"/>
      <c r="Q299" s="11"/>
    </row>
    <row r="300" spans="1:17" ht="17.45" customHeight="1">
      <c r="A300" s="104"/>
      <c r="B300" s="11"/>
      <c r="C300" s="11"/>
      <c r="D300" s="11"/>
      <c r="E300" s="11"/>
      <c r="F300" s="11"/>
      <c r="G300" s="11"/>
      <c r="H300" s="11"/>
      <c r="I300" s="11"/>
      <c r="J300" s="11"/>
      <c r="K300" s="11"/>
      <c r="L300" s="11"/>
      <c r="M300" s="11"/>
      <c r="N300" s="11"/>
      <c r="O300" s="11"/>
      <c r="P300" s="11"/>
      <c r="Q300" s="11"/>
    </row>
    <row r="301" spans="1:17" ht="17.45" customHeight="1">
      <c r="A301" s="104"/>
      <c r="B301" s="11"/>
      <c r="C301" s="11"/>
      <c r="D301" s="11"/>
      <c r="E301" s="11"/>
      <c r="F301" s="11"/>
      <c r="G301" s="11"/>
      <c r="H301" s="11"/>
      <c r="I301" s="11"/>
      <c r="J301" s="11"/>
      <c r="K301" s="11"/>
      <c r="L301" s="11"/>
      <c r="M301" s="11"/>
      <c r="N301" s="11"/>
      <c r="O301" s="11"/>
      <c r="P301" s="11"/>
      <c r="Q301" s="11"/>
    </row>
    <row r="302" spans="1:17" ht="17.45" customHeight="1">
      <c r="A302" s="104"/>
      <c r="B302" s="11"/>
      <c r="C302" s="11"/>
      <c r="D302" s="11"/>
      <c r="E302" s="11"/>
      <c r="F302" s="11"/>
      <c r="G302" s="11"/>
      <c r="H302" s="11"/>
      <c r="I302" s="11"/>
      <c r="J302" s="11"/>
      <c r="K302" s="11"/>
      <c r="L302" s="11"/>
      <c r="M302" s="11"/>
      <c r="N302" s="11"/>
      <c r="O302" s="11"/>
      <c r="P302" s="11"/>
      <c r="Q302" s="11"/>
    </row>
    <row r="303" spans="1:17" ht="17.45" customHeight="1">
      <c r="A303" s="104"/>
      <c r="B303" s="11"/>
      <c r="C303" s="11"/>
      <c r="D303" s="11"/>
      <c r="E303" s="11"/>
      <c r="F303" s="11"/>
      <c r="G303" s="11"/>
      <c r="H303" s="11"/>
      <c r="I303" s="11"/>
      <c r="J303" s="11"/>
      <c r="K303" s="11"/>
      <c r="L303" s="11"/>
      <c r="M303" s="11"/>
      <c r="N303" s="11"/>
      <c r="O303" s="11"/>
      <c r="P303" s="11"/>
      <c r="Q303" s="11"/>
    </row>
    <row r="304" spans="1:17" ht="17.45" customHeight="1">
      <c r="A304" s="104"/>
      <c r="B304" s="11"/>
      <c r="C304" s="11"/>
      <c r="D304" s="11"/>
      <c r="E304" s="11"/>
      <c r="F304" s="11"/>
      <c r="G304" s="11"/>
      <c r="H304" s="11"/>
      <c r="I304" s="11"/>
      <c r="J304" s="11"/>
      <c r="K304" s="11"/>
      <c r="L304" s="11"/>
      <c r="M304" s="11"/>
      <c r="N304" s="11"/>
      <c r="O304" s="11"/>
      <c r="P304" s="11"/>
      <c r="Q304" s="11"/>
    </row>
    <row r="305" spans="1:17" ht="17.45" customHeight="1">
      <c r="A305" s="104"/>
      <c r="B305" s="11"/>
      <c r="C305" s="11"/>
      <c r="D305" s="11"/>
      <c r="E305" s="11"/>
      <c r="F305" s="11"/>
      <c r="G305" s="11"/>
      <c r="H305" s="11"/>
      <c r="I305" s="11"/>
      <c r="J305" s="11"/>
      <c r="K305" s="11"/>
      <c r="L305" s="11"/>
      <c r="M305" s="11"/>
      <c r="N305" s="11"/>
      <c r="O305" s="11"/>
      <c r="P305" s="11"/>
      <c r="Q305" s="11"/>
    </row>
    <row r="306" spans="1:17" ht="17.45" customHeight="1">
      <c r="A306" s="104"/>
      <c r="B306" s="11"/>
      <c r="C306" s="11"/>
      <c r="D306" s="11"/>
      <c r="E306" s="11"/>
      <c r="F306" s="11"/>
      <c r="G306" s="11"/>
      <c r="H306" s="11"/>
      <c r="I306" s="11"/>
      <c r="J306" s="11"/>
      <c r="K306" s="11"/>
      <c r="L306" s="11"/>
      <c r="M306" s="11"/>
      <c r="N306" s="11"/>
      <c r="O306" s="11"/>
      <c r="P306" s="11"/>
      <c r="Q306" s="11"/>
    </row>
    <row r="307" spans="1:17" ht="17.45" customHeight="1">
      <c r="A307" s="104"/>
      <c r="B307" s="11"/>
      <c r="C307" s="11"/>
      <c r="D307" s="11"/>
      <c r="E307" s="11"/>
      <c r="F307" s="11"/>
      <c r="G307" s="11"/>
      <c r="H307" s="11"/>
      <c r="I307" s="11"/>
      <c r="J307" s="11"/>
      <c r="K307" s="11"/>
      <c r="L307" s="11"/>
      <c r="M307" s="11"/>
      <c r="N307" s="11"/>
      <c r="O307" s="11"/>
      <c r="P307" s="11"/>
      <c r="Q307" s="11"/>
    </row>
    <row r="308" spans="1:17" ht="17.45" customHeight="1">
      <c r="A308" s="104"/>
      <c r="B308" s="11"/>
      <c r="C308" s="11"/>
      <c r="D308" s="11"/>
      <c r="E308" s="11"/>
      <c r="F308" s="11"/>
      <c r="G308" s="11"/>
      <c r="H308" s="11"/>
      <c r="I308" s="11"/>
      <c r="J308" s="11"/>
      <c r="K308" s="11"/>
      <c r="L308" s="11"/>
      <c r="M308" s="11"/>
      <c r="N308" s="11"/>
      <c r="O308" s="11"/>
      <c r="P308" s="11"/>
      <c r="Q308" s="11"/>
    </row>
    <row r="309" spans="1:17" ht="17.45" customHeight="1">
      <c r="A309" s="104"/>
      <c r="B309" s="11"/>
      <c r="C309" s="11"/>
      <c r="D309" s="11"/>
      <c r="E309" s="11"/>
      <c r="F309" s="11"/>
      <c r="G309" s="11"/>
      <c r="H309" s="11"/>
      <c r="I309" s="11"/>
      <c r="J309" s="11"/>
      <c r="K309" s="11"/>
      <c r="L309" s="11"/>
      <c r="M309" s="11"/>
      <c r="N309" s="11"/>
      <c r="O309" s="11"/>
      <c r="P309" s="11"/>
      <c r="Q309" s="11"/>
    </row>
    <row r="310" spans="1:17" ht="17.45" customHeight="1">
      <c r="A310" s="104"/>
      <c r="B310" s="11"/>
      <c r="C310" s="11"/>
      <c r="D310" s="11"/>
      <c r="E310" s="11"/>
      <c r="F310" s="11"/>
      <c r="G310" s="11"/>
      <c r="H310" s="11"/>
      <c r="I310" s="11"/>
      <c r="J310" s="11"/>
      <c r="K310" s="11"/>
      <c r="L310" s="11"/>
      <c r="M310" s="11"/>
      <c r="N310" s="11"/>
      <c r="O310" s="11"/>
      <c r="P310" s="11"/>
      <c r="Q310" s="11"/>
    </row>
    <row r="311" spans="1:17" ht="17.45" customHeight="1">
      <c r="A311" s="104"/>
      <c r="B311" s="11"/>
      <c r="C311" s="11"/>
      <c r="D311" s="11"/>
      <c r="E311" s="11"/>
      <c r="F311" s="11"/>
      <c r="G311" s="11"/>
      <c r="H311" s="11"/>
      <c r="I311" s="11"/>
      <c r="J311" s="11"/>
      <c r="K311" s="11"/>
      <c r="L311" s="11"/>
      <c r="M311" s="11"/>
      <c r="N311" s="11"/>
      <c r="O311" s="11"/>
      <c r="P311" s="11"/>
      <c r="Q311" s="11"/>
    </row>
    <row r="312" spans="1:17" ht="17.45" customHeight="1">
      <c r="A312" s="104"/>
      <c r="B312" s="11"/>
      <c r="C312" s="11"/>
      <c r="D312" s="11"/>
      <c r="E312" s="11"/>
      <c r="F312" s="11"/>
      <c r="G312" s="11"/>
      <c r="H312" s="11"/>
      <c r="I312" s="11"/>
      <c r="J312" s="11"/>
      <c r="K312" s="11"/>
      <c r="L312" s="11"/>
      <c r="M312" s="11"/>
      <c r="N312" s="11"/>
      <c r="O312" s="11"/>
      <c r="P312" s="11"/>
      <c r="Q312" s="11"/>
    </row>
    <row r="313" spans="1:17" ht="17.45" customHeight="1">
      <c r="A313" s="104"/>
      <c r="B313" s="11"/>
      <c r="C313" s="11"/>
      <c r="D313" s="11"/>
      <c r="E313" s="11"/>
      <c r="F313" s="11"/>
      <c r="G313" s="11"/>
      <c r="H313" s="11"/>
      <c r="I313" s="11"/>
      <c r="J313" s="11"/>
      <c r="K313" s="11"/>
      <c r="L313" s="11"/>
      <c r="M313" s="11"/>
      <c r="N313" s="11"/>
      <c r="O313" s="11"/>
      <c r="P313" s="11"/>
      <c r="Q313" s="11"/>
    </row>
    <row r="314" spans="1:17" ht="17.45" customHeight="1">
      <c r="A314" s="104"/>
      <c r="B314" s="11"/>
      <c r="C314" s="11"/>
      <c r="D314" s="11"/>
      <c r="E314" s="11"/>
      <c r="F314" s="11"/>
      <c r="G314" s="11"/>
      <c r="H314" s="11"/>
      <c r="I314" s="11"/>
      <c r="J314" s="11"/>
      <c r="K314" s="11"/>
      <c r="L314" s="11"/>
      <c r="M314" s="11"/>
      <c r="N314" s="11"/>
      <c r="O314" s="11"/>
      <c r="P314" s="11"/>
      <c r="Q314" s="11"/>
    </row>
    <row r="315" spans="1:17" ht="17.45" customHeight="1">
      <c r="A315" s="104"/>
      <c r="B315" s="11"/>
      <c r="C315" s="11"/>
      <c r="D315" s="11"/>
      <c r="E315" s="11"/>
      <c r="F315" s="11"/>
      <c r="G315" s="11"/>
      <c r="H315" s="11"/>
      <c r="I315" s="11"/>
      <c r="J315" s="11"/>
      <c r="K315" s="11"/>
      <c r="L315" s="11"/>
      <c r="M315" s="11"/>
      <c r="N315" s="11"/>
      <c r="O315" s="11"/>
      <c r="P315" s="11"/>
      <c r="Q315" s="11"/>
    </row>
    <row r="316" spans="1:17" ht="17.45" customHeight="1">
      <c r="A316" s="104"/>
      <c r="B316" s="11"/>
      <c r="C316" s="11"/>
      <c r="D316" s="11"/>
      <c r="E316" s="11"/>
      <c r="F316" s="11"/>
      <c r="G316" s="11"/>
      <c r="H316" s="11"/>
      <c r="I316" s="11"/>
      <c r="J316" s="11"/>
      <c r="K316" s="11"/>
      <c r="L316" s="11"/>
      <c r="M316" s="11"/>
      <c r="N316" s="11"/>
      <c r="O316" s="11"/>
      <c r="P316" s="11"/>
      <c r="Q316" s="11"/>
    </row>
    <row r="317" spans="1:17" ht="17.45" customHeight="1">
      <c r="A317" s="104"/>
      <c r="B317" s="11"/>
      <c r="C317" s="11"/>
      <c r="D317" s="11"/>
      <c r="E317" s="11"/>
      <c r="F317" s="11"/>
      <c r="G317" s="11"/>
      <c r="H317" s="11"/>
      <c r="I317" s="11"/>
      <c r="J317" s="11"/>
      <c r="K317" s="11"/>
      <c r="L317" s="11"/>
      <c r="M317" s="11"/>
      <c r="N317" s="11"/>
      <c r="O317" s="11"/>
      <c r="P317" s="11"/>
      <c r="Q317" s="11"/>
    </row>
    <row r="318" spans="1:17" ht="17.45" customHeight="1">
      <c r="A318" s="104"/>
      <c r="B318" s="11"/>
      <c r="C318" s="11"/>
      <c r="D318" s="11"/>
      <c r="E318" s="11"/>
      <c r="F318" s="11"/>
      <c r="G318" s="11"/>
      <c r="H318" s="11"/>
      <c r="I318" s="11"/>
      <c r="J318" s="11"/>
      <c r="K318" s="11"/>
      <c r="L318" s="11"/>
      <c r="M318" s="11"/>
      <c r="N318" s="11"/>
      <c r="O318" s="11"/>
      <c r="P318" s="11"/>
      <c r="Q318" s="11"/>
    </row>
  </sheetData>
  <mergeCells count="1">
    <mergeCell ref="E2:E3"/>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2">
    <tabColor rgb="FF00B0F0"/>
  </sheetPr>
  <dimension ref="A1:Q318"/>
  <sheetViews>
    <sheetView zoomScale="67" zoomScaleNormal="67" workbookViewId="0">
      <pane xSplit="1" ySplit="4" topLeftCell="B11" activePane="bottomRight" state="frozen"/>
      <selection pane="topRight" activeCell="B1" sqref="B1"/>
      <selection pane="bottomLeft" activeCell="A6" sqref="A6"/>
      <selection pane="bottomRight" activeCell="G28" sqref="G28"/>
    </sheetView>
  </sheetViews>
  <sheetFormatPr defaultColWidth="9.140625" defaultRowHeight="17.45" customHeight="1"/>
  <cols>
    <col min="1" max="1" width="24.5703125" style="234" customWidth="1"/>
    <col min="2" max="4" width="17.140625" style="226" customWidth="1"/>
    <col min="5" max="5" width="19.28515625" style="226" customWidth="1"/>
    <col min="6" max="17" width="17.140625" style="226" customWidth="1"/>
    <col min="18" max="256" width="9.140625" style="226"/>
    <col min="257" max="257" width="24.5703125" style="226" customWidth="1"/>
    <col min="258" max="273" width="17.5703125" style="226" customWidth="1"/>
    <col min="274" max="512" width="9.140625" style="226"/>
    <col min="513" max="513" width="24.5703125" style="226" customWidth="1"/>
    <col min="514" max="529" width="17.5703125" style="226" customWidth="1"/>
    <col min="530" max="768" width="9.140625" style="226"/>
    <col min="769" max="769" width="24.5703125" style="226" customWidth="1"/>
    <col min="770" max="785" width="17.5703125" style="226" customWidth="1"/>
    <col min="786" max="1024" width="9.140625" style="226"/>
    <col min="1025" max="1025" width="24.5703125" style="226" customWidth="1"/>
    <col min="1026" max="1041" width="17.5703125" style="226" customWidth="1"/>
    <col min="1042" max="1280" width="9.140625" style="226"/>
    <col min="1281" max="1281" width="24.5703125" style="226" customWidth="1"/>
    <col min="1282" max="1297" width="17.5703125" style="226" customWidth="1"/>
    <col min="1298" max="1536" width="9.140625" style="226"/>
    <col min="1537" max="1537" width="24.5703125" style="226" customWidth="1"/>
    <col min="1538" max="1553" width="17.5703125" style="226" customWidth="1"/>
    <col min="1554" max="1792" width="9.140625" style="226"/>
    <col min="1793" max="1793" width="24.5703125" style="226" customWidth="1"/>
    <col min="1794" max="1809" width="17.5703125" style="226" customWidth="1"/>
    <col min="1810" max="2048" width="9.140625" style="226"/>
    <col min="2049" max="2049" width="24.5703125" style="226" customWidth="1"/>
    <col min="2050" max="2065" width="17.5703125" style="226" customWidth="1"/>
    <col min="2066" max="2304" width="9.140625" style="226"/>
    <col min="2305" max="2305" width="24.5703125" style="226" customWidth="1"/>
    <col min="2306" max="2321" width="17.5703125" style="226" customWidth="1"/>
    <col min="2322" max="2560" width="9.140625" style="226"/>
    <col min="2561" max="2561" width="24.5703125" style="226" customWidth="1"/>
    <col min="2562" max="2577" width="17.5703125" style="226" customWidth="1"/>
    <col min="2578" max="2816" width="9.140625" style="226"/>
    <col min="2817" max="2817" width="24.5703125" style="226" customWidth="1"/>
    <col min="2818" max="2833" width="17.5703125" style="226" customWidth="1"/>
    <col min="2834" max="3072" width="9.140625" style="226"/>
    <col min="3073" max="3073" width="24.5703125" style="226" customWidth="1"/>
    <col min="3074" max="3089" width="17.5703125" style="226" customWidth="1"/>
    <col min="3090" max="3328" width="9.140625" style="226"/>
    <col min="3329" max="3329" width="24.5703125" style="226" customWidth="1"/>
    <col min="3330" max="3345" width="17.5703125" style="226" customWidth="1"/>
    <col min="3346" max="3584" width="9.140625" style="226"/>
    <col min="3585" max="3585" width="24.5703125" style="226" customWidth="1"/>
    <col min="3586" max="3601" width="17.5703125" style="226" customWidth="1"/>
    <col min="3602" max="3840" width="9.140625" style="226"/>
    <col min="3841" max="3841" width="24.5703125" style="226" customWidth="1"/>
    <col min="3842" max="3857" width="17.5703125" style="226" customWidth="1"/>
    <col min="3858" max="4096" width="9.140625" style="226"/>
    <col min="4097" max="4097" width="24.5703125" style="226" customWidth="1"/>
    <col min="4098" max="4113" width="17.5703125" style="226" customWidth="1"/>
    <col min="4114" max="4352" width="9.140625" style="226"/>
    <col min="4353" max="4353" width="24.5703125" style="226" customWidth="1"/>
    <col min="4354" max="4369" width="17.5703125" style="226" customWidth="1"/>
    <col min="4370" max="4608" width="9.140625" style="226"/>
    <col min="4609" max="4609" width="24.5703125" style="226" customWidth="1"/>
    <col min="4610" max="4625" width="17.5703125" style="226" customWidth="1"/>
    <col min="4626" max="4864" width="9.140625" style="226"/>
    <col min="4865" max="4865" width="24.5703125" style="226" customWidth="1"/>
    <col min="4866" max="4881" width="17.5703125" style="226" customWidth="1"/>
    <col min="4882" max="5120" width="9.140625" style="226"/>
    <col min="5121" max="5121" width="24.5703125" style="226" customWidth="1"/>
    <col min="5122" max="5137" width="17.5703125" style="226" customWidth="1"/>
    <col min="5138" max="5376" width="9.140625" style="226"/>
    <col min="5377" max="5377" width="24.5703125" style="226" customWidth="1"/>
    <col min="5378" max="5393" width="17.5703125" style="226" customWidth="1"/>
    <col min="5394" max="5632" width="9.140625" style="226"/>
    <col min="5633" max="5633" width="24.5703125" style="226" customWidth="1"/>
    <col min="5634" max="5649" width="17.5703125" style="226" customWidth="1"/>
    <col min="5650" max="5888" width="9.140625" style="226"/>
    <col min="5889" max="5889" width="24.5703125" style="226" customWidth="1"/>
    <col min="5890" max="5905" width="17.5703125" style="226" customWidth="1"/>
    <col min="5906" max="6144" width="9.140625" style="226"/>
    <col min="6145" max="6145" width="24.5703125" style="226" customWidth="1"/>
    <col min="6146" max="6161" width="17.5703125" style="226" customWidth="1"/>
    <col min="6162" max="6400" width="9.140625" style="226"/>
    <col min="6401" max="6401" width="24.5703125" style="226" customWidth="1"/>
    <col min="6402" max="6417" width="17.5703125" style="226" customWidth="1"/>
    <col min="6418" max="6656" width="9.140625" style="226"/>
    <col min="6657" max="6657" width="24.5703125" style="226" customWidth="1"/>
    <col min="6658" max="6673" width="17.5703125" style="226" customWidth="1"/>
    <col min="6674" max="6912" width="9.140625" style="226"/>
    <col min="6913" max="6913" width="24.5703125" style="226" customWidth="1"/>
    <col min="6914" max="6929" width="17.5703125" style="226" customWidth="1"/>
    <col min="6930" max="7168" width="9.140625" style="226"/>
    <col min="7169" max="7169" width="24.5703125" style="226" customWidth="1"/>
    <col min="7170" max="7185" width="17.5703125" style="226" customWidth="1"/>
    <col min="7186" max="7424" width="9.140625" style="226"/>
    <col min="7425" max="7425" width="24.5703125" style="226" customWidth="1"/>
    <col min="7426" max="7441" width="17.5703125" style="226" customWidth="1"/>
    <col min="7442" max="7680" width="9.140625" style="226"/>
    <col min="7681" max="7681" width="24.5703125" style="226" customWidth="1"/>
    <col min="7682" max="7697" width="17.5703125" style="226" customWidth="1"/>
    <col min="7698" max="7936" width="9.140625" style="226"/>
    <col min="7937" max="7937" width="24.5703125" style="226" customWidth="1"/>
    <col min="7938" max="7953" width="17.5703125" style="226" customWidth="1"/>
    <col min="7954" max="8192" width="9.140625" style="226"/>
    <col min="8193" max="8193" width="24.5703125" style="226" customWidth="1"/>
    <col min="8194" max="8209" width="17.5703125" style="226" customWidth="1"/>
    <col min="8210" max="8448" width="9.140625" style="226"/>
    <col min="8449" max="8449" width="24.5703125" style="226" customWidth="1"/>
    <col min="8450" max="8465" width="17.5703125" style="226" customWidth="1"/>
    <col min="8466" max="8704" width="9.140625" style="226"/>
    <col min="8705" max="8705" width="24.5703125" style="226" customWidth="1"/>
    <col min="8706" max="8721" width="17.5703125" style="226" customWidth="1"/>
    <col min="8722" max="8960" width="9.140625" style="226"/>
    <col min="8961" max="8961" width="24.5703125" style="226" customWidth="1"/>
    <col min="8962" max="8977" width="17.5703125" style="226" customWidth="1"/>
    <col min="8978" max="9216" width="9.140625" style="226"/>
    <col min="9217" max="9217" width="24.5703125" style="226" customWidth="1"/>
    <col min="9218" max="9233" width="17.5703125" style="226" customWidth="1"/>
    <col min="9234" max="9472" width="9.140625" style="226"/>
    <col min="9473" max="9473" width="24.5703125" style="226" customWidth="1"/>
    <col min="9474" max="9489" width="17.5703125" style="226" customWidth="1"/>
    <col min="9490" max="9728" width="9.140625" style="226"/>
    <col min="9729" max="9729" width="24.5703125" style="226" customWidth="1"/>
    <col min="9730" max="9745" width="17.5703125" style="226" customWidth="1"/>
    <col min="9746" max="9984" width="9.140625" style="226"/>
    <col min="9985" max="9985" width="24.5703125" style="226" customWidth="1"/>
    <col min="9986" max="10001" width="17.5703125" style="226" customWidth="1"/>
    <col min="10002" max="10240" width="9.140625" style="226"/>
    <col min="10241" max="10241" width="24.5703125" style="226" customWidth="1"/>
    <col min="10242" max="10257" width="17.5703125" style="226" customWidth="1"/>
    <col min="10258" max="10496" width="9.140625" style="226"/>
    <col min="10497" max="10497" width="24.5703125" style="226" customWidth="1"/>
    <col min="10498" max="10513" width="17.5703125" style="226" customWidth="1"/>
    <col min="10514" max="10752" width="9.140625" style="226"/>
    <col min="10753" max="10753" width="24.5703125" style="226" customWidth="1"/>
    <col min="10754" max="10769" width="17.5703125" style="226" customWidth="1"/>
    <col min="10770" max="11008" width="9.140625" style="226"/>
    <col min="11009" max="11009" width="24.5703125" style="226" customWidth="1"/>
    <col min="11010" max="11025" width="17.5703125" style="226" customWidth="1"/>
    <col min="11026" max="11264" width="9.140625" style="226"/>
    <col min="11265" max="11265" width="24.5703125" style="226" customWidth="1"/>
    <col min="11266" max="11281" width="17.5703125" style="226" customWidth="1"/>
    <col min="11282" max="11520" width="9.140625" style="226"/>
    <col min="11521" max="11521" width="24.5703125" style="226" customWidth="1"/>
    <col min="11522" max="11537" width="17.5703125" style="226" customWidth="1"/>
    <col min="11538" max="11776" width="9.140625" style="226"/>
    <col min="11777" max="11777" width="24.5703125" style="226" customWidth="1"/>
    <col min="11778" max="11793" width="17.5703125" style="226" customWidth="1"/>
    <col min="11794" max="12032" width="9.140625" style="226"/>
    <col min="12033" max="12033" width="24.5703125" style="226" customWidth="1"/>
    <col min="12034" max="12049" width="17.5703125" style="226" customWidth="1"/>
    <col min="12050" max="12288" width="9.140625" style="226"/>
    <col min="12289" max="12289" width="24.5703125" style="226" customWidth="1"/>
    <col min="12290" max="12305" width="17.5703125" style="226" customWidth="1"/>
    <col min="12306" max="12544" width="9.140625" style="226"/>
    <col min="12545" max="12545" width="24.5703125" style="226" customWidth="1"/>
    <col min="12546" max="12561" width="17.5703125" style="226" customWidth="1"/>
    <col min="12562" max="12800" width="9.140625" style="226"/>
    <col min="12801" max="12801" width="24.5703125" style="226" customWidth="1"/>
    <col min="12802" max="12817" width="17.5703125" style="226" customWidth="1"/>
    <col min="12818" max="13056" width="9.140625" style="226"/>
    <col min="13057" max="13057" width="24.5703125" style="226" customWidth="1"/>
    <col min="13058" max="13073" width="17.5703125" style="226" customWidth="1"/>
    <col min="13074" max="13312" width="9.140625" style="226"/>
    <col min="13313" max="13313" width="24.5703125" style="226" customWidth="1"/>
    <col min="13314" max="13329" width="17.5703125" style="226" customWidth="1"/>
    <col min="13330" max="13568" width="9.140625" style="226"/>
    <col min="13569" max="13569" width="24.5703125" style="226" customWidth="1"/>
    <col min="13570" max="13585" width="17.5703125" style="226" customWidth="1"/>
    <col min="13586" max="13824" width="9.140625" style="226"/>
    <col min="13825" max="13825" width="24.5703125" style="226" customWidth="1"/>
    <col min="13826" max="13841" width="17.5703125" style="226" customWidth="1"/>
    <col min="13842" max="14080" width="9.140625" style="226"/>
    <col min="14081" max="14081" width="24.5703125" style="226" customWidth="1"/>
    <col min="14082" max="14097" width="17.5703125" style="226" customWidth="1"/>
    <col min="14098" max="14336" width="9.140625" style="226"/>
    <col min="14337" max="14337" width="24.5703125" style="226" customWidth="1"/>
    <col min="14338" max="14353" width="17.5703125" style="226" customWidth="1"/>
    <col min="14354" max="14592" width="9.140625" style="226"/>
    <col min="14593" max="14593" width="24.5703125" style="226" customWidth="1"/>
    <col min="14594" max="14609" width="17.5703125" style="226" customWidth="1"/>
    <col min="14610" max="14848" width="9.140625" style="226"/>
    <col min="14849" max="14849" width="24.5703125" style="226" customWidth="1"/>
    <col min="14850" max="14865" width="17.5703125" style="226" customWidth="1"/>
    <col min="14866" max="15104" width="9.140625" style="226"/>
    <col min="15105" max="15105" width="24.5703125" style="226" customWidth="1"/>
    <col min="15106" max="15121" width="17.5703125" style="226" customWidth="1"/>
    <col min="15122" max="15360" width="9.140625" style="226"/>
    <col min="15361" max="15361" width="24.5703125" style="226" customWidth="1"/>
    <col min="15362" max="15377" width="17.5703125" style="226" customWidth="1"/>
    <col min="15378" max="15616" width="9.140625" style="226"/>
    <col min="15617" max="15617" width="24.5703125" style="226" customWidth="1"/>
    <col min="15618" max="15633" width="17.5703125" style="226" customWidth="1"/>
    <col min="15634" max="15872" width="9.140625" style="226"/>
    <col min="15873" max="15873" width="24.5703125" style="226" customWidth="1"/>
    <col min="15874" max="15889" width="17.5703125" style="226" customWidth="1"/>
    <col min="15890" max="16128" width="9.140625" style="226"/>
    <col min="16129" max="16129" width="24.5703125" style="226" customWidth="1"/>
    <col min="16130" max="16145" width="17.5703125" style="226" customWidth="1"/>
    <col min="16146" max="16384" width="9.140625" style="226"/>
  </cols>
  <sheetData>
    <row r="1" spans="1:17" ht="17.45" customHeight="1">
      <c r="A1" s="59" t="s">
        <v>181</v>
      </c>
      <c r="B1" s="52"/>
      <c r="C1" s="52"/>
      <c r="D1" s="52"/>
      <c r="E1" s="52"/>
      <c r="F1" s="52"/>
      <c r="G1" s="52"/>
      <c r="H1" s="52"/>
      <c r="I1" s="52"/>
      <c r="J1" s="52"/>
      <c r="K1" s="52"/>
      <c r="L1" s="52"/>
      <c r="M1" s="52"/>
      <c r="N1" s="52"/>
      <c r="O1" s="52"/>
      <c r="P1" s="52"/>
      <c r="Q1" s="52"/>
    </row>
    <row r="2" spans="1:17" ht="17.45" customHeight="1">
      <c r="A2" s="59" t="s">
        <v>178</v>
      </c>
      <c r="B2" s="52"/>
      <c r="C2" s="52"/>
      <c r="D2" s="52"/>
      <c r="E2" s="320" t="s">
        <v>180</v>
      </c>
      <c r="F2" s="321">
        <f>'Average w-o bkg'!B5</f>
        <v>0</v>
      </c>
      <c r="G2" s="52"/>
      <c r="H2" s="52"/>
      <c r="I2" s="52"/>
      <c r="J2" s="52"/>
      <c r="K2" s="52"/>
      <c r="L2" s="52"/>
      <c r="M2" s="52"/>
      <c r="N2" s="52"/>
      <c r="O2" s="52"/>
      <c r="P2" s="52"/>
      <c r="Q2" s="52"/>
    </row>
    <row r="3" spans="1:17" ht="17.45" customHeight="1">
      <c r="A3" s="59"/>
      <c r="B3" s="52"/>
      <c r="C3" s="52"/>
      <c r="D3" s="52"/>
      <c r="E3" s="320"/>
      <c r="F3" s="322"/>
      <c r="G3" s="52"/>
      <c r="H3" s="52"/>
      <c r="I3" s="52"/>
      <c r="J3" s="52"/>
      <c r="K3" s="52"/>
      <c r="L3" s="52"/>
      <c r="M3" s="52"/>
      <c r="N3" s="52"/>
      <c r="O3" s="52"/>
      <c r="P3" s="52"/>
      <c r="Q3" s="52"/>
    </row>
    <row r="4" spans="1:17" s="229" customFormat="1" ht="35.450000000000003" customHeight="1">
      <c r="A4" s="227" t="s">
        <v>179</v>
      </c>
      <c r="B4" s="228" t="str">
        <f>'Averages 2'!B4</f>
        <v>Sample 1</v>
      </c>
      <c r="C4" s="228" t="str">
        <f>'Averages 2'!C4</f>
        <v>Sample 2</v>
      </c>
      <c r="D4" s="228" t="str">
        <f>'Averages 2'!D4</f>
        <v>Sample 3</v>
      </c>
      <c r="E4" s="228" t="str">
        <f>'Averages 2'!E4</f>
        <v>Sample 4</v>
      </c>
      <c r="F4" s="228" t="str">
        <f>'Averages 2'!F4</f>
        <v>Sample 5</v>
      </c>
      <c r="G4" s="228" t="str">
        <f>'Averages 2'!G4</f>
        <v>Sample 6</v>
      </c>
      <c r="H4" s="228" t="str">
        <f>'Averages 2'!H4</f>
        <v>Sample 7</v>
      </c>
      <c r="I4" s="228" t="str">
        <f>'Averages 2'!I4</f>
        <v>Sample 8</v>
      </c>
      <c r="J4" s="228" t="str">
        <f>'Averages 2'!J4</f>
        <v>Sample 9</v>
      </c>
      <c r="K4" s="228" t="str">
        <f>'Averages 2'!K4</f>
        <v>Sample 10</v>
      </c>
      <c r="L4" s="228" t="str">
        <f>'Averages 2'!L4</f>
        <v>Sample 11</v>
      </c>
      <c r="M4" s="228" t="str">
        <f>'Averages 2'!M4</f>
        <v>Sample 12</v>
      </c>
      <c r="N4" s="228" t="str">
        <f>'Averages 2'!N4</f>
        <v>Sample 13</v>
      </c>
      <c r="O4" s="228" t="str">
        <f>'Averages 2'!O4</f>
        <v>Sample 14</v>
      </c>
      <c r="P4" s="228" t="str">
        <f>'Averages 2'!P4</f>
        <v>Sample 15</v>
      </c>
      <c r="Q4" s="228" t="str">
        <f>'Averages 2'!Q4</f>
        <v>Sample 16</v>
      </c>
    </row>
    <row r="5" spans="1:17" ht="17.45" customHeight="1">
      <c r="A5" s="230" t="str">
        <f>'Sorting 2'!A6</f>
        <v>POS</v>
      </c>
      <c r="B5" s="231" t="e">
        <f>'Average w-o bkg'!B5*$F$2/'Average w-o bkg'!B$5</f>
        <v>#DIV/0!</v>
      </c>
      <c r="C5" s="231" t="e">
        <f>'Average w-o bkg'!C5*$F$2/'Average w-o bkg'!C$5</f>
        <v>#DIV/0!</v>
      </c>
      <c r="D5" s="231" t="e">
        <f>'Average w-o bkg'!D5*$F$2/'Average w-o bkg'!D$5</f>
        <v>#DIV/0!</v>
      </c>
      <c r="E5" s="231" t="e">
        <f>'Average w-o bkg'!E5*$F$2/'Average w-o bkg'!E$5</f>
        <v>#DIV/0!</v>
      </c>
      <c r="F5" s="231" t="e">
        <f>'Average w-o bkg'!F5*$F$2/'Average w-o bkg'!F$5</f>
        <v>#DIV/0!</v>
      </c>
      <c r="G5" s="231" t="e">
        <f>'Average w-o bkg'!G5*$F$2/'Average w-o bkg'!G$5</f>
        <v>#DIV/0!</v>
      </c>
      <c r="H5" s="231" t="e">
        <f>'Average w-o bkg'!H5*$F$2/'Average w-o bkg'!H$5</f>
        <v>#DIV/0!</v>
      </c>
      <c r="I5" s="231" t="e">
        <f>'Average w-o bkg'!I5*$F$2/'Average w-o bkg'!I$5</f>
        <v>#DIV/0!</v>
      </c>
      <c r="J5" s="231" t="e">
        <f>'Average w-o bkg'!J5*$F$2/'Average w-o bkg'!J$5</f>
        <v>#DIV/0!</v>
      </c>
      <c r="K5" s="231" t="e">
        <f>'Average w-o bkg'!K5*$F$2/'Average w-o bkg'!K$5</f>
        <v>#DIV/0!</v>
      </c>
      <c r="L5" s="231" t="e">
        <f>'Average w-o bkg'!L5*$F$2/'Average w-o bkg'!L$5</f>
        <v>#DIV/0!</v>
      </c>
      <c r="M5" s="231" t="e">
        <f>'Average w-o bkg'!M5*$F$2/'Average w-o bkg'!M$5</f>
        <v>#DIV/0!</v>
      </c>
      <c r="N5" s="231" t="e">
        <f>'Average w-o bkg'!N5*$F$2/'Average w-o bkg'!N$5</f>
        <v>#DIV/0!</v>
      </c>
      <c r="O5" s="231" t="e">
        <f>'Average w-o bkg'!O5*$F$2/'Average w-o bkg'!O$5</f>
        <v>#DIV/0!</v>
      </c>
      <c r="P5" s="231" t="e">
        <f>'Average w-o bkg'!P5*$F$2/'Average w-o bkg'!P$5</f>
        <v>#DIV/0!</v>
      </c>
      <c r="Q5" s="231" t="e">
        <f>'Average w-o bkg'!Q5*$F$2/'Average w-o bkg'!Q$5</f>
        <v>#DIV/0!</v>
      </c>
    </row>
    <row r="6" spans="1:17" ht="17.45" customHeight="1">
      <c r="A6" s="230" t="str">
        <f>'Sorting 2'!A7</f>
        <v>NEG</v>
      </c>
      <c r="B6" s="231" t="e">
        <f>'Average w-o bkg'!B6*$F$2/'Average w-o bkg'!B$5</f>
        <v>#DIV/0!</v>
      </c>
      <c r="C6" s="231" t="e">
        <f>'Average w-o bkg'!C6*$F$2/'Average w-o bkg'!C$5</f>
        <v>#DIV/0!</v>
      </c>
      <c r="D6" s="231" t="e">
        <f>'Average w-o bkg'!D6*$F$2/'Average w-o bkg'!D$5</f>
        <v>#DIV/0!</v>
      </c>
      <c r="E6" s="231" t="e">
        <f>'Average w-o bkg'!E6*$F$2/'Average w-o bkg'!E$5</f>
        <v>#DIV/0!</v>
      </c>
      <c r="F6" s="231" t="e">
        <f>'Average w-o bkg'!F6*$F$2/'Average w-o bkg'!F$5</f>
        <v>#DIV/0!</v>
      </c>
      <c r="G6" s="231" t="e">
        <f>'Average w-o bkg'!G6*$F$2/'Average w-o bkg'!G$5</f>
        <v>#DIV/0!</v>
      </c>
      <c r="H6" s="231" t="e">
        <f>'Average w-o bkg'!H6*$F$2/'Average w-o bkg'!H$5</f>
        <v>#DIV/0!</v>
      </c>
      <c r="I6" s="231" t="e">
        <f>'Average w-o bkg'!I6*$F$2/'Average w-o bkg'!I$5</f>
        <v>#DIV/0!</v>
      </c>
      <c r="J6" s="231" t="e">
        <f>'Average w-o bkg'!J6*$F$2/'Average w-o bkg'!J$5</f>
        <v>#DIV/0!</v>
      </c>
      <c r="K6" s="231" t="e">
        <f>'Average w-o bkg'!K6*$F$2/'Average w-o bkg'!K$5</f>
        <v>#DIV/0!</v>
      </c>
      <c r="L6" s="231" t="e">
        <f>'Average w-o bkg'!L6*$F$2/'Average w-o bkg'!L$5</f>
        <v>#DIV/0!</v>
      </c>
      <c r="M6" s="231" t="e">
        <f>'Average w-o bkg'!M6*$F$2/'Average w-o bkg'!M$5</f>
        <v>#DIV/0!</v>
      </c>
      <c r="N6" s="231" t="e">
        <f>'Average w-o bkg'!N6*$F$2/'Average w-o bkg'!N$5</f>
        <v>#DIV/0!</v>
      </c>
      <c r="O6" s="231" t="e">
        <f>'Average w-o bkg'!O6*$F$2/'Average w-o bkg'!O$5</f>
        <v>#DIV/0!</v>
      </c>
      <c r="P6" s="231" t="e">
        <f>'Average w-o bkg'!P6*$F$2/'Average w-o bkg'!P$5</f>
        <v>#DIV/0!</v>
      </c>
      <c r="Q6" s="231" t="e">
        <f>'Average w-o bkg'!Q6*$F$2/'Average w-o bkg'!Q$5</f>
        <v>#DIV/0!</v>
      </c>
    </row>
    <row r="7" spans="1:17" ht="17.45" customHeight="1">
      <c r="A7" s="232" t="str">
        <f>'Sorting 2'!A8</f>
        <v>CD27</v>
      </c>
      <c r="B7" s="231" t="e">
        <f>'Average w-o bkg'!B7*$F$2/'Average w-o bkg'!B$5</f>
        <v>#DIV/0!</v>
      </c>
      <c r="C7" s="231" t="e">
        <f>'Average w-o bkg'!C7*$F$2/'Average w-o bkg'!C$5</f>
        <v>#DIV/0!</v>
      </c>
      <c r="D7" s="231" t="e">
        <f>'Average w-o bkg'!D7*$F$2/'Average w-o bkg'!D$5</f>
        <v>#DIV/0!</v>
      </c>
      <c r="E7" s="231" t="e">
        <f>'Average w-o bkg'!E7*$F$2/'Average w-o bkg'!E$5</f>
        <v>#DIV/0!</v>
      </c>
      <c r="F7" s="231" t="e">
        <f>'Average w-o bkg'!F7*$F$2/'Average w-o bkg'!F$5</f>
        <v>#DIV/0!</v>
      </c>
      <c r="G7" s="231" t="e">
        <f>'Average w-o bkg'!G7*$F$2/'Average w-o bkg'!G$5</f>
        <v>#DIV/0!</v>
      </c>
      <c r="H7" s="231" t="e">
        <f>'Average w-o bkg'!H7*$F$2/'Average w-o bkg'!H$5</f>
        <v>#DIV/0!</v>
      </c>
      <c r="I7" s="231" t="e">
        <f>'Average w-o bkg'!I7*$F$2/'Average w-o bkg'!I$5</f>
        <v>#DIV/0!</v>
      </c>
      <c r="J7" s="231" t="e">
        <f>'Average w-o bkg'!J7*$F$2/'Average w-o bkg'!J$5</f>
        <v>#DIV/0!</v>
      </c>
      <c r="K7" s="231" t="e">
        <f>'Average w-o bkg'!K7*$F$2/'Average w-o bkg'!K$5</f>
        <v>#DIV/0!</v>
      </c>
      <c r="L7" s="231" t="e">
        <f>'Average w-o bkg'!L7*$F$2/'Average w-o bkg'!L$5</f>
        <v>#DIV/0!</v>
      </c>
      <c r="M7" s="231" t="e">
        <f>'Average w-o bkg'!M7*$F$2/'Average w-o bkg'!M$5</f>
        <v>#DIV/0!</v>
      </c>
      <c r="N7" s="231" t="e">
        <f>'Average w-o bkg'!N7*$F$2/'Average w-o bkg'!N$5</f>
        <v>#DIV/0!</v>
      </c>
      <c r="O7" s="231" t="e">
        <f>'Average w-o bkg'!O7*$F$2/'Average w-o bkg'!O$5</f>
        <v>#DIV/0!</v>
      </c>
      <c r="P7" s="231" t="e">
        <f>'Average w-o bkg'!P7*$F$2/'Average w-o bkg'!P$5</f>
        <v>#DIV/0!</v>
      </c>
      <c r="Q7" s="231" t="e">
        <f>'Average w-o bkg'!Q7*$F$2/'Average w-o bkg'!Q$5</f>
        <v>#DIV/0!</v>
      </c>
    </row>
    <row r="8" spans="1:17" ht="17.45" customHeight="1">
      <c r="A8" s="232" t="str">
        <f>'Sorting 2'!A9</f>
        <v xml:space="preserve">OX40 </v>
      </c>
      <c r="B8" s="231" t="e">
        <f>'Average w-o bkg'!B8*$F$2/'Average w-o bkg'!B$5</f>
        <v>#DIV/0!</v>
      </c>
      <c r="C8" s="231" t="e">
        <f>'Average w-o bkg'!C8*$F$2/'Average w-o bkg'!C$5</f>
        <v>#DIV/0!</v>
      </c>
      <c r="D8" s="231" t="e">
        <f>'Average w-o bkg'!D8*$F$2/'Average w-o bkg'!D$5</f>
        <v>#DIV/0!</v>
      </c>
      <c r="E8" s="231" t="e">
        <f>'Average w-o bkg'!E8*$F$2/'Average w-o bkg'!E$5</f>
        <v>#DIV/0!</v>
      </c>
      <c r="F8" s="231" t="e">
        <f>'Average w-o bkg'!F8*$F$2/'Average w-o bkg'!F$5</f>
        <v>#DIV/0!</v>
      </c>
      <c r="G8" s="231" t="e">
        <f>'Average w-o bkg'!G8*$F$2/'Average w-o bkg'!G$5</f>
        <v>#DIV/0!</v>
      </c>
      <c r="H8" s="231" t="e">
        <f>'Average w-o bkg'!H8*$F$2/'Average w-o bkg'!H$5</f>
        <v>#DIV/0!</v>
      </c>
      <c r="I8" s="231" t="e">
        <f>'Average w-o bkg'!I8*$F$2/'Average w-o bkg'!I$5</f>
        <v>#DIV/0!</v>
      </c>
      <c r="J8" s="231" t="e">
        <f>'Average w-o bkg'!J8*$F$2/'Average w-o bkg'!J$5</f>
        <v>#DIV/0!</v>
      </c>
      <c r="K8" s="231" t="e">
        <f>'Average w-o bkg'!K8*$F$2/'Average w-o bkg'!K$5</f>
        <v>#DIV/0!</v>
      </c>
      <c r="L8" s="231" t="e">
        <f>'Average w-o bkg'!L8*$F$2/'Average w-o bkg'!L$5</f>
        <v>#DIV/0!</v>
      </c>
      <c r="M8" s="231" t="e">
        <f>'Average w-o bkg'!M8*$F$2/'Average w-o bkg'!M$5</f>
        <v>#DIV/0!</v>
      </c>
      <c r="N8" s="231" t="e">
        <f>'Average w-o bkg'!N8*$F$2/'Average w-o bkg'!N$5</f>
        <v>#DIV/0!</v>
      </c>
      <c r="O8" s="231" t="e">
        <f>'Average w-o bkg'!O8*$F$2/'Average w-o bkg'!O$5</f>
        <v>#DIV/0!</v>
      </c>
      <c r="P8" s="231" t="e">
        <f>'Average w-o bkg'!P8*$F$2/'Average w-o bkg'!P$5</f>
        <v>#DIV/0!</v>
      </c>
      <c r="Q8" s="231" t="e">
        <f>'Average w-o bkg'!Q8*$F$2/'Average w-o bkg'!Q$5</f>
        <v>#DIV/0!</v>
      </c>
    </row>
    <row r="9" spans="1:17" ht="17.45" customHeight="1">
      <c r="A9" s="232" t="str">
        <f>'Sorting 2'!A10</f>
        <v>TNFRSF18</v>
      </c>
      <c r="B9" s="231" t="e">
        <f>'Average w-o bkg'!B9*$F$2/'Average w-o bkg'!B$5</f>
        <v>#DIV/0!</v>
      </c>
      <c r="C9" s="231" t="e">
        <f>'Average w-o bkg'!C9*$F$2/'Average w-o bkg'!C$5</f>
        <v>#DIV/0!</v>
      </c>
      <c r="D9" s="231" t="e">
        <f>'Average w-o bkg'!D9*$F$2/'Average w-o bkg'!D$5</f>
        <v>#DIV/0!</v>
      </c>
      <c r="E9" s="231" t="e">
        <f>'Average w-o bkg'!E9*$F$2/'Average w-o bkg'!E$5</f>
        <v>#DIV/0!</v>
      </c>
      <c r="F9" s="231" t="e">
        <f>'Average w-o bkg'!F9*$F$2/'Average w-o bkg'!F$5</f>
        <v>#DIV/0!</v>
      </c>
      <c r="G9" s="231" t="e">
        <f>'Average w-o bkg'!G9*$F$2/'Average w-o bkg'!G$5</f>
        <v>#DIV/0!</v>
      </c>
      <c r="H9" s="231" t="e">
        <f>'Average w-o bkg'!H9*$F$2/'Average w-o bkg'!H$5</f>
        <v>#DIV/0!</v>
      </c>
      <c r="I9" s="231" t="e">
        <f>'Average w-o bkg'!I9*$F$2/'Average w-o bkg'!I$5</f>
        <v>#DIV/0!</v>
      </c>
      <c r="J9" s="231" t="e">
        <f>'Average w-o bkg'!J9*$F$2/'Average w-o bkg'!J$5</f>
        <v>#DIV/0!</v>
      </c>
      <c r="K9" s="231" t="e">
        <f>'Average w-o bkg'!K9*$F$2/'Average w-o bkg'!K$5</f>
        <v>#DIV/0!</v>
      </c>
      <c r="L9" s="231" t="e">
        <f>'Average w-o bkg'!L9*$F$2/'Average w-o bkg'!L$5</f>
        <v>#DIV/0!</v>
      </c>
      <c r="M9" s="231" t="e">
        <f>'Average w-o bkg'!M9*$F$2/'Average w-o bkg'!M$5</f>
        <v>#DIV/0!</v>
      </c>
      <c r="N9" s="231" t="e">
        <f>'Average w-o bkg'!N9*$F$2/'Average w-o bkg'!N$5</f>
        <v>#DIV/0!</v>
      </c>
      <c r="O9" s="231" t="e">
        <f>'Average w-o bkg'!O9*$F$2/'Average w-o bkg'!O$5</f>
        <v>#DIV/0!</v>
      </c>
      <c r="P9" s="231" t="e">
        <f>'Average w-o bkg'!P9*$F$2/'Average w-o bkg'!P$5</f>
        <v>#DIV/0!</v>
      </c>
      <c r="Q9" s="231" t="e">
        <f>'Average w-o bkg'!Q9*$F$2/'Average w-o bkg'!Q$5</f>
        <v>#DIV/0!</v>
      </c>
    </row>
    <row r="10" spans="1:17" ht="17.45" customHeight="1">
      <c r="A10" s="232" t="str">
        <f>'Sorting 2'!A11</f>
        <v>CD28</v>
      </c>
      <c r="B10" s="231" t="e">
        <f>'Average w-o bkg'!B10*$F$2/'Average w-o bkg'!B$5</f>
        <v>#DIV/0!</v>
      </c>
      <c r="C10" s="231" t="e">
        <f>'Average w-o bkg'!C10*$F$2/'Average w-o bkg'!C$5</f>
        <v>#DIV/0!</v>
      </c>
      <c r="D10" s="231" t="e">
        <f>'Average w-o bkg'!D10*$F$2/'Average w-o bkg'!D$5</f>
        <v>#DIV/0!</v>
      </c>
      <c r="E10" s="231" t="e">
        <f>'Average w-o bkg'!E10*$F$2/'Average w-o bkg'!E$5</f>
        <v>#DIV/0!</v>
      </c>
      <c r="F10" s="231" t="e">
        <f>'Average w-o bkg'!F10*$F$2/'Average w-o bkg'!F$5</f>
        <v>#DIV/0!</v>
      </c>
      <c r="G10" s="231" t="e">
        <f>'Average w-o bkg'!G10*$F$2/'Average w-o bkg'!G$5</f>
        <v>#DIV/0!</v>
      </c>
      <c r="H10" s="231" t="e">
        <f>'Average w-o bkg'!H10*$F$2/'Average w-o bkg'!H$5</f>
        <v>#DIV/0!</v>
      </c>
      <c r="I10" s="231" t="e">
        <f>'Average w-o bkg'!I10*$F$2/'Average w-o bkg'!I$5</f>
        <v>#DIV/0!</v>
      </c>
      <c r="J10" s="231" t="e">
        <f>'Average w-o bkg'!J10*$F$2/'Average w-o bkg'!J$5</f>
        <v>#DIV/0!</v>
      </c>
      <c r="K10" s="231" t="e">
        <f>'Average w-o bkg'!K10*$F$2/'Average w-o bkg'!K$5</f>
        <v>#DIV/0!</v>
      </c>
      <c r="L10" s="231" t="e">
        <f>'Average w-o bkg'!L10*$F$2/'Average w-o bkg'!L$5</f>
        <v>#DIV/0!</v>
      </c>
      <c r="M10" s="231" t="e">
        <f>'Average w-o bkg'!M10*$F$2/'Average w-o bkg'!M$5</f>
        <v>#DIV/0!</v>
      </c>
      <c r="N10" s="231" t="e">
        <f>'Average w-o bkg'!N10*$F$2/'Average w-o bkg'!N$5</f>
        <v>#DIV/0!</v>
      </c>
      <c r="O10" s="231" t="e">
        <f>'Average w-o bkg'!O10*$F$2/'Average w-o bkg'!O$5</f>
        <v>#DIV/0!</v>
      </c>
      <c r="P10" s="231" t="e">
        <f>'Average w-o bkg'!P10*$F$2/'Average w-o bkg'!P$5</f>
        <v>#DIV/0!</v>
      </c>
      <c r="Q10" s="231" t="e">
        <f>'Average w-o bkg'!Q10*$F$2/'Average w-o bkg'!Q$5</f>
        <v>#DIV/0!</v>
      </c>
    </row>
    <row r="11" spans="1:17" ht="17.45" customHeight="1">
      <c r="A11" s="232" t="str">
        <f>'Sorting 2'!A12</f>
        <v>PD-1</v>
      </c>
      <c r="B11" s="231" t="e">
        <f>'Average w-o bkg'!B11*$F$2/'Average w-o bkg'!B$5</f>
        <v>#DIV/0!</v>
      </c>
      <c r="C11" s="231" t="e">
        <f>'Average w-o bkg'!C11*$F$2/'Average w-o bkg'!C$5</f>
        <v>#DIV/0!</v>
      </c>
      <c r="D11" s="231" t="e">
        <f>'Average w-o bkg'!D11*$F$2/'Average w-o bkg'!D$5</f>
        <v>#DIV/0!</v>
      </c>
      <c r="E11" s="231" t="e">
        <f>'Average w-o bkg'!E11*$F$2/'Average w-o bkg'!E$5</f>
        <v>#DIV/0!</v>
      </c>
      <c r="F11" s="231" t="e">
        <f>'Average w-o bkg'!F11*$F$2/'Average w-o bkg'!F$5</f>
        <v>#DIV/0!</v>
      </c>
      <c r="G11" s="231" t="e">
        <f>'Average w-o bkg'!G11*$F$2/'Average w-o bkg'!G$5</f>
        <v>#DIV/0!</v>
      </c>
      <c r="H11" s="231" t="e">
        <f>'Average w-o bkg'!H11*$F$2/'Average w-o bkg'!H$5</f>
        <v>#DIV/0!</v>
      </c>
      <c r="I11" s="231" t="e">
        <f>'Average w-o bkg'!I11*$F$2/'Average w-o bkg'!I$5</f>
        <v>#DIV/0!</v>
      </c>
      <c r="J11" s="231" t="e">
        <f>'Average w-o bkg'!J11*$F$2/'Average w-o bkg'!J$5</f>
        <v>#DIV/0!</v>
      </c>
      <c r="K11" s="231" t="e">
        <f>'Average w-o bkg'!K11*$F$2/'Average w-o bkg'!K$5</f>
        <v>#DIV/0!</v>
      </c>
      <c r="L11" s="231" t="e">
        <f>'Average w-o bkg'!L11*$F$2/'Average w-o bkg'!L$5</f>
        <v>#DIV/0!</v>
      </c>
      <c r="M11" s="231" t="e">
        <f>'Average w-o bkg'!M11*$F$2/'Average w-o bkg'!M$5</f>
        <v>#DIV/0!</v>
      </c>
      <c r="N11" s="231" t="e">
        <f>'Average w-o bkg'!N11*$F$2/'Average w-o bkg'!N$5</f>
        <v>#DIV/0!</v>
      </c>
      <c r="O11" s="231" t="e">
        <f>'Average w-o bkg'!O11*$F$2/'Average w-o bkg'!O$5</f>
        <v>#DIV/0!</v>
      </c>
      <c r="P11" s="231" t="e">
        <f>'Average w-o bkg'!P11*$F$2/'Average w-o bkg'!P$5</f>
        <v>#DIV/0!</v>
      </c>
      <c r="Q11" s="231" t="e">
        <f>'Average w-o bkg'!Q11*$F$2/'Average w-o bkg'!Q$5</f>
        <v>#DIV/0!</v>
      </c>
    </row>
    <row r="12" spans="1:17" ht="17.45" customHeight="1">
      <c r="A12" s="232" t="str">
        <f>'Sorting 2'!A13</f>
        <v>TNFSF11</v>
      </c>
      <c r="B12" s="231" t="e">
        <f>'Average w-o bkg'!B12*$F$2/'Average w-o bkg'!B$5</f>
        <v>#DIV/0!</v>
      </c>
      <c r="C12" s="231" t="e">
        <f>'Average w-o bkg'!C12*$F$2/'Average w-o bkg'!C$5</f>
        <v>#DIV/0!</v>
      </c>
      <c r="D12" s="231" t="e">
        <f>'Average w-o bkg'!D12*$F$2/'Average w-o bkg'!D$5</f>
        <v>#DIV/0!</v>
      </c>
      <c r="E12" s="231" t="e">
        <f>'Average w-o bkg'!E12*$F$2/'Average w-o bkg'!E$5</f>
        <v>#DIV/0!</v>
      </c>
      <c r="F12" s="231" t="e">
        <f>'Average w-o bkg'!F12*$F$2/'Average w-o bkg'!F$5</f>
        <v>#DIV/0!</v>
      </c>
      <c r="G12" s="231" t="e">
        <f>'Average w-o bkg'!G12*$F$2/'Average w-o bkg'!G$5</f>
        <v>#DIV/0!</v>
      </c>
      <c r="H12" s="231" t="e">
        <f>'Average w-o bkg'!H12*$F$2/'Average w-o bkg'!H$5</f>
        <v>#DIV/0!</v>
      </c>
      <c r="I12" s="231" t="e">
        <f>'Average w-o bkg'!I12*$F$2/'Average w-o bkg'!I$5</f>
        <v>#DIV/0!</v>
      </c>
      <c r="J12" s="231" t="e">
        <f>'Average w-o bkg'!J12*$F$2/'Average w-o bkg'!J$5</f>
        <v>#DIV/0!</v>
      </c>
      <c r="K12" s="231" t="e">
        <f>'Average w-o bkg'!K12*$F$2/'Average w-o bkg'!K$5</f>
        <v>#DIV/0!</v>
      </c>
      <c r="L12" s="231" t="e">
        <f>'Average w-o bkg'!L12*$F$2/'Average w-o bkg'!L$5</f>
        <v>#DIV/0!</v>
      </c>
      <c r="M12" s="231" t="e">
        <f>'Average w-o bkg'!M12*$F$2/'Average w-o bkg'!M$5</f>
        <v>#DIV/0!</v>
      </c>
      <c r="N12" s="231" t="e">
        <f>'Average w-o bkg'!N12*$F$2/'Average w-o bkg'!N$5</f>
        <v>#DIV/0!</v>
      </c>
      <c r="O12" s="231" t="e">
        <f>'Average w-o bkg'!O12*$F$2/'Average w-o bkg'!O$5</f>
        <v>#DIV/0!</v>
      </c>
      <c r="P12" s="231" t="e">
        <f>'Average w-o bkg'!P12*$F$2/'Average w-o bkg'!P$5</f>
        <v>#DIV/0!</v>
      </c>
      <c r="Q12" s="231" t="e">
        <f>'Average w-o bkg'!Q12*$F$2/'Average w-o bkg'!Q$5</f>
        <v>#DIV/0!</v>
      </c>
    </row>
    <row r="13" spans="1:17" ht="17.45" customHeight="1">
      <c r="A13" s="232" t="str">
        <f>'Sorting 2'!A14</f>
        <v xml:space="preserve">4-1BB </v>
      </c>
      <c r="B13" s="231" t="e">
        <f>'Average w-o bkg'!B13*$F$2/'Average w-o bkg'!B$5</f>
        <v>#DIV/0!</v>
      </c>
      <c r="C13" s="231" t="e">
        <f>'Average w-o bkg'!C13*$F$2/'Average w-o bkg'!C$5</f>
        <v>#DIV/0!</v>
      </c>
      <c r="D13" s="231" t="e">
        <f>'Average w-o bkg'!D13*$F$2/'Average w-o bkg'!D$5</f>
        <v>#DIV/0!</v>
      </c>
      <c r="E13" s="231" t="e">
        <f>'Average w-o bkg'!E13*$F$2/'Average w-o bkg'!E$5</f>
        <v>#DIV/0!</v>
      </c>
      <c r="F13" s="231" t="e">
        <f>'Average w-o bkg'!F13*$F$2/'Average w-o bkg'!F$5</f>
        <v>#DIV/0!</v>
      </c>
      <c r="G13" s="231" t="e">
        <f>'Average w-o bkg'!G13*$F$2/'Average w-o bkg'!G$5</f>
        <v>#DIV/0!</v>
      </c>
      <c r="H13" s="231" t="e">
        <f>'Average w-o bkg'!H13*$F$2/'Average w-o bkg'!H$5</f>
        <v>#DIV/0!</v>
      </c>
      <c r="I13" s="231" t="e">
        <f>'Average w-o bkg'!I13*$F$2/'Average w-o bkg'!I$5</f>
        <v>#DIV/0!</v>
      </c>
      <c r="J13" s="231" t="e">
        <f>'Average w-o bkg'!J13*$F$2/'Average w-o bkg'!J$5</f>
        <v>#DIV/0!</v>
      </c>
      <c r="K13" s="231" t="e">
        <f>'Average w-o bkg'!K13*$F$2/'Average w-o bkg'!K$5</f>
        <v>#DIV/0!</v>
      </c>
      <c r="L13" s="231" t="e">
        <f>'Average w-o bkg'!L13*$F$2/'Average w-o bkg'!L$5</f>
        <v>#DIV/0!</v>
      </c>
      <c r="M13" s="231" t="e">
        <f>'Average w-o bkg'!M13*$F$2/'Average w-o bkg'!M$5</f>
        <v>#DIV/0!</v>
      </c>
      <c r="N13" s="231" t="e">
        <f>'Average w-o bkg'!N13*$F$2/'Average w-o bkg'!N$5</f>
        <v>#DIV/0!</v>
      </c>
      <c r="O13" s="231" t="e">
        <f>'Average w-o bkg'!O13*$F$2/'Average w-o bkg'!O$5</f>
        <v>#DIV/0!</v>
      </c>
      <c r="P13" s="231" t="e">
        <f>'Average w-o bkg'!P13*$F$2/'Average w-o bkg'!P$5</f>
        <v>#DIV/0!</v>
      </c>
      <c r="Q13" s="231" t="e">
        <f>'Average w-o bkg'!Q13*$F$2/'Average w-o bkg'!Q$5</f>
        <v>#DIV/0!</v>
      </c>
    </row>
    <row r="14" spans="1:17" ht="17.45" customHeight="1">
      <c r="A14" s="232" t="str">
        <f>'Sorting 2'!A15</f>
        <v xml:space="preserve">CD40LG </v>
      </c>
      <c r="B14" s="231" t="e">
        <f>'Average w-o bkg'!B14*$F$2/'Average w-o bkg'!B$5</f>
        <v>#DIV/0!</v>
      </c>
      <c r="C14" s="231" t="e">
        <f>'Average w-o bkg'!C14*$F$2/'Average w-o bkg'!C$5</f>
        <v>#DIV/0!</v>
      </c>
      <c r="D14" s="231" t="e">
        <f>'Average w-o bkg'!D14*$F$2/'Average w-o bkg'!D$5</f>
        <v>#DIV/0!</v>
      </c>
      <c r="E14" s="231" t="e">
        <f>'Average w-o bkg'!E14*$F$2/'Average w-o bkg'!E$5</f>
        <v>#DIV/0!</v>
      </c>
      <c r="F14" s="231" t="e">
        <f>'Average w-o bkg'!F14*$F$2/'Average w-o bkg'!F$5</f>
        <v>#DIV/0!</v>
      </c>
      <c r="G14" s="231" t="e">
        <f>'Average w-o bkg'!G14*$F$2/'Average w-o bkg'!G$5</f>
        <v>#DIV/0!</v>
      </c>
      <c r="H14" s="231" t="e">
        <f>'Average w-o bkg'!H14*$F$2/'Average w-o bkg'!H$5</f>
        <v>#DIV/0!</v>
      </c>
      <c r="I14" s="231" t="e">
        <f>'Average w-o bkg'!I14*$F$2/'Average w-o bkg'!I$5</f>
        <v>#DIV/0!</v>
      </c>
      <c r="J14" s="231" t="e">
        <f>'Average w-o bkg'!J14*$F$2/'Average w-o bkg'!J$5</f>
        <v>#DIV/0!</v>
      </c>
      <c r="K14" s="231" t="e">
        <f>'Average w-o bkg'!K14*$F$2/'Average w-o bkg'!K$5</f>
        <v>#DIV/0!</v>
      </c>
      <c r="L14" s="231" t="e">
        <f>'Average w-o bkg'!L14*$F$2/'Average w-o bkg'!L$5</f>
        <v>#DIV/0!</v>
      </c>
      <c r="M14" s="231" t="e">
        <f>'Average w-o bkg'!M14*$F$2/'Average w-o bkg'!M$5</f>
        <v>#DIV/0!</v>
      </c>
      <c r="N14" s="231" t="e">
        <f>'Average w-o bkg'!N14*$F$2/'Average w-o bkg'!N$5</f>
        <v>#DIV/0!</v>
      </c>
      <c r="O14" s="231" t="e">
        <f>'Average w-o bkg'!O14*$F$2/'Average w-o bkg'!O$5</f>
        <v>#DIV/0!</v>
      </c>
      <c r="P14" s="231" t="e">
        <f>'Average w-o bkg'!P14*$F$2/'Average w-o bkg'!P$5</f>
        <v>#DIV/0!</v>
      </c>
      <c r="Q14" s="231" t="e">
        <f>'Average w-o bkg'!Q14*$F$2/'Average w-o bkg'!Q$5</f>
        <v>#DIV/0!</v>
      </c>
    </row>
    <row r="15" spans="1:17" ht="17.45" customHeight="1">
      <c r="A15" s="232" t="str">
        <f>'Sorting 2'!A16</f>
        <v>PD-L1</v>
      </c>
      <c r="B15" s="231" t="e">
        <f>'Average w-o bkg'!B15*$F$2/'Average w-o bkg'!B$5</f>
        <v>#DIV/0!</v>
      </c>
      <c r="C15" s="231" t="e">
        <f>'Average w-o bkg'!C15*$F$2/'Average w-o bkg'!C$5</f>
        <v>#DIV/0!</v>
      </c>
      <c r="D15" s="231" t="e">
        <f>'Average w-o bkg'!D15*$F$2/'Average w-o bkg'!D$5</f>
        <v>#DIV/0!</v>
      </c>
      <c r="E15" s="231" t="e">
        <f>'Average w-o bkg'!E15*$F$2/'Average w-o bkg'!E$5</f>
        <v>#DIV/0!</v>
      </c>
      <c r="F15" s="231" t="e">
        <f>'Average w-o bkg'!F15*$F$2/'Average w-o bkg'!F$5</f>
        <v>#DIV/0!</v>
      </c>
      <c r="G15" s="231" t="e">
        <f>'Average w-o bkg'!G15*$F$2/'Average w-o bkg'!G$5</f>
        <v>#DIV/0!</v>
      </c>
      <c r="H15" s="231" t="e">
        <f>'Average w-o bkg'!H15*$F$2/'Average w-o bkg'!H$5</f>
        <v>#DIV/0!</v>
      </c>
      <c r="I15" s="231" t="e">
        <f>'Average w-o bkg'!I15*$F$2/'Average w-o bkg'!I$5</f>
        <v>#DIV/0!</v>
      </c>
      <c r="J15" s="231" t="e">
        <f>'Average w-o bkg'!J15*$F$2/'Average w-o bkg'!J$5</f>
        <v>#DIV/0!</v>
      </c>
      <c r="K15" s="231" t="e">
        <f>'Average w-o bkg'!K15*$F$2/'Average w-o bkg'!K$5</f>
        <v>#DIV/0!</v>
      </c>
      <c r="L15" s="231" t="e">
        <f>'Average w-o bkg'!L15*$F$2/'Average w-o bkg'!L$5</f>
        <v>#DIV/0!</v>
      </c>
      <c r="M15" s="231" t="e">
        <f>'Average w-o bkg'!M15*$F$2/'Average w-o bkg'!M$5</f>
        <v>#DIV/0!</v>
      </c>
      <c r="N15" s="231" t="e">
        <f>'Average w-o bkg'!N15*$F$2/'Average w-o bkg'!N$5</f>
        <v>#DIV/0!</v>
      </c>
      <c r="O15" s="231" t="e">
        <f>'Average w-o bkg'!O15*$F$2/'Average w-o bkg'!O$5</f>
        <v>#DIV/0!</v>
      </c>
      <c r="P15" s="231" t="e">
        <f>'Average w-o bkg'!P15*$F$2/'Average w-o bkg'!P$5</f>
        <v>#DIV/0!</v>
      </c>
      <c r="Q15" s="231" t="e">
        <f>'Average w-o bkg'!Q15*$F$2/'Average w-o bkg'!Q$5</f>
        <v>#DIV/0!</v>
      </c>
    </row>
    <row r="16" spans="1:17" ht="17.45" customHeight="1">
      <c r="A16" s="232" t="str">
        <f>'Sorting 2'!A17</f>
        <v>TNR11</v>
      </c>
      <c r="B16" s="231" t="e">
        <f>'Average w-o bkg'!B16*$F$2/'Average w-o bkg'!B$5</f>
        <v>#DIV/0!</v>
      </c>
      <c r="C16" s="231" t="e">
        <f>'Average w-o bkg'!C16*$F$2/'Average w-o bkg'!C$5</f>
        <v>#DIV/0!</v>
      </c>
      <c r="D16" s="231" t="e">
        <f>'Average w-o bkg'!D16*$F$2/'Average w-o bkg'!D$5</f>
        <v>#DIV/0!</v>
      </c>
      <c r="E16" s="231" t="e">
        <f>'Average w-o bkg'!E16*$F$2/'Average w-o bkg'!E$5</f>
        <v>#DIV/0!</v>
      </c>
      <c r="F16" s="231" t="e">
        <f>'Average w-o bkg'!F16*$F$2/'Average w-o bkg'!F$5</f>
        <v>#DIV/0!</v>
      </c>
      <c r="G16" s="231" t="e">
        <f>'Average w-o bkg'!G16*$F$2/'Average w-o bkg'!G$5</f>
        <v>#DIV/0!</v>
      </c>
      <c r="H16" s="231" t="e">
        <f>'Average w-o bkg'!H16*$F$2/'Average w-o bkg'!H$5</f>
        <v>#DIV/0!</v>
      </c>
      <c r="I16" s="231" t="e">
        <f>'Average w-o bkg'!I16*$F$2/'Average w-o bkg'!I$5</f>
        <v>#DIV/0!</v>
      </c>
      <c r="J16" s="231" t="e">
        <f>'Average w-o bkg'!J16*$F$2/'Average w-o bkg'!J$5</f>
        <v>#DIV/0!</v>
      </c>
      <c r="K16" s="231" t="e">
        <f>'Average w-o bkg'!K16*$F$2/'Average w-o bkg'!K$5</f>
        <v>#DIV/0!</v>
      </c>
      <c r="L16" s="231" t="e">
        <f>'Average w-o bkg'!L16*$F$2/'Average w-o bkg'!L$5</f>
        <v>#DIV/0!</v>
      </c>
      <c r="M16" s="231" t="e">
        <f>'Average w-o bkg'!M16*$F$2/'Average w-o bkg'!M$5</f>
        <v>#DIV/0!</v>
      </c>
      <c r="N16" s="231" t="e">
        <f>'Average w-o bkg'!N16*$F$2/'Average w-o bkg'!N$5</f>
        <v>#DIV/0!</v>
      </c>
      <c r="O16" s="231" t="e">
        <f>'Average w-o bkg'!O16*$F$2/'Average w-o bkg'!O$5</f>
        <v>#DIV/0!</v>
      </c>
      <c r="P16" s="231" t="e">
        <f>'Average w-o bkg'!P16*$F$2/'Average w-o bkg'!P$5</f>
        <v>#DIV/0!</v>
      </c>
      <c r="Q16" s="231" t="e">
        <f>'Average w-o bkg'!Q16*$F$2/'Average w-o bkg'!Q$5</f>
        <v>#DIV/0!</v>
      </c>
    </row>
    <row r="17" spans="1:17" ht="17.45" customHeight="1">
      <c r="A17" s="232" t="str">
        <f>'Sorting 2'!A18</f>
        <v>AIF1</v>
      </c>
      <c r="B17" s="231" t="e">
        <f>'Average w-o bkg'!B17*$F$2/'Average w-o bkg'!B$5</f>
        <v>#DIV/0!</v>
      </c>
      <c r="C17" s="231" t="e">
        <f>'Average w-o bkg'!C17*$F$2/'Average w-o bkg'!C$5</f>
        <v>#DIV/0!</v>
      </c>
      <c r="D17" s="231" t="e">
        <f>'Average w-o bkg'!D17*$F$2/'Average w-o bkg'!D$5</f>
        <v>#DIV/0!</v>
      </c>
      <c r="E17" s="231" t="e">
        <f>'Average w-o bkg'!E17*$F$2/'Average w-o bkg'!E$5</f>
        <v>#DIV/0!</v>
      </c>
      <c r="F17" s="231" t="e">
        <f>'Average w-o bkg'!F17*$F$2/'Average w-o bkg'!F$5</f>
        <v>#DIV/0!</v>
      </c>
      <c r="G17" s="231" t="e">
        <f>'Average w-o bkg'!G17*$F$2/'Average w-o bkg'!G$5</f>
        <v>#DIV/0!</v>
      </c>
      <c r="H17" s="231" t="e">
        <f>'Average w-o bkg'!H17*$F$2/'Average w-o bkg'!H$5</f>
        <v>#DIV/0!</v>
      </c>
      <c r="I17" s="231" t="e">
        <f>'Average w-o bkg'!I17*$F$2/'Average w-o bkg'!I$5</f>
        <v>#DIV/0!</v>
      </c>
      <c r="J17" s="231" t="e">
        <f>'Average w-o bkg'!J17*$F$2/'Average w-o bkg'!J$5</f>
        <v>#DIV/0!</v>
      </c>
      <c r="K17" s="231" t="e">
        <f>'Average w-o bkg'!K17*$F$2/'Average w-o bkg'!K$5</f>
        <v>#DIV/0!</v>
      </c>
      <c r="L17" s="231" t="e">
        <f>'Average w-o bkg'!L17*$F$2/'Average w-o bkg'!L$5</f>
        <v>#DIV/0!</v>
      </c>
      <c r="M17" s="231" t="e">
        <f>'Average w-o bkg'!M17*$F$2/'Average w-o bkg'!M$5</f>
        <v>#DIV/0!</v>
      </c>
      <c r="N17" s="231" t="e">
        <f>'Average w-o bkg'!N17*$F$2/'Average w-o bkg'!N$5</f>
        <v>#DIV/0!</v>
      </c>
      <c r="O17" s="231" t="e">
        <f>'Average w-o bkg'!O17*$F$2/'Average w-o bkg'!O$5</f>
        <v>#DIV/0!</v>
      </c>
      <c r="P17" s="231" t="e">
        <f>'Average w-o bkg'!P17*$F$2/'Average w-o bkg'!P$5</f>
        <v>#DIV/0!</v>
      </c>
      <c r="Q17" s="231" t="e">
        <f>'Average w-o bkg'!Q17*$F$2/'Average w-o bkg'!Q$5</f>
        <v>#DIV/0!</v>
      </c>
    </row>
    <row r="18" spans="1:17" ht="17.45" customHeight="1">
      <c r="A18" s="232" t="str">
        <f>'Sorting 2'!A19</f>
        <v>CD47</v>
      </c>
      <c r="B18" s="231" t="e">
        <f>'Average w-o bkg'!B18*$F$2/'Average w-o bkg'!B$5</f>
        <v>#DIV/0!</v>
      </c>
      <c r="C18" s="231" t="e">
        <f>'Average w-o bkg'!C18*$F$2/'Average w-o bkg'!C$5</f>
        <v>#DIV/0!</v>
      </c>
      <c r="D18" s="231" t="e">
        <f>'Average w-o bkg'!D18*$F$2/'Average w-o bkg'!D$5</f>
        <v>#DIV/0!</v>
      </c>
      <c r="E18" s="231" t="e">
        <f>'Average w-o bkg'!E18*$F$2/'Average w-o bkg'!E$5</f>
        <v>#DIV/0!</v>
      </c>
      <c r="F18" s="231" t="e">
        <f>'Average w-o bkg'!F18*$F$2/'Average w-o bkg'!F$5</f>
        <v>#DIV/0!</v>
      </c>
      <c r="G18" s="231" t="e">
        <f>'Average w-o bkg'!G18*$F$2/'Average w-o bkg'!G$5</f>
        <v>#DIV/0!</v>
      </c>
      <c r="H18" s="231" t="e">
        <f>'Average w-o bkg'!H18*$F$2/'Average w-o bkg'!H$5</f>
        <v>#DIV/0!</v>
      </c>
      <c r="I18" s="231" t="e">
        <f>'Average w-o bkg'!I18*$F$2/'Average w-o bkg'!I$5</f>
        <v>#DIV/0!</v>
      </c>
      <c r="J18" s="231" t="e">
        <f>'Average w-o bkg'!J18*$F$2/'Average w-o bkg'!J$5</f>
        <v>#DIV/0!</v>
      </c>
      <c r="K18" s="231" t="e">
        <f>'Average w-o bkg'!K18*$F$2/'Average w-o bkg'!K$5</f>
        <v>#DIV/0!</v>
      </c>
      <c r="L18" s="231" t="e">
        <f>'Average w-o bkg'!L18*$F$2/'Average w-o bkg'!L$5</f>
        <v>#DIV/0!</v>
      </c>
      <c r="M18" s="231" t="e">
        <f>'Average w-o bkg'!M18*$F$2/'Average w-o bkg'!M$5</f>
        <v>#DIV/0!</v>
      </c>
      <c r="N18" s="231" t="e">
        <f>'Average w-o bkg'!N18*$F$2/'Average w-o bkg'!N$5</f>
        <v>#DIV/0!</v>
      </c>
      <c r="O18" s="231" t="e">
        <f>'Average w-o bkg'!O18*$F$2/'Average w-o bkg'!O$5</f>
        <v>#DIV/0!</v>
      </c>
      <c r="P18" s="231" t="e">
        <f>'Average w-o bkg'!P18*$F$2/'Average w-o bkg'!P$5</f>
        <v>#DIV/0!</v>
      </c>
      <c r="Q18" s="231" t="e">
        <f>'Average w-o bkg'!Q18*$F$2/'Average w-o bkg'!Q$5</f>
        <v>#DIV/0!</v>
      </c>
    </row>
    <row r="19" spans="1:17" ht="17.45" customHeight="1">
      <c r="A19" s="232" t="str">
        <f>'Sorting 2'!A20</f>
        <v>PD-L2</v>
      </c>
      <c r="B19" s="231" t="e">
        <f>'Average w-o bkg'!B19*$F$2/'Average w-o bkg'!B$5</f>
        <v>#DIV/0!</v>
      </c>
      <c r="C19" s="231" t="e">
        <f>'Average w-o bkg'!C19*$F$2/'Average w-o bkg'!C$5</f>
        <v>#DIV/0!</v>
      </c>
      <c r="D19" s="231" t="e">
        <f>'Average w-o bkg'!D19*$F$2/'Average w-o bkg'!D$5</f>
        <v>#DIV/0!</v>
      </c>
      <c r="E19" s="231" t="e">
        <f>'Average w-o bkg'!E19*$F$2/'Average w-o bkg'!E$5</f>
        <v>#DIV/0!</v>
      </c>
      <c r="F19" s="231" t="e">
        <f>'Average w-o bkg'!F19*$F$2/'Average w-o bkg'!F$5</f>
        <v>#DIV/0!</v>
      </c>
      <c r="G19" s="231" t="e">
        <f>'Average w-o bkg'!G19*$F$2/'Average w-o bkg'!G$5</f>
        <v>#DIV/0!</v>
      </c>
      <c r="H19" s="231" t="e">
        <f>'Average w-o bkg'!H19*$F$2/'Average w-o bkg'!H$5</f>
        <v>#DIV/0!</v>
      </c>
      <c r="I19" s="231" t="e">
        <f>'Average w-o bkg'!I19*$F$2/'Average w-o bkg'!I$5</f>
        <v>#DIV/0!</v>
      </c>
      <c r="J19" s="231" t="e">
        <f>'Average w-o bkg'!J19*$F$2/'Average w-o bkg'!J$5</f>
        <v>#DIV/0!</v>
      </c>
      <c r="K19" s="231" t="e">
        <f>'Average w-o bkg'!K19*$F$2/'Average w-o bkg'!K$5</f>
        <v>#DIV/0!</v>
      </c>
      <c r="L19" s="231" t="e">
        <f>'Average w-o bkg'!L19*$F$2/'Average w-o bkg'!L$5</f>
        <v>#DIV/0!</v>
      </c>
      <c r="M19" s="231" t="e">
        <f>'Average w-o bkg'!M19*$F$2/'Average w-o bkg'!M$5</f>
        <v>#DIV/0!</v>
      </c>
      <c r="N19" s="231" t="e">
        <f>'Average w-o bkg'!N19*$F$2/'Average w-o bkg'!N$5</f>
        <v>#DIV/0!</v>
      </c>
      <c r="O19" s="231" t="e">
        <f>'Average w-o bkg'!O19*$F$2/'Average w-o bkg'!O$5</f>
        <v>#DIV/0!</v>
      </c>
      <c r="P19" s="231" t="e">
        <f>'Average w-o bkg'!P19*$F$2/'Average w-o bkg'!P$5</f>
        <v>#DIV/0!</v>
      </c>
      <c r="Q19" s="231" t="e">
        <f>'Average w-o bkg'!Q19*$F$2/'Average w-o bkg'!Q$5</f>
        <v>#DIV/0!</v>
      </c>
    </row>
    <row r="20" spans="1:17" ht="17.45" customHeight="1">
      <c r="A20" s="232" t="str">
        <f>'Sorting 2'!A21</f>
        <v>TNR5</v>
      </c>
      <c r="B20" s="231" t="e">
        <f>'Average w-o bkg'!B20*$F$2/'Average w-o bkg'!B$5</f>
        <v>#DIV/0!</v>
      </c>
      <c r="C20" s="231" t="e">
        <f>'Average w-o bkg'!C20*$F$2/'Average w-o bkg'!C$5</f>
        <v>#DIV/0!</v>
      </c>
      <c r="D20" s="231" t="e">
        <f>'Average w-o bkg'!D20*$F$2/'Average w-o bkg'!D$5</f>
        <v>#DIV/0!</v>
      </c>
      <c r="E20" s="231" t="e">
        <f>'Average w-o bkg'!E20*$F$2/'Average w-o bkg'!E$5</f>
        <v>#DIV/0!</v>
      </c>
      <c r="F20" s="231" t="e">
        <f>'Average w-o bkg'!F20*$F$2/'Average w-o bkg'!F$5</f>
        <v>#DIV/0!</v>
      </c>
      <c r="G20" s="231" t="e">
        <f>'Average w-o bkg'!G20*$F$2/'Average w-o bkg'!G$5</f>
        <v>#DIV/0!</v>
      </c>
      <c r="H20" s="231" t="e">
        <f>'Average w-o bkg'!H20*$F$2/'Average w-o bkg'!H$5</f>
        <v>#DIV/0!</v>
      </c>
      <c r="I20" s="231" t="e">
        <f>'Average w-o bkg'!I20*$F$2/'Average w-o bkg'!I$5</f>
        <v>#DIV/0!</v>
      </c>
      <c r="J20" s="231" t="e">
        <f>'Average w-o bkg'!J20*$F$2/'Average w-o bkg'!J$5</f>
        <v>#DIV/0!</v>
      </c>
      <c r="K20" s="231" t="e">
        <f>'Average w-o bkg'!K20*$F$2/'Average w-o bkg'!K$5</f>
        <v>#DIV/0!</v>
      </c>
      <c r="L20" s="231" t="e">
        <f>'Average w-o bkg'!L20*$F$2/'Average w-o bkg'!L$5</f>
        <v>#DIV/0!</v>
      </c>
      <c r="M20" s="231" t="e">
        <f>'Average w-o bkg'!M20*$F$2/'Average w-o bkg'!M$5</f>
        <v>#DIV/0!</v>
      </c>
      <c r="N20" s="231" t="e">
        <f>'Average w-o bkg'!N20*$F$2/'Average w-o bkg'!N$5</f>
        <v>#DIV/0!</v>
      </c>
      <c r="O20" s="231" t="e">
        <f>'Average w-o bkg'!O20*$F$2/'Average w-o bkg'!O$5</f>
        <v>#DIV/0!</v>
      </c>
      <c r="P20" s="231" t="e">
        <f>'Average w-o bkg'!P20*$F$2/'Average w-o bkg'!P$5</f>
        <v>#DIV/0!</v>
      </c>
      <c r="Q20" s="231" t="e">
        <f>'Average w-o bkg'!Q20*$F$2/'Average w-o bkg'!Q$5</f>
        <v>#DIV/0!</v>
      </c>
    </row>
    <row r="21" spans="1:17" ht="17.45" customHeight="1">
      <c r="A21" s="232" t="str">
        <f>'Sorting 2'!A22</f>
        <v xml:space="preserve">B7-1 </v>
      </c>
      <c r="B21" s="231" t="e">
        <f>'Average w-o bkg'!B21*$F$2/'Average w-o bkg'!B$5</f>
        <v>#DIV/0!</v>
      </c>
      <c r="C21" s="231" t="e">
        <f>'Average w-o bkg'!C21*$F$2/'Average w-o bkg'!C$5</f>
        <v>#DIV/0!</v>
      </c>
      <c r="D21" s="231" t="e">
        <f>'Average w-o bkg'!D21*$F$2/'Average w-o bkg'!D$5</f>
        <v>#DIV/0!</v>
      </c>
      <c r="E21" s="231" t="e">
        <f>'Average w-o bkg'!E21*$F$2/'Average w-o bkg'!E$5</f>
        <v>#DIV/0!</v>
      </c>
      <c r="F21" s="231" t="e">
        <f>'Average w-o bkg'!F21*$F$2/'Average w-o bkg'!F$5</f>
        <v>#DIV/0!</v>
      </c>
      <c r="G21" s="231" t="e">
        <f>'Average w-o bkg'!G21*$F$2/'Average w-o bkg'!G$5</f>
        <v>#DIV/0!</v>
      </c>
      <c r="H21" s="231" t="e">
        <f>'Average w-o bkg'!H21*$F$2/'Average w-o bkg'!H$5</f>
        <v>#DIV/0!</v>
      </c>
      <c r="I21" s="231" t="e">
        <f>'Average w-o bkg'!I21*$F$2/'Average w-o bkg'!I$5</f>
        <v>#DIV/0!</v>
      </c>
      <c r="J21" s="231" t="e">
        <f>'Average w-o bkg'!J21*$F$2/'Average w-o bkg'!J$5</f>
        <v>#DIV/0!</v>
      </c>
      <c r="K21" s="231" t="e">
        <f>'Average w-o bkg'!K21*$F$2/'Average w-o bkg'!K$5</f>
        <v>#DIV/0!</v>
      </c>
      <c r="L21" s="231" t="e">
        <f>'Average w-o bkg'!L21*$F$2/'Average w-o bkg'!L$5</f>
        <v>#DIV/0!</v>
      </c>
      <c r="M21" s="231" t="e">
        <f>'Average w-o bkg'!M21*$F$2/'Average w-o bkg'!M$5</f>
        <v>#DIV/0!</v>
      </c>
      <c r="N21" s="231" t="e">
        <f>'Average w-o bkg'!N21*$F$2/'Average w-o bkg'!N$5</f>
        <v>#DIV/0!</v>
      </c>
      <c r="O21" s="231" t="e">
        <f>'Average w-o bkg'!O21*$F$2/'Average w-o bkg'!O$5</f>
        <v>#DIV/0!</v>
      </c>
      <c r="P21" s="231" t="e">
        <f>'Average w-o bkg'!P21*$F$2/'Average w-o bkg'!P$5</f>
        <v>#DIV/0!</v>
      </c>
      <c r="Q21" s="231" t="e">
        <f>'Average w-o bkg'!Q21*$F$2/'Average w-o bkg'!Q$5</f>
        <v>#DIV/0!</v>
      </c>
    </row>
    <row r="22" spans="1:17" ht="17.45" customHeight="1">
      <c r="A22" s="232" t="str">
        <f>'Sorting 2'!A23</f>
        <v>CTLA-4</v>
      </c>
      <c r="B22" s="231" t="e">
        <f>'Average w-o bkg'!B22*$F$2/'Average w-o bkg'!B$5</f>
        <v>#DIV/0!</v>
      </c>
      <c r="C22" s="231" t="e">
        <f>'Average w-o bkg'!C22*$F$2/'Average w-o bkg'!C$5</f>
        <v>#DIV/0!</v>
      </c>
      <c r="D22" s="231" t="e">
        <f>'Average w-o bkg'!D22*$F$2/'Average w-o bkg'!D$5</f>
        <v>#DIV/0!</v>
      </c>
      <c r="E22" s="231" t="e">
        <f>'Average w-o bkg'!E22*$F$2/'Average w-o bkg'!E$5</f>
        <v>#DIV/0!</v>
      </c>
      <c r="F22" s="231" t="e">
        <f>'Average w-o bkg'!F22*$F$2/'Average w-o bkg'!F$5</f>
        <v>#DIV/0!</v>
      </c>
      <c r="G22" s="231" t="e">
        <f>'Average w-o bkg'!G22*$F$2/'Average w-o bkg'!G$5</f>
        <v>#DIV/0!</v>
      </c>
      <c r="H22" s="231" t="e">
        <f>'Average w-o bkg'!H22*$F$2/'Average w-o bkg'!H$5</f>
        <v>#DIV/0!</v>
      </c>
      <c r="I22" s="231" t="e">
        <f>'Average w-o bkg'!I22*$F$2/'Average w-o bkg'!I$5</f>
        <v>#DIV/0!</v>
      </c>
      <c r="J22" s="231" t="e">
        <f>'Average w-o bkg'!J22*$F$2/'Average w-o bkg'!J$5</f>
        <v>#DIV/0!</v>
      </c>
      <c r="K22" s="231" t="e">
        <f>'Average w-o bkg'!K22*$F$2/'Average w-o bkg'!K$5</f>
        <v>#DIV/0!</v>
      </c>
      <c r="L22" s="231" t="e">
        <f>'Average w-o bkg'!L22*$F$2/'Average w-o bkg'!L$5</f>
        <v>#DIV/0!</v>
      </c>
      <c r="M22" s="231" t="e">
        <f>'Average w-o bkg'!M22*$F$2/'Average w-o bkg'!M$5</f>
        <v>#DIV/0!</v>
      </c>
      <c r="N22" s="231" t="e">
        <f>'Average w-o bkg'!N22*$F$2/'Average w-o bkg'!N$5</f>
        <v>#DIV/0!</v>
      </c>
      <c r="O22" s="231" t="e">
        <f>'Average w-o bkg'!O22*$F$2/'Average w-o bkg'!O$5</f>
        <v>#DIV/0!</v>
      </c>
      <c r="P22" s="231" t="e">
        <f>'Average w-o bkg'!P22*$F$2/'Average w-o bkg'!P$5</f>
        <v>#DIV/0!</v>
      </c>
      <c r="Q22" s="231" t="e">
        <f>'Average w-o bkg'!Q22*$F$2/'Average w-o bkg'!Q$5</f>
        <v>#DIV/0!</v>
      </c>
    </row>
    <row r="23" spans="1:17" ht="17.45" customHeight="1">
      <c r="A23" s="232" t="str">
        <f>'Sorting 2'!A24</f>
        <v>TIGIT</v>
      </c>
      <c r="B23" s="231" t="e">
        <f>'Average w-o bkg'!B23*$F$2/'Average w-o bkg'!B$5</f>
        <v>#DIV/0!</v>
      </c>
      <c r="C23" s="231" t="e">
        <f>'Average w-o bkg'!C23*$F$2/'Average w-o bkg'!C$5</f>
        <v>#DIV/0!</v>
      </c>
      <c r="D23" s="231" t="e">
        <f>'Average w-o bkg'!D23*$F$2/'Average w-o bkg'!D$5</f>
        <v>#DIV/0!</v>
      </c>
      <c r="E23" s="231" t="e">
        <f>'Average w-o bkg'!E23*$F$2/'Average w-o bkg'!E$5</f>
        <v>#DIV/0!</v>
      </c>
      <c r="F23" s="231" t="e">
        <f>'Average w-o bkg'!F23*$F$2/'Average w-o bkg'!F$5</f>
        <v>#DIV/0!</v>
      </c>
      <c r="G23" s="231" t="e">
        <f>'Average w-o bkg'!G23*$F$2/'Average w-o bkg'!G$5</f>
        <v>#DIV/0!</v>
      </c>
      <c r="H23" s="231" t="e">
        <f>'Average w-o bkg'!H23*$F$2/'Average w-o bkg'!H$5</f>
        <v>#DIV/0!</v>
      </c>
      <c r="I23" s="231" t="e">
        <f>'Average w-o bkg'!I23*$F$2/'Average w-o bkg'!I$5</f>
        <v>#DIV/0!</v>
      </c>
      <c r="J23" s="231" t="e">
        <f>'Average w-o bkg'!J23*$F$2/'Average w-o bkg'!J$5</f>
        <v>#DIV/0!</v>
      </c>
      <c r="K23" s="231" t="e">
        <f>'Average w-o bkg'!K23*$F$2/'Average w-o bkg'!K$5</f>
        <v>#DIV/0!</v>
      </c>
      <c r="L23" s="231" t="e">
        <f>'Average w-o bkg'!L23*$F$2/'Average w-o bkg'!L$5</f>
        <v>#DIV/0!</v>
      </c>
      <c r="M23" s="231" t="e">
        <f>'Average w-o bkg'!M23*$F$2/'Average w-o bkg'!M$5</f>
        <v>#DIV/0!</v>
      </c>
      <c r="N23" s="231" t="e">
        <f>'Average w-o bkg'!N23*$F$2/'Average w-o bkg'!N$5</f>
        <v>#DIV/0!</v>
      </c>
      <c r="O23" s="231" t="e">
        <f>'Average w-o bkg'!O23*$F$2/'Average w-o bkg'!O$5</f>
        <v>#DIV/0!</v>
      </c>
      <c r="P23" s="231" t="e">
        <f>'Average w-o bkg'!P23*$F$2/'Average w-o bkg'!P$5</f>
        <v>#DIV/0!</v>
      </c>
      <c r="Q23" s="231" t="e">
        <f>'Average w-o bkg'!Q23*$F$2/'Average w-o bkg'!Q$5</f>
        <v>#DIV/0!</v>
      </c>
    </row>
    <row r="24" spans="1:17" ht="17.45" customHeight="1">
      <c r="A24" s="232" t="str">
        <f>'Sorting 2'!A25</f>
        <v>TNR6</v>
      </c>
      <c r="B24" s="231" t="e">
        <f>'Average w-o bkg'!B24*$F$2/'Average w-o bkg'!B$5</f>
        <v>#DIV/0!</v>
      </c>
      <c r="C24" s="231" t="e">
        <f>'Average w-o bkg'!C24*$F$2/'Average w-o bkg'!C$5</f>
        <v>#DIV/0!</v>
      </c>
      <c r="D24" s="231" t="e">
        <f>'Average w-o bkg'!D24*$F$2/'Average w-o bkg'!D$5</f>
        <v>#DIV/0!</v>
      </c>
      <c r="E24" s="231" t="e">
        <f>'Average w-o bkg'!E24*$F$2/'Average w-o bkg'!E$5</f>
        <v>#DIV/0!</v>
      </c>
      <c r="F24" s="231" t="e">
        <f>'Average w-o bkg'!F24*$F$2/'Average w-o bkg'!F$5</f>
        <v>#DIV/0!</v>
      </c>
      <c r="G24" s="231" t="e">
        <f>'Average w-o bkg'!G24*$F$2/'Average w-o bkg'!G$5</f>
        <v>#DIV/0!</v>
      </c>
      <c r="H24" s="231" t="e">
        <f>'Average w-o bkg'!H24*$F$2/'Average w-o bkg'!H$5</f>
        <v>#DIV/0!</v>
      </c>
      <c r="I24" s="231" t="e">
        <f>'Average w-o bkg'!I24*$F$2/'Average w-o bkg'!I$5</f>
        <v>#DIV/0!</v>
      </c>
      <c r="J24" s="231" t="e">
        <f>'Average w-o bkg'!J24*$F$2/'Average w-o bkg'!J$5</f>
        <v>#DIV/0!</v>
      </c>
      <c r="K24" s="231" t="e">
        <f>'Average w-o bkg'!K24*$F$2/'Average w-o bkg'!K$5</f>
        <v>#DIV/0!</v>
      </c>
      <c r="L24" s="231" t="e">
        <f>'Average w-o bkg'!L24*$F$2/'Average w-o bkg'!L$5</f>
        <v>#DIV/0!</v>
      </c>
      <c r="M24" s="231" t="e">
        <f>'Average w-o bkg'!M24*$F$2/'Average w-o bkg'!M$5</f>
        <v>#DIV/0!</v>
      </c>
      <c r="N24" s="231" t="e">
        <f>'Average w-o bkg'!N24*$F$2/'Average w-o bkg'!N$5</f>
        <v>#DIV/0!</v>
      </c>
      <c r="O24" s="231" t="e">
        <f>'Average w-o bkg'!O24*$F$2/'Average w-o bkg'!O$5</f>
        <v>#DIV/0!</v>
      </c>
      <c r="P24" s="231" t="e">
        <f>'Average w-o bkg'!P24*$F$2/'Average w-o bkg'!P$5</f>
        <v>#DIV/0!</v>
      </c>
      <c r="Q24" s="231" t="e">
        <f>'Average w-o bkg'!Q24*$F$2/'Average w-o bkg'!Q$5</f>
        <v>#DIV/0!</v>
      </c>
    </row>
    <row r="25" spans="1:17" ht="17.45" customHeight="1">
      <c r="A25" s="232" t="str">
        <f>'Sorting 2'!A26</f>
        <v xml:space="preserve">B7-2 </v>
      </c>
      <c r="B25" s="231" t="e">
        <f>'Average w-o bkg'!B25*$F$2/'Average w-o bkg'!B$5</f>
        <v>#DIV/0!</v>
      </c>
      <c r="C25" s="231" t="e">
        <f>'Average w-o bkg'!C25*$F$2/'Average w-o bkg'!C$5</f>
        <v>#DIV/0!</v>
      </c>
      <c r="D25" s="231" t="e">
        <f>'Average w-o bkg'!D25*$F$2/'Average w-o bkg'!D$5</f>
        <v>#DIV/0!</v>
      </c>
      <c r="E25" s="231" t="e">
        <f>'Average w-o bkg'!E25*$F$2/'Average w-o bkg'!E$5</f>
        <v>#DIV/0!</v>
      </c>
      <c r="F25" s="231" t="e">
        <f>'Average w-o bkg'!F25*$F$2/'Average w-o bkg'!F$5</f>
        <v>#DIV/0!</v>
      </c>
      <c r="G25" s="231" t="e">
        <f>'Average w-o bkg'!G25*$F$2/'Average w-o bkg'!G$5</f>
        <v>#DIV/0!</v>
      </c>
      <c r="H25" s="231" t="e">
        <f>'Average w-o bkg'!H25*$F$2/'Average w-o bkg'!H$5</f>
        <v>#DIV/0!</v>
      </c>
      <c r="I25" s="231" t="e">
        <f>'Average w-o bkg'!I25*$F$2/'Average w-o bkg'!I$5</f>
        <v>#DIV/0!</v>
      </c>
      <c r="J25" s="231" t="e">
        <f>'Average w-o bkg'!J25*$F$2/'Average w-o bkg'!J$5</f>
        <v>#DIV/0!</v>
      </c>
      <c r="K25" s="231" t="e">
        <f>'Average w-o bkg'!K25*$F$2/'Average w-o bkg'!K$5</f>
        <v>#DIV/0!</v>
      </c>
      <c r="L25" s="231" t="e">
        <f>'Average w-o bkg'!L25*$F$2/'Average w-o bkg'!L$5</f>
        <v>#DIV/0!</v>
      </c>
      <c r="M25" s="231" t="e">
        <f>'Average w-o bkg'!M25*$F$2/'Average w-o bkg'!M$5</f>
        <v>#DIV/0!</v>
      </c>
      <c r="N25" s="231" t="e">
        <f>'Average w-o bkg'!N25*$F$2/'Average w-o bkg'!N$5</f>
        <v>#DIV/0!</v>
      </c>
      <c r="O25" s="231" t="e">
        <f>'Average w-o bkg'!O25*$F$2/'Average w-o bkg'!O$5</f>
        <v>#DIV/0!</v>
      </c>
      <c r="P25" s="231" t="e">
        <f>'Average w-o bkg'!P25*$F$2/'Average w-o bkg'!P$5</f>
        <v>#DIV/0!</v>
      </c>
      <c r="Q25" s="231" t="e">
        <f>'Average w-o bkg'!Q25*$F$2/'Average w-o bkg'!Q$5</f>
        <v>#DIV/0!</v>
      </c>
    </row>
    <row r="26" spans="1:17" ht="17.45" customHeight="1">
      <c r="A26" s="232" t="str">
        <f>'Sorting 2'!A27</f>
        <v>ICOS</v>
      </c>
      <c r="B26" s="231" t="e">
        <f>'Average w-o bkg'!B26*$F$2/'Average w-o bkg'!B$5</f>
        <v>#DIV/0!</v>
      </c>
      <c r="C26" s="231" t="e">
        <f>'Average w-o bkg'!C26*$F$2/'Average w-o bkg'!C$5</f>
        <v>#DIV/0!</v>
      </c>
      <c r="D26" s="231" t="e">
        <f>'Average w-o bkg'!D26*$F$2/'Average w-o bkg'!D$5</f>
        <v>#DIV/0!</v>
      </c>
      <c r="E26" s="231" t="e">
        <f>'Average w-o bkg'!E26*$F$2/'Average w-o bkg'!E$5</f>
        <v>#DIV/0!</v>
      </c>
      <c r="F26" s="231" t="e">
        <f>'Average w-o bkg'!F26*$F$2/'Average w-o bkg'!F$5</f>
        <v>#DIV/0!</v>
      </c>
      <c r="G26" s="231" t="e">
        <f>'Average w-o bkg'!G26*$F$2/'Average w-o bkg'!G$5</f>
        <v>#DIV/0!</v>
      </c>
      <c r="H26" s="231" t="e">
        <f>'Average w-o bkg'!H26*$F$2/'Average w-o bkg'!H$5</f>
        <v>#DIV/0!</v>
      </c>
      <c r="I26" s="231" t="e">
        <f>'Average w-o bkg'!I26*$F$2/'Average w-o bkg'!I$5</f>
        <v>#DIV/0!</v>
      </c>
      <c r="J26" s="231" t="e">
        <f>'Average w-o bkg'!J26*$F$2/'Average w-o bkg'!J$5</f>
        <v>#DIV/0!</v>
      </c>
      <c r="K26" s="231" t="e">
        <f>'Average w-o bkg'!K26*$F$2/'Average w-o bkg'!K$5</f>
        <v>#DIV/0!</v>
      </c>
      <c r="L26" s="231" t="e">
        <f>'Average w-o bkg'!L26*$F$2/'Average w-o bkg'!L$5</f>
        <v>#DIV/0!</v>
      </c>
      <c r="M26" s="231" t="e">
        <f>'Average w-o bkg'!M26*$F$2/'Average w-o bkg'!M$5</f>
        <v>#DIV/0!</v>
      </c>
      <c r="N26" s="231" t="e">
        <f>'Average w-o bkg'!N26*$F$2/'Average w-o bkg'!N$5</f>
        <v>#DIV/0!</v>
      </c>
      <c r="O26" s="231" t="e">
        <f>'Average w-o bkg'!O26*$F$2/'Average w-o bkg'!O$5</f>
        <v>#DIV/0!</v>
      </c>
      <c r="P26" s="231" t="e">
        <f>'Average w-o bkg'!P26*$F$2/'Average w-o bkg'!P$5</f>
        <v>#DIV/0!</v>
      </c>
      <c r="Q26" s="231" t="e">
        <f>'Average w-o bkg'!Q26*$F$2/'Average w-o bkg'!Q$5</f>
        <v>#DIV/0!</v>
      </c>
    </row>
    <row r="27" spans="1:17" ht="17.45" customHeight="1">
      <c r="A27" s="232" t="str">
        <f>'Sorting 2'!A28</f>
        <v>TIM-3</v>
      </c>
      <c r="B27" s="231" t="e">
        <f>'Average w-o bkg'!B27*$F$2/'Average w-o bkg'!B$5</f>
        <v>#DIV/0!</v>
      </c>
      <c r="C27" s="231" t="e">
        <f>'Average w-o bkg'!C27*$F$2/'Average w-o bkg'!C$5</f>
        <v>#DIV/0!</v>
      </c>
      <c r="D27" s="231" t="e">
        <f>'Average w-o bkg'!D27*$F$2/'Average w-o bkg'!D$5</f>
        <v>#DIV/0!</v>
      </c>
      <c r="E27" s="231" t="e">
        <f>'Average w-o bkg'!E27*$F$2/'Average w-o bkg'!E$5</f>
        <v>#DIV/0!</v>
      </c>
      <c r="F27" s="231" t="e">
        <f>'Average w-o bkg'!F27*$F$2/'Average w-o bkg'!F$5</f>
        <v>#DIV/0!</v>
      </c>
      <c r="G27" s="231" t="e">
        <f>'Average w-o bkg'!G27*$F$2/'Average w-o bkg'!G$5</f>
        <v>#DIV/0!</v>
      </c>
      <c r="H27" s="231" t="e">
        <f>'Average w-o bkg'!H27*$F$2/'Average w-o bkg'!H$5</f>
        <v>#DIV/0!</v>
      </c>
      <c r="I27" s="231" t="e">
        <f>'Average w-o bkg'!I27*$F$2/'Average w-o bkg'!I$5</f>
        <v>#DIV/0!</v>
      </c>
      <c r="J27" s="231" t="e">
        <f>'Average w-o bkg'!J27*$F$2/'Average w-o bkg'!J$5</f>
        <v>#DIV/0!</v>
      </c>
      <c r="K27" s="231" t="e">
        <f>'Average w-o bkg'!K27*$F$2/'Average w-o bkg'!K$5</f>
        <v>#DIV/0!</v>
      </c>
      <c r="L27" s="231" t="e">
        <f>'Average w-o bkg'!L27*$F$2/'Average w-o bkg'!L$5</f>
        <v>#DIV/0!</v>
      </c>
      <c r="M27" s="231" t="e">
        <f>'Average w-o bkg'!M27*$F$2/'Average w-o bkg'!M$5</f>
        <v>#DIV/0!</v>
      </c>
      <c r="N27" s="231" t="e">
        <f>'Average w-o bkg'!N27*$F$2/'Average w-o bkg'!N$5</f>
        <v>#DIV/0!</v>
      </c>
      <c r="O27" s="231" t="e">
        <f>'Average w-o bkg'!O27*$F$2/'Average w-o bkg'!O$5</f>
        <v>#DIV/0!</v>
      </c>
      <c r="P27" s="231" t="e">
        <f>'Average w-o bkg'!P27*$F$2/'Average w-o bkg'!P$5</f>
        <v>#DIV/0!</v>
      </c>
      <c r="Q27" s="231" t="e">
        <f>'Average w-o bkg'!Q27*$F$2/'Average w-o bkg'!Q$5</f>
        <v>#DIV/0!</v>
      </c>
    </row>
    <row r="28" spans="1:17" ht="17.45" customHeight="1">
      <c r="A28" s="232" t="str">
        <f>'Sorting 2'!A29</f>
        <v>TREM-2</v>
      </c>
      <c r="B28" s="231" t="e">
        <f>'Average w-o bkg'!B28*$F$2/'Average w-o bkg'!B$5</f>
        <v>#DIV/0!</v>
      </c>
      <c r="C28" s="231" t="e">
        <f>'Average w-o bkg'!C28*$F$2/'Average w-o bkg'!C$5</f>
        <v>#DIV/0!</v>
      </c>
      <c r="D28" s="231" t="e">
        <f>'Average w-o bkg'!D28*$F$2/'Average w-o bkg'!D$5</f>
        <v>#DIV/0!</v>
      </c>
      <c r="E28" s="231" t="e">
        <f>'Average w-o bkg'!E28*$F$2/'Average w-o bkg'!E$5</f>
        <v>#DIV/0!</v>
      </c>
      <c r="F28" s="231" t="e">
        <f>'Average w-o bkg'!F28*$F$2/'Average w-o bkg'!F$5</f>
        <v>#DIV/0!</v>
      </c>
      <c r="G28" s="231" t="e">
        <f>'Average w-o bkg'!G28*$F$2/'Average w-o bkg'!G$5</f>
        <v>#DIV/0!</v>
      </c>
      <c r="H28" s="231" t="e">
        <f>'Average w-o bkg'!H28*$F$2/'Average w-o bkg'!H$5</f>
        <v>#DIV/0!</v>
      </c>
      <c r="I28" s="231" t="e">
        <f>'Average w-o bkg'!I28*$F$2/'Average w-o bkg'!I$5</f>
        <v>#DIV/0!</v>
      </c>
      <c r="J28" s="231" t="e">
        <f>'Average w-o bkg'!J28*$F$2/'Average w-o bkg'!J$5</f>
        <v>#DIV/0!</v>
      </c>
      <c r="K28" s="231" t="e">
        <f>'Average w-o bkg'!K28*$F$2/'Average w-o bkg'!K$5</f>
        <v>#DIV/0!</v>
      </c>
      <c r="L28" s="231" t="e">
        <f>'Average w-o bkg'!L28*$F$2/'Average w-o bkg'!L$5</f>
        <v>#DIV/0!</v>
      </c>
      <c r="M28" s="231" t="e">
        <f>'Average w-o bkg'!M28*$F$2/'Average w-o bkg'!M$5</f>
        <v>#DIV/0!</v>
      </c>
      <c r="N28" s="231" t="e">
        <f>'Average w-o bkg'!N28*$F$2/'Average w-o bkg'!N$5</f>
        <v>#DIV/0!</v>
      </c>
      <c r="O28" s="231" t="e">
        <f>'Average w-o bkg'!O28*$F$2/'Average w-o bkg'!O$5</f>
        <v>#DIV/0!</v>
      </c>
      <c r="P28" s="231" t="e">
        <f>'Average w-o bkg'!P28*$F$2/'Average w-o bkg'!P$5</f>
        <v>#DIV/0!</v>
      </c>
      <c r="Q28" s="231" t="e">
        <f>'Average w-o bkg'!Q28*$F$2/'Average w-o bkg'!Q$5</f>
        <v>#DIV/0!</v>
      </c>
    </row>
    <row r="29" spans="1:17" ht="17.45" customHeight="1">
      <c r="A29" s="232" t="str">
        <f>'Sorting 2'!A30</f>
        <v>B7-H3</v>
      </c>
      <c r="B29" s="231" t="e">
        <f>'Average w-o bkg'!B29*$F$2/'Average w-o bkg'!B$5</f>
        <v>#DIV/0!</v>
      </c>
      <c r="C29" s="231" t="e">
        <f>'Average w-o bkg'!C29*$F$2/'Average w-o bkg'!C$5</f>
        <v>#DIV/0!</v>
      </c>
      <c r="D29" s="231" t="e">
        <f>'Average w-o bkg'!D29*$F$2/'Average w-o bkg'!D$5</f>
        <v>#DIV/0!</v>
      </c>
      <c r="E29" s="231" t="e">
        <f>'Average w-o bkg'!E29*$F$2/'Average w-o bkg'!E$5</f>
        <v>#DIV/0!</v>
      </c>
      <c r="F29" s="231" t="e">
        <f>'Average w-o bkg'!F29*$F$2/'Average w-o bkg'!F$5</f>
        <v>#DIV/0!</v>
      </c>
      <c r="G29" s="231" t="e">
        <f>'Average w-o bkg'!G29*$F$2/'Average w-o bkg'!G$5</f>
        <v>#DIV/0!</v>
      </c>
      <c r="H29" s="231" t="e">
        <f>'Average w-o bkg'!H29*$F$2/'Average w-o bkg'!H$5</f>
        <v>#DIV/0!</v>
      </c>
      <c r="I29" s="231" t="e">
        <f>'Average w-o bkg'!I29*$F$2/'Average w-o bkg'!I$5</f>
        <v>#DIV/0!</v>
      </c>
      <c r="J29" s="231" t="e">
        <f>'Average w-o bkg'!J29*$F$2/'Average w-o bkg'!J$5</f>
        <v>#DIV/0!</v>
      </c>
      <c r="K29" s="231" t="e">
        <f>'Average w-o bkg'!K29*$F$2/'Average w-o bkg'!K$5</f>
        <v>#DIV/0!</v>
      </c>
      <c r="L29" s="231" t="e">
        <f>'Average w-o bkg'!L29*$F$2/'Average w-o bkg'!L$5</f>
        <v>#DIV/0!</v>
      </c>
      <c r="M29" s="231" t="e">
        <f>'Average w-o bkg'!M29*$F$2/'Average w-o bkg'!M$5</f>
        <v>#DIV/0!</v>
      </c>
      <c r="N29" s="231" t="e">
        <f>'Average w-o bkg'!N29*$F$2/'Average w-o bkg'!N$5</f>
        <v>#DIV/0!</v>
      </c>
      <c r="O29" s="231" t="e">
        <f>'Average w-o bkg'!O29*$F$2/'Average w-o bkg'!O$5</f>
        <v>#DIV/0!</v>
      </c>
      <c r="P29" s="231" t="e">
        <f>'Average w-o bkg'!P29*$F$2/'Average w-o bkg'!P$5</f>
        <v>#DIV/0!</v>
      </c>
      <c r="Q29" s="231" t="e">
        <f>'Average w-o bkg'!Q29*$F$2/'Average w-o bkg'!Q$5</f>
        <v>#DIV/0!</v>
      </c>
    </row>
    <row r="30" spans="1:17" ht="17.45" customHeight="1">
      <c r="A30" s="232" t="str">
        <f>'Sorting 2'!A31</f>
        <v>IDO1</v>
      </c>
      <c r="B30" s="231" t="e">
        <f>'Average w-o bkg'!B30*$F$2/'Average w-o bkg'!B$5</f>
        <v>#DIV/0!</v>
      </c>
      <c r="C30" s="231" t="e">
        <f>'Average w-o bkg'!C30*$F$2/'Average w-o bkg'!C$5</f>
        <v>#DIV/0!</v>
      </c>
      <c r="D30" s="231" t="e">
        <f>'Average w-o bkg'!D30*$F$2/'Average w-o bkg'!D$5</f>
        <v>#DIV/0!</v>
      </c>
      <c r="E30" s="231" t="e">
        <f>'Average w-o bkg'!E30*$F$2/'Average w-o bkg'!E$5</f>
        <v>#DIV/0!</v>
      </c>
      <c r="F30" s="231" t="e">
        <f>'Average w-o bkg'!F30*$F$2/'Average w-o bkg'!F$5</f>
        <v>#DIV/0!</v>
      </c>
      <c r="G30" s="231" t="e">
        <f>'Average w-o bkg'!G30*$F$2/'Average w-o bkg'!G$5</f>
        <v>#DIV/0!</v>
      </c>
      <c r="H30" s="231" t="e">
        <f>'Average w-o bkg'!H30*$F$2/'Average w-o bkg'!H$5</f>
        <v>#DIV/0!</v>
      </c>
      <c r="I30" s="231" t="e">
        <f>'Average w-o bkg'!I30*$F$2/'Average w-o bkg'!I$5</f>
        <v>#DIV/0!</v>
      </c>
      <c r="J30" s="231" t="e">
        <f>'Average w-o bkg'!J30*$F$2/'Average w-o bkg'!J$5</f>
        <v>#DIV/0!</v>
      </c>
      <c r="K30" s="231" t="e">
        <f>'Average w-o bkg'!K30*$F$2/'Average w-o bkg'!K$5</f>
        <v>#DIV/0!</v>
      </c>
      <c r="L30" s="231" t="e">
        <f>'Average w-o bkg'!L30*$F$2/'Average w-o bkg'!L$5</f>
        <v>#DIV/0!</v>
      </c>
      <c r="M30" s="231" t="e">
        <f>'Average w-o bkg'!M30*$F$2/'Average w-o bkg'!M$5</f>
        <v>#DIV/0!</v>
      </c>
      <c r="N30" s="231" t="e">
        <f>'Average w-o bkg'!N30*$F$2/'Average w-o bkg'!N$5</f>
        <v>#DIV/0!</v>
      </c>
      <c r="O30" s="231" t="e">
        <f>'Average w-o bkg'!O30*$F$2/'Average w-o bkg'!O$5</f>
        <v>#DIV/0!</v>
      </c>
      <c r="P30" s="231" t="e">
        <f>'Average w-o bkg'!P30*$F$2/'Average w-o bkg'!P$5</f>
        <v>#DIV/0!</v>
      </c>
      <c r="Q30" s="231" t="e">
        <f>'Average w-o bkg'!Q30*$F$2/'Average w-o bkg'!Q$5</f>
        <v>#DIV/0!</v>
      </c>
    </row>
    <row r="31" spans="1:17" ht="17.45" customHeight="1">
      <c r="A31" s="232" t="str">
        <f>'Sorting 2'!A32</f>
        <v>TLR4</v>
      </c>
      <c r="B31" s="231" t="e">
        <f>'Average w-o bkg'!B31*$F$2/'Average w-o bkg'!B$5</f>
        <v>#DIV/0!</v>
      </c>
      <c r="C31" s="231" t="e">
        <f>'Average w-o bkg'!C31*$F$2/'Average w-o bkg'!C$5</f>
        <v>#DIV/0!</v>
      </c>
      <c r="D31" s="231" t="e">
        <f>'Average w-o bkg'!D31*$F$2/'Average w-o bkg'!D$5</f>
        <v>#DIV/0!</v>
      </c>
      <c r="E31" s="231" t="e">
        <f>'Average w-o bkg'!E31*$F$2/'Average w-o bkg'!E$5</f>
        <v>#DIV/0!</v>
      </c>
      <c r="F31" s="231" t="e">
        <f>'Average w-o bkg'!F31*$F$2/'Average w-o bkg'!F$5</f>
        <v>#DIV/0!</v>
      </c>
      <c r="G31" s="231" t="e">
        <f>'Average w-o bkg'!G31*$F$2/'Average w-o bkg'!G$5</f>
        <v>#DIV/0!</v>
      </c>
      <c r="H31" s="231" t="e">
        <f>'Average w-o bkg'!H31*$F$2/'Average w-o bkg'!H$5</f>
        <v>#DIV/0!</v>
      </c>
      <c r="I31" s="231" t="e">
        <f>'Average w-o bkg'!I31*$F$2/'Average w-o bkg'!I$5</f>
        <v>#DIV/0!</v>
      </c>
      <c r="J31" s="231" t="e">
        <f>'Average w-o bkg'!J31*$F$2/'Average w-o bkg'!J$5</f>
        <v>#DIV/0!</v>
      </c>
      <c r="K31" s="231" t="e">
        <f>'Average w-o bkg'!K31*$F$2/'Average w-o bkg'!K$5</f>
        <v>#DIV/0!</v>
      </c>
      <c r="L31" s="231" t="e">
        <f>'Average w-o bkg'!L31*$F$2/'Average w-o bkg'!L$5</f>
        <v>#DIV/0!</v>
      </c>
      <c r="M31" s="231" t="e">
        <f>'Average w-o bkg'!M31*$F$2/'Average w-o bkg'!M$5</f>
        <v>#DIV/0!</v>
      </c>
      <c r="N31" s="231" t="e">
        <f>'Average w-o bkg'!N31*$F$2/'Average w-o bkg'!N$5</f>
        <v>#DIV/0!</v>
      </c>
      <c r="O31" s="231" t="e">
        <f>'Average w-o bkg'!O31*$F$2/'Average w-o bkg'!O$5</f>
        <v>#DIV/0!</v>
      </c>
      <c r="P31" s="231" t="e">
        <f>'Average w-o bkg'!P31*$F$2/'Average w-o bkg'!P$5</f>
        <v>#DIV/0!</v>
      </c>
      <c r="Q31" s="231" t="e">
        <f>'Average w-o bkg'!Q31*$F$2/'Average w-o bkg'!Q$5</f>
        <v>#DIV/0!</v>
      </c>
    </row>
    <row r="32" spans="1:17" ht="17.45" customHeight="1">
      <c r="A32" s="230" t="str">
        <f>'Sorting 2'!A33</f>
        <v>Human IgG</v>
      </c>
      <c r="B32" s="231" t="e">
        <f>'Average w-o bkg'!B32*$F$2/'Average w-o bkg'!B$5</f>
        <v>#DIV/0!</v>
      </c>
      <c r="C32" s="231" t="e">
        <f>'Average w-o bkg'!C32*$F$2/'Average w-o bkg'!C$5</f>
        <v>#DIV/0!</v>
      </c>
      <c r="D32" s="231" t="e">
        <f>'Average w-o bkg'!D32*$F$2/'Average w-o bkg'!D$5</f>
        <v>#DIV/0!</v>
      </c>
      <c r="E32" s="231" t="e">
        <f>'Average w-o bkg'!E32*$F$2/'Average w-o bkg'!E$5</f>
        <v>#DIV/0!</v>
      </c>
      <c r="F32" s="231" t="e">
        <f>'Average w-o bkg'!F32*$F$2/'Average w-o bkg'!F$5</f>
        <v>#DIV/0!</v>
      </c>
      <c r="G32" s="231" t="e">
        <f>'Average w-o bkg'!G32*$F$2/'Average w-o bkg'!G$5</f>
        <v>#DIV/0!</v>
      </c>
      <c r="H32" s="231" t="e">
        <f>'Average w-o bkg'!H32*$F$2/'Average w-o bkg'!H$5</f>
        <v>#DIV/0!</v>
      </c>
      <c r="I32" s="231" t="e">
        <f>'Average w-o bkg'!I32*$F$2/'Average w-o bkg'!I$5</f>
        <v>#DIV/0!</v>
      </c>
      <c r="J32" s="231" t="e">
        <f>'Average w-o bkg'!J32*$F$2/'Average w-o bkg'!J$5</f>
        <v>#DIV/0!</v>
      </c>
      <c r="K32" s="231" t="e">
        <f>'Average w-o bkg'!K32*$F$2/'Average w-o bkg'!K$5</f>
        <v>#DIV/0!</v>
      </c>
      <c r="L32" s="231" t="e">
        <f>'Average w-o bkg'!L32*$F$2/'Average w-o bkg'!L$5</f>
        <v>#DIV/0!</v>
      </c>
      <c r="M32" s="231" t="e">
        <f>'Average w-o bkg'!M32*$F$2/'Average w-o bkg'!M$5</f>
        <v>#DIV/0!</v>
      </c>
      <c r="N32" s="231" t="e">
        <f>'Average w-o bkg'!N32*$F$2/'Average w-o bkg'!N$5</f>
        <v>#DIV/0!</v>
      </c>
      <c r="O32" s="231" t="e">
        <f>'Average w-o bkg'!O32*$F$2/'Average w-o bkg'!O$5</f>
        <v>#DIV/0!</v>
      </c>
      <c r="P32" s="231" t="e">
        <f>'Average w-o bkg'!P32*$F$2/'Average w-o bkg'!P$5</f>
        <v>#DIV/0!</v>
      </c>
      <c r="Q32" s="231" t="e">
        <f>'Average w-o bkg'!Q32*$F$2/'Average w-o bkg'!Q$5</f>
        <v>#DIV/0!</v>
      </c>
    </row>
    <row r="33" spans="1:17" ht="17.45" customHeight="1">
      <c r="A33" s="232" t="str">
        <f>'Sorting 2'!A34</f>
        <v>B7-H4</v>
      </c>
      <c r="B33" s="231" t="e">
        <f>'Average w-o bkg'!B33*$F$2/'Average w-o bkg'!B$5</f>
        <v>#DIV/0!</v>
      </c>
      <c r="C33" s="231" t="e">
        <f>'Average w-o bkg'!C33*$F$2/'Average w-o bkg'!C$5</f>
        <v>#DIV/0!</v>
      </c>
      <c r="D33" s="231" t="e">
        <f>'Average w-o bkg'!D33*$F$2/'Average w-o bkg'!D$5</f>
        <v>#DIV/0!</v>
      </c>
      <c r="E33" s="231" t="e">
        <f>'Average w-o bkg'!E33*$F$2/'Average w-o bkg'!E$5</f>
        <v>#DIV/0!</v>
      </c>
      <c r="F33" s="231" t="e">
        <f>'Average w-o bkg'!F33*$F$2/'Average w-o bkg'!F$5</f>
        <v>#DIV/0!</v>
      </c>
      <c r="G33" s="231" t="e">
        <f>'Average w-o bkg'!G33*$F$2/'Average w-o bkg'!G$5</f>
        <v>#DIV/0!</v>
      </c>
      <c r="H33" s="231" t="e">
        <f>'Average w-o bkg'!H33*$F$2/'Average w-o bkg'!H$5</f>
        <v>#DIV/0!</v>
      </c>
      <c r="I33" s="231" t="e">
        <f>'Average w-o bkg'!I33*$F$2/'Average w-o bkg'!I$5</f>
        <v>#DIV/0!</v>
      </c>
      <c r="J33" s="231" t="e">
        <f>'Average w-o bkg'!J33*$F$2/'Average w-o bkg'!J$5</f>
        <v>#DIV/0!</v>
      </c>
      <c r="K33" s="231" t="e">
        <f>'Average w-o bkg'!K33*$F$2/'Average w-o bkg'!K$5</f>
        <v>#DIV/0!</v>
      </c>
      <c r="L33" s="231" t="e">
        <f>'Average w-o bkg'!L33*$F$2/'Average w-o bkg'!L$5</f>
        <v>#DIV/0!</v>
      </c>
      <c r="M33" s="231" t="e">
        <f>'Average w-o bkg'!M33*$F$2/'Average w-o bkg'!M$5</f>
        <v>#DIV/0!</v>
      </c>
      <c r="N33" s="231" t="e">
        <f>'Average w-o bkg'!N33*$F$2/'Average w-o bkg'!N$5</f>
        <v>#DIV/0!</v>
      </c>
      <c r="O33" s="231" t="e">
        <f>'Average w-o bkg'!O33*$F$2/'Average w-o bkg'!O$5</f>
        <v>#DIV/0!</v>
      </c>
      <c r="P33" s="231" t="e">
        <f>'Average w-o bkg'!P33*$F$2/'Average w-o bkg'!P$5</f>
        <v>#DIV/0!</v>
      </c>
      <c r="Q33" s="231" t="e">
        <f>'Average w-o bkg'!Q33*$F$2/'Average w-o bkg'!Q$5</f>
        <v>#DIV/0!</v>
      </c>
    </row>
    <row r="34" spans="1:17" ht="17.45" customHeight="1">
      <c r="A34" s="232" t="str">
        <f>'Sorting 2'!A35</f>
        <v>LAG-3</v>
      </c>
      <c r="B34" s="231" t="e">
        <f>'Average w-o bkg'!B34*$F$2/'Average w-o bkg'!B$5</f>
        <v>#DIV/0!</v>
      </c>
      <c r="C34" s="231" t="e">
        <f>'Average w-o bkg'!C34*$F$2/'Average w-o bkg'!C$5</f>
        <v>#DIV/0!</v>
      </c>
      <c r="D34" s="231" t="e">
        <f>'Average w-o bkg'!D34*$F$2/'Average w-o bkg'!D$5</f>
        <v>#DIV/0!</v>
      </c>
      <c r="E34" s="231" t="e">
        <f>'Average w-o bkg'!E34*$F$2/'Average w-o bkg'!E$5</f>
        <v>#DIV/0!</v>
      </c>
      <c r="F34" s="231" t="e">
        <f>'Average w-o bkg'!F34*$F$2/'Average w-o bkg'!F$5</f>
        <v>#DIV/0!</v>
      </c>
      <c r="G34" s="231" t="e">
        <f>'Average w-o bkg'!G34*$F$2/'Average w-o bkg'!G$5</f>
        <v>#DIV/0!</v>
      </c>
      <c r="H34" s="231" t="e">
        <f>'Average w-o bkg'!H34*$F$2/'Average w-o bkg'!H$5</f>
        <v>#DIV/0!</v>
      </c>
      <c r="I34" s="231" t="e">
        <f>'Average w-o bkg'!I34*$F$2/'Average w-o bkg'!I$5</f>
        <v>#DIV/0!</v>
      </c>
      <c r="J34" s="231" t="e">
        <f>'Average w-o bkg'!J34*$F$2/'Average w-o bkg'!J$5</f>
        <v>#DIV/0!</v>
      </c>
      <c r="K34" s="231" t="e">
        <f>'Average w-o bkg'!K34*$F$2/'Average w-o bkg'!K$5</f>
        <v>#DIV/0!</v>
      </c>
      <c r="L34" s="231" t="e">
        <f>'Average w-o bkg'!L34*$F$2/'Average w-o bkg'!L$5</f>
        <v>#DIV/0!</v>
      </c>
      <c r="M34" s="231" t="e">
        <f>'Average w-o bkg'!M34*$F$2/'Average w-o bkg'!M$5</f>
        <v>#DIV/0!</v>
      </c>
      <c r="N34" s="231" t="e">
        <f>'Average w-o bkg'!N34*$F$2/'Average w-o bkg'!N$5</f>
        <v>#DIV/0!</v>
      </c>
      <c r="O34" s="231" t="e">
        <f>'Average w-o bkg'!O34*$F$2/'Average w-o bkg'!O$5</f>
        <v>#DIV/0!</v>
      </c>
      <c r="P34" s="231" t="e">
        <f>'Average w-o bkg'!P34*$F$2/'Average w-o bkg'!P$5</f>
        <v>#DIV/0!</v>
      </c>
      <c r="Q34" s="231" t="e">
        <f>'Average w-o bkg'!Q34*$F$2/'Average w-o bkg'!Q$5</f>
        <v>#DIV/0!</v>
      </c>
    </row>
    <row r="35" spans="1:17" ht="17.45" customHeight="1">
      <c r="A35" s="232" t="str">
        <f>'Sorting 2'!A36</f>
        <v>TNF-alpha</v>
      </c>
      <c r="B35" s="231" t="e">
        <f>'Average w-o bkg'!B35*$F$2/'Average w-o bkg'!B$5</f>
        <v>#DIV/0!</v>
      </c>
      <c r="C35" s="231" t="e">
        <f>'Average w-o bkg'!C35*$F$2/'Average w-o bkg'!C$5</f>
        <v>#DIV/0!</v>
      </c>
      <c r="D35" s="231" t="e">
        <f>'Average w-o bkg'!D35*$F$2/'Average w-o bkg'!D$5</f>
        <v>#DIV/0!</v>
      </c>
      <c r="E35" s="231" t="e">
        <f>'Average w-o bkg'!E35*$F$2/'Average w-o bkg'!E$5</f>
        <v>#DIV/0!</v>
      </c>
      <c r="F35" s="231" t="e">
        <f>'Average w-o bkg'!F35*$F$2/'Average w-o bkg'!F$5</f>
        <v>#DIV/0!</v>
      </c>
      <c r="G35" s="231" t="e">
        <f>'Average w-o bkg'!G35*$F$2/'Average w-o bkg'!G$5</f>
        <v>#DIV/0!</v>
      </c>
      <c r="H35" s="231" t="e">
        <f>'Average w-o bkg'!H35*$F$2/'Average w-o bkg'!H$5</f>
        <v>#DIV/0!</v>
      </c>
      <c r="I35" s="231" t="e">
        <f>'Average w-o bkg'!I35*$F$2/'Average w-o bkg'!I$5</f>
        <v>#DIV/0!</v>
      </c>
      <c r="J35" s="231" t="e">
        <f>'Average w-o bkg'!J35*$F$2/'Average w-o bkg'!J$5</f>
        <v>#DIV/0!</v>
      </c>
      <c r="K35" s="231" t="e">
        <f>'Average w-o bkg'!K35*$F$2/'Average w-o bkg'!K$5</f>
        <v>#DIV/0!</v>
      </c>
      <c r="L35" s="231" t="e">
        <f>'Average w-o bkg'!L35*$F$2/'Average w-o bkg'!L$5</f>
        <v>#DIV/0!</v>
      </c>
      <c r="M35" s="231" t="e">
        <f>'Average w-o bkg'!M35*$F$2/'Average w-o bkg'!M$5</f>
        <v>#DIV/0!</v>
      </c>
      <c r="N35" s="231" t="e">
        <f>'Average w-o bkg'!N35*$F$2/'Average w-o bkg'!N$5</f>
        <v>#DIV/0!</v>
      </c>
      <c r="O35" s="231" t="e">
        <f>'Average w-o bkg'!O35*$F$2/'Average w-o bkg'!O$5</f>
        <v>#DIV/0!</v>
      </c>
      <c r="P35" s="231" t="e">
        <f>'Average w-o bkg'!P35*$F$2/'Average w-o bkg'!P$5</f>
        <v>#DIV/0!</v>
      </c>
      <c r="Q35" s="231" t="e">
        <f>'Average w-o bkg'!Q35*$F$2/'Average w-o bkg'!Q$5</f>
        <v>#DIV/0!</v>
      </c>
    </row>
    <row r="36" spans="1:17" ht="17.45" customHeight="1">
      <c r="A36" s="230" t="str">
        <f>'Sorting 2'!A37</f>
        <v>Mouse IgG</v>
      </c>
      <c r="B36" s="231" t="e">
        <f>'Average w-o bkg'!B36*$F$2/'Average w-o bkg'!B$5</f>
        <v>#DIV/0!</v>
      </c>
      <c r="C36" s="231" t="e">
        <f>'Average w-o bkg'!C36*$F$2/'Average w-o bkg'!C$5</f>
        <v>#DIV/0!</v>
      </c>
      <c r="D36" s="231" t="e">
        <f>'Average w-o bkg'!D36*$F$2/'Average w-o bkg'!D$5</f>
        <v>#DIV/0!</v>
      </c>
      <c r="E36" s="231" t="e">
        <f>'Average w-o bkg'!E36*$F$2/'Average w-o bkg'!E$5</f>
        <v>#DIV/0!</v>
      </c>
      <c r="F36" s="231" t="e">
        <f>'Average w-o bkg'!F36*$F$2/'Average w-o bkg'!F$5</f>
        <v>#DIV/0!</v>
      </c>
      <c r="G36" s="231" t="e">
        <f>'Average w-o bkg'!G36*$F$2/'Average w-o bkg'!G$5</f>
        <v>#DIV/0!</v>
      </c>
      <c r="H36" s="231" t="e">
        <f>'Average w-o bkg'!H36*$F$2/'Average w-o bkg'!H$5</f>
        <v>#DIV/0!</v>
      </c>
      <c r="I36" s="231" t="e">
        <f>'Average w-o bkg'!I36*$F$2/'Average w-o bkg'!I$5</f>
        <v>#DIV/0!</v>
      </c>
      <c r="J36" s="231" t="e">
        <f>'Average w-o bkg'!J36*$F$2/'Average w-o bkg'!J$5</f>
        <v>#DIV/0!</v>
      </c>
      <c r="K36" s="231" t="e">
        <f>'Average w-o bkg'!K36*$F$2/'Average w-o bkg'!K$5</f>
        <v>#DIV/0!</v>
      </c>
      <c r="L36" s="231" t="e">
        <f>'Average w-o bkg'!L36*$F$2/'Average w-o bkg'!L$5</f>
        <v>#DIV/0!</v>
      </c>
      <c r="M36" s="231" t="e">
        <f>'Average w-o bkg'!M36*$F$2/'Average w-o bkg'!M$5</f>
        <v>#DIV/0!</v>
      </c>
      <c r="N36" s="231" t="e">
        <f>'Average w-o bkg'!N36*$F$2/'Average w-o bkg'!N$5</f>
        <v>#DIV/0!</v>
      </c>
      <c r="O36" s="231" t="e">
        <f>'Average w-o bkg'!O36*$F$2/'Average w-o bkg'!O$5</f>
        <v>#DIV/0!</v>
      </c>
      <c r="P36" s="231" t="e">
        <f>'Average w-o bkg'!P36*$F$2/'Average w-o bkg'!P$5</f>
        <v>#DIV/0!</v>
      </c>
      <c r="Q36" s="231" t="e">
        <f>'Average w-o bkg'!Q36*$F$2/'Average w-o bkg'!Q$5</f>
        <v>#DIV/0!</v>
      </c>
    </row>
    <row r="37" spans="1:17" ht="17.45" customHeight="1">
      <c r="A37" s="232" t="str">
        <f>'Sorting 2'!A38</f>
        <v>B7-H5</v>
      </c>
      <c r="B37" s="231" t="e">
        <f>'Average w-o bkg'!B37*$F$2/'Average w-o bkg'!B$5</f>
        <v>#DIV/0!</v>
      </c>
      <c r="C37" s="231" t="e">
        <f>'Average w-o bkg'!C37*$F$2/'Average w-o bkg'!C$5</f>
        <v>#DIV/0!</v>
      </c>
      <c r="D37" s="231" t="e">
        <f>'Average w-o bkg'!D37*$F$2/'Average w-o bkg'!D$5</f>
        <v>#DIV/0!</v>
      </c>
      <c r="E37" s="231" t="e">
        <f>'Average w-o bkg'!E37*$F$2/'Average w-o bkg'!E$5</f>
        <v>#DIV/0!</v>
      </c>
      <c r="F37" s="231" t="e">
        <f>'Average w-o bkg'!F37*$F$2/'Average w-o bkg'!F$5</f>
        <v>#DIV/0!</v>
      </c>
      <c r="G37" s="231" t="e">
        <f>'Average w-o bkg'!G37*$F$2/'Average w-o bkg'!G$5</f>
        <v>#DIV/0!</v>
      </c>
      <c r="H37" s="231" t="e">
        <f>'Average w-o bkg'!H37*$F$2/'Average w-o bkg'!H$5</f>
        <v>#DIV/0!</v>
      </c>
      <c r="I37" s="231" t="e">
        <f>'Average w-o bkg'!I37*$F$2/'Average w-o bkg'!I$5</f>
        <v>#DIV/0!</v>
      </c>
      <c r="J37" s="231" t="e">
        <f>'Average w-o bkg'!J37*$F$2/'Average w-o bkg'!J$5</f>
        <v>#DIV/0!</v>
      </c>
      <c r="K37" s="231" t="e">
        <f>'Average w-o bkg'!K37*$F$2/'Average w-o bkg'!K$5</f>
        <v>#DIV/0!</v>
      </c>
      <c r="L37" s="231" t="e">
        <f>'Average w-o bkg'!L37*$F$2/'Average w-o bkg'!L$5</f>
        <v>#DIV/0!</v>
      </c>
      <c r="M37" s="231" t="e">
        <f>'Average w-o bkg'!M37*$F$2/'Average w-o bkg'!M$5</f>
        <v>#DIV/0!</v>
      </c>
      <c r="N37" s="231" t="e">
        <f>'Average w-o bkg'!N37*$F$2/'Average w-o bkg'!N$5</f>
        <v>#DIV/0!</v>
      </c>
      <c r="O37" s="231" t="e">
        <f>'Average w-o bkg'!O37*$F$2/'Average w-o bkg'!O$5</f>
        <v>#DIV/0!</v>
      </c>
      <c r="P37" s="231" t="e">
        <f>'Average w-o bkg'!P37*$F$2/'Average w-o bkg'!P$5</f>
        <v>#DIV/0!</v>
      </c>
      <c r="Q37" s="231" t="e">
        <f>'Average w-o bkg'!Q37*$F$2/'Average w-o bkg'!Q$5</f>
        <v>#DIV/0!</v>
      </c>
    </row>
    <row r="38" spans="1:17" ht="17.45" customHeight="1">
      <c r="A38" s="232" t="str">
        <f>'Sorting 2'!A39</f>
        <v>NECTIN1</v>
      </c>
      <c r="B38" s="231" t="e">
        <f>'Average w-o bkg'!B38*$F$2/'Average w-o bkg'!B$5</f>
        <v>#DIV/0!</v>
      </c>
      <c r="C38" s="231" t="e">
        <f>'Average w-o bkg'!C38*$F$2/'Average w-o bkg'!C$5</f>
        <v>#DIV/0!</v>
      </c>
      <c r="D38" s="231" t="e">
        <f>'Average w-o bkg'!D38*$F$2/'Average w-o bkg'!D$5</f>
        <v>#DIV/0!</v>
      </c>
      <c r="E38" s="231" t="e">
        <f>'Average w-o bkg'!E38*$F$2/'Average w-o bkg'!E$5</f>
        <v>#DIV/0!</v>
      </c>
      <c r="F38" s="231" t="e">
        <f>'Average w-o bkg'!F38*$F$2/'Average w-o bkg'!F$5</f>
        <v>#DIV/0!</v>
      </c>
      <c r="G38" s="231" t="e">
        <f>'Average w-o bkg'!G38*$F$2/'Average w-o bkg'!G$5</f>
        <v>#DIV/0!</v>
      </c>
      <c r="H38" s="231" t="e">
        <f>'Average w-o bkg'!H38*$F$2/'Average w-o bkg'!H$5</f>
        <v>#DIV/0!</v>
      </c>
      <c r="I38" s="231" t="e">
        <f>'Average w-o bkg'!I38*$F$2/'Average w-o bkg'!I$5</f>
        <v>#DIV/0!</v>
      </c>
      <c r="J38" s="231" t="e">
        <f>'Average w-o bkg'!J38*$F$2/'Average w-o bkg'!J$5</f>
        <v>#DIV/0!</v>
      </c>
      <c r="K38" s="231" t="e">
        <f>'Average w-o bkg'!K38*$F$2/'Average w-o bkg'!K$5</f>
        <v>#DIV/0!</v>
      </c>
      <c r="L38" s="231" t="e">
        <f>'Average w-o bkg'!L38*$F$2/'Average w-o bkg'!L$5</f>
        <v>#DIV/0!</v>
      </c>
      <c r="M38" s="231" t="e">
        <f>'Average w-o bkg'!M38*$F$2/'Average w-o bkg'!M$5</f>
        <v>#DIV/0!</v>
      </c>
      <c r="N38" s="231" t="e">
        <f>'Average w-o bkg'!N38*$F$2/'Average w-o bkg'!N$5</f>
        <v>#DIV/0!</v>
      </c>
      <c r="O38" s="231" t="e">
        <f>'Average w-o bkg'!O38*$F$2/'Average w-o bkg'!O$5</f>
        <v>#DIV/0!</v>
      </c>
      <c r="P38" s="231" t="e">
        <f>'Average w-o bkg'!P38*$F$2/'Average w-o bkg'!P$5</f>
        <v>#DIV/0!</v>
      </c>
      <c r="Q38" s="231" t="e">
        <f>'Average w-o bkg'!Q38*$F$2/'Average w-o bkg'!Q$5</f>
        <v>#DIV/0!</v>
      </c>
    </row>
    <row r="39" spans="1:17" ht="17.45" customHeight="1">
      <c r="A39" s="232" t="str">
        <f>'Sorting 2'!A40</f>
        <v>TNFL6</v>
      </c>
      <c r="B39" s="231" t="e">
        <f>'Average w-o bkg'!B39*$F$2/'Average w-o bkg'!B$5</f>
        <v>#DIV/0!</v>
      </c>
      <c r="C39" s="231" t="e">
        <f>'Average w-o bkg'!C39*$F$2/'Average w-o bkg'!C$5</f>
        <v>#DIV/0!</v>
      </c>
      <c r="D39" s="231" t="e">
        <f>'Average w-o bkg'!D39*$F$2/'Average w-o bkg'!D$5</f>
        <v>#DIV/0!</v>
      </c>
      <c r="E39" s="231" t="e">
        <f>'Average w-o bkg'!E39*$F$2/'Average w-o bkg'!E$5</f>
        <v>#DIV/0!</v>
      </c>
      <c r="F39" s="231" t="e">
        <f>'Average w-o bkg'!F39*$F$2/'Average w-o bkg'!F$5</f>
        <v>#DIV/0!</v>
      </c>
      <c r="G39" s="231" t="e">
        <f>'Average w-o bkg'!G39*$F$2/'Average w-o bkg'!G$5</f>
        <v>#DIV/0!</v>
      </c>
      <c r="H39" s="231" t="e">
        <f>'Average w-o bkg'!H39*$F$2/'Average w-o bkg'!H$5</f>
        <v>#DIV/0!</v>
      </c>
      <c r="I39" s="231" t="e">
        <f>'Average w-o bkg'!I39*$F$2/'Average w-o bkg'!I$5</f>
        <v>#DIV/0!</v>
      </c>
      <c r="J39" s="231" t="e">
        <f>'Average w-o bkg'!J39*$F$2/'Average w-o bkg'!J$5</f>
        <v>#DIV/0!</v>
      </c>
      <c r="K39" s="231" t="e">
        <f>'Average w-o bkg'!K39*$F$2/'Average w-o bkg'!K$5</f>
        <v>#DIV/0!</v>
      </c>
      <c r="L39" s="231" t="e">
        <f>'Average w-o bkg'!L39*$F$2/'Average w-o bkg'!L$5</f>
        <v>#DIV/0!</v>
      </c>
      <c r="M39" s="231" t="e">
        <f>'Average w-o bkg'!M39*$F$2/'Average w-o bkg'!M$5</f>
        <v>#DIV/0!</v>
      </c>
      <c r="N39" s="231" t="e">
        <f>'Average w-o bkg'!N39*$F$2/'Average w-o bkg'!N$5</f>
        <v>#DIV/0!</v>
      </c>
      <c r="O39" s="231" t="e">
        <f>'Average w-o bkg'!O39*$F$2/'Average w-o bkg'!O$5</f>
        <v>#DIV/0!</v>
      </c>
      <c r="P39" s="231" t="e">
        <f>'Average w-o bkg'!P39*$F$2/'Average w-o bkg'!P$5</f>
        <v>#DIV/0!</v>
      </c>
      <c r="Q39" s="231" t="e">
        <f>'Average w-o bkg'!Q39*$F$2/'Average w-o bkg'!Q$5</f>
        <v>#DIV/0!</v>
      </c>
    </row>
    <row r="40" spans="1:17" ht="17.45" customHeight="1">
      <c r="A40" s="230" t="str">
        <f>'Sorting 2'!A41</f>
        <v>Rabbit IgG</v>
      </c>
      <c r="B40" s="231" t="e">
        <f>'Average w-o bkg'!B40*$F$2/'Average w-o bkg'!B$5</f>
        <v>#DIV/0!</v>
      </c>
      <c r="C40" s="231" t="e">
        <f>'Average w-o bkg'!C40*$F$2/'Average w-o bkg'!C$5</f>
        <v>#DIV/0!</v>
      </c>
      <c r="D40" s="231" t="e">
        <f>'Average w-o bkg'!D40*$F$2/'Average w-o bkg'!D$5</f>
        <v>#DIV/0!</v>
      </c>
      <c r="E40" s="231" t="e">
        <f>'Average w-o bkg'!E40*$F$2/'Average w-o bkg'!E$5</f>
        <v>#DIV/0!</v>
      </c>
      <c r="F40" s="231" t="e">
        <f>'Average w-o bkg'!F40*$F$2/'Average w-o bkg'!F$5</f>
        <v>#DIV/0!</v>
      </c>
      <c r="G40" s="231" t="e">
        <f>'Average w-o bkg'!G40*$F$2/'Average w-o bkg'!G$5</f>
        <v>#DIV/0!</v>
      </c>
      <c r="H40" s="231" t="e">
        <f>'Average w-o bkg'!H40*$F$2/'Average w-o bkg'!H$5</f>
        <v>#DIV/0!</v>
      </c>
      <c r="I40" s="231" t="e">
        <f>'Average w-o bkg'!I40*$F$2/'Average w-o bkg'!I$5</f>
        <v>#DIV/0!</v>
      </c>
      <c r="J40" s="231" t="e">
        <f>'Average w-o bkg'!J40*$F$2/'Average w-o bkg'!J$5</f>
        <v>#DIV/0!</v>
      </c>
      <c r="K40" s="231" t="e">
        <f>'Average w-o bkg'!K40*$F$2/'Average w-o bkg'!K$5</f>
        <v>#DIV/0!</v>
      </c>
      <c r="L40" s="231" t="e">
        <f>'Average w-o bkg'!L40*$F$2/'Average w-o bkg'!L$5</f>
        <v>#DIV/0!</v>
      </c>
      <c r="M40" s="231" t="e">
        <f>'Average w-o bkg'!M40*$F$2/'Average w-o bkg'!M$5</f>
        <v>#DIV/0!</v>
      </c>
      <c r="N40" s="231" t="e">
        <f>'Average w-o bkg'!N40*$F$2/'Average w-o bkg'!N$5</f>
        <v>#DIV/0!</v>
      </c>
      <c r="O40" s="231" t="e">
        <f>'Average w-o bkg'!O40*$F$2/'Average w-o bkg'!O$5</f>
        <v>#DIV/0!</v>
      </c>
      <c r="P40" s="231" t="e">
        <f>'Average w-o bkg'!P40*$F$2/'Average w-o bkg'!P$5</f>
        <v>#DIV/0!</v>
      </c>
      <c r="Q40" s="231" t="e">
        <f>'Average w-o bkg'!Q40*$F$2/'Average w-o bkg'!Q$5</f>
        <v>#DIV/0!</v>
      </c>
    </row>
    <row r="41" spans="1:17" ht="17.45" customHeight="1">
      <c r="A41" s="232" t="str">
        <f>'Sorting 2'!A42</f>
        <v xml:space="preserve">Basigin </v>
      </c>
      <c r="B41" s="231" t="e">
        <f>'Average w-o bkg'!B41*$F$2/'Average w-o bkg'!B$5</f>
        <v>#DIV/0!</v>
      </c>
      <c r="C41" s="231" t="e">
        <f>'Average w-o bkg'!C41*$F$2/'Average w-o bkg'!C$5</f>
        <v>#DIV/0!</v>
      </c>
      <c r="D41" s="231" t="e">
        <f>'Average w-o bkg'!D41*$F$2/'Average w-o bkg'!D$5</f>
        <v>#DIV/0!</v>
      </c>
      <c r="E41" s="231" t="e">
        <f>'Average w-o bkg'!E41*$F$2/'Average w-o bkg'!E$5</f>
        <v>#DIV/0!</v>
      </c>
      <c r="F41" s="231" t="e">
        <f>'Average w-o bkg'!F41*$F$2/'Average w-o bkg'!F$5</f>
        <v>#DIV/0!</v>
      </c>
      <c r="G41" s="231" t="e">
        <f>'Average w-o bkg'!G41*$F$2/'Average w-o bkg'!G$5</f>
        <v>#DIV/0!</v>
      </c>
      <c r="H41" s="231" t="e">
        <f>'Average w-o bkg'!H41*$F$2/'Average w-o bkg'!H$5</f>
        <v>#DIV/0!</v>
      </c>
      <c r="I41" s="231" t="e">
        <f>'Average w-o bkg'!I41*$F$2/'Average w-o bkg'!I$5</f>
        <v>#DIV/0!</v>
      </c>
      <c r="J41" s="231" t="e">
        <f>'Average w-o bkg'!J41*$F$2/'Average w-o bkg'!J$5</f>
        <v>#DIV/0!</v>
      </c>
      <c r="K41" s="231" t="e">
        <f>'Average w-o bkg'!K41*$F$2/'Average w-o bkg'!K$5</f>
        <v>#DIV/0!</v>
      </c>
      <c r="L41" s="231" t="e">
        <f>'Average w-o bkg'!L41*$F$2/'Average w-o bkg'!L$5</f>
        <v>#DIV/0!</v>
      </c>
      <c r="M41" s="231" t="e">
        <f>'Average w-o bkg'!M41*$F$2/'Average w-o bkg'!M$5</f>
        <v>#DIV/0!</v>
      </c>
      <c r="N41" s="231" t="e">
        <f>'Average w-o bkg'!N41*$F$2/'Average w-o bkg'!N$5</f>
        <v>#DIV/0!</v>
      </c>
      <c r="O41" s="231" t="e">
        <f>'Average w-o bkg'!O41*$F$2/'Average w-o bkg'!O$5</f>
        <v>#DIV/0!</v>
      </c>
      <c r="P41" s="231" t="e">
        <f>'Average w-o bkg'!P41*$F$2/'Average w-o bkg'!P$5</f>
        <v>#DIV/0!</v>
      </c>
      <c r="Q41" s="231" t="e">
        <f>'Average w-o bkg'!Q41*$F$2/'Average w-o bkg'!Q$5</f>
        <v>#DIV/0!</v>
      </c>
    </row>
    <row r="42" spans="1:17" ht="17.45" customHeight="1">
      <c r="A42" s="232" t="str">
        <f>'Sorting 2'!A43</f>
        <v>NECTIN2</v>
      </c>
      <c r="B42" s="231" t="e">
        <f>'Average w-o bkg'!B42*$F$2/'Average w-o bkg'!B$5</f>
        <v>#DIV/0!</v>
      </c>
      <c r="C42" s="231" t="e">
        <f>'Average w-o bkg'!C42*$F$2/'Average w-o bkg'!C$5</f>
        <v>#DIV/0!</v>
      </c>
      <c r="D42" s="231" t="e">
        <f>'Average w-o bkg'!D42*$F$2/'Average w-o bkg'!D$5</f>
        <v>#DIV/0!</v>
      </c>
      <c r="E42" s="231" t="e">
        <f>'Average w-o bkg'!E42*$F$2/'Average w-o bkg'!E$5</f>
        <v>#DIV/0!</v>
      </c>
      <c r="F42" s="231" t="e">
        <f>'Average w-o bkg'!F42*$F$2/'Average w-o bkg'!F$5</f>
        <v>#DIV/0!</v>
      </c>
      <c r="G42" s="231" t="e">
        <f>'Average w-o bkg'!G42*$F$2/'Average w-o bkg'!G$5</f>
        <v>#DIV/0!</v>
      </c>
      <c r="H42" s="231" t="e">
        <f>'Average w-o bkg'!H42*$F$2/'Average w-o bkg'!H$5</f>
        <v>#DIV/0!</v>
      </c>
      <c r="I42" s="231" t="e">
        <f>'Average w-o bkg'!I42*$F$2/'Average w-o bkg'!I$5</f>
        <v>#DIV/0!</v>
      </c>
      <c r="J42" s="231" t="e">
        <f>'Average w-o bkg'!J42*$F$2/'Average w-o bkg'!J$5</f>
        <v>#DIV/0!</v>
      </c>
      <c r="K42" s="231" t="e">
        <f>'Average w-o bkg'!K42*$F$2/'Average w-o bkg'!K$5</f>
        <v>#DIV/0!</v>
      </c>
      <c r="L42" s="231" t="e">
        <f>'Average w-o bkg'!L42*$F$2/'Average w-o bkg'!L$5</f>
        <v>#DIV/0!</v>
      </c>
      <c r="M42" s="231" t="e">
        <f>'Average w-o bkg'!M42*$F$2/'Average w-o bkg'!M$5</f>
        <v>#DIV/0!</v>
      </c>
      <c r="N42" s="231" t="e">
        <f>'Average w-o bkg'!N42*$F$2/'Average w-o bkg'!N$5</f>
        <v>#DIV/0!</v>
      </c>
      <c r="O42" s="231" t="e">
        <f>'Average w-o bkg'!O42*$F$2/'Average w-o bkg'!O$5</f>
        <v>#DIV/0!</v>
      </c>
      <c r="P42" s="231" t="e">
        <f>'Average w-o bkg'!P42*$F$2/'Average w-o bkg'!P$5</f>
        <v>#DIV/0!</v>
      </c>
      <c r="Q42" s="231" t="e">
        <f>'Average w-o bkg'!Q42*$F$2/'Average w-o bkg'!Q$5</f>
        <v>#DIV/0!</v>
      </c>
    </row>
    <row r="43" spans="1:17" ht="17.45" customHeight="1">
      <c r="A43" s="232" t="str">
        <f>'Sorting 2'!A44</f>
        <v>TNF-R1</v>
      </c>
      <c r="B43" s="231" t="e">
        <f>'Average w-o bkg'!B43*$F$2/'Average w-o bkg'!B$5</f>
        <v>#DIV/0!</v>
      </c>
      <c r="C43" s="231" t="e">
        <f>'Average w-o bkg'!C43*$F$2/'Average w-o bkg'!C$5</f>
        <v>#DIV/0!</v>
      </c>
      <c r="D43" s="231" t="e">
        <f>'Average w-o bkg'!D43*$F$2/'Average w-o bkg'!D$5</f>
        <v>#DIV/0!</v>
      </c>
      <c r="E43" s="231" t="e">
        <f>'Average w-o bkg'!E43*$F$2/'Average w-o bkg'!E$5</f>
        <v>#DIV/0!</v>
      </c>
      <c r="F43" s="231" t="e">
        <f>'Average w-o bkg'!F43*$F$2/'Average w-o bkg'!F$5</f>
        <v>#DIV/0!</v>
      </c>
      <c r="G43" s="231" t="e">
        <f>'Average w-o bkg'!G43*$F$2/'Average w-o bkg'!G$5</f>
        <v>#DIV/0!</v>
      </c>
      <c r="H43" s="231" t="e">
        <f>'Average w-o bkg'!H43*$F$2/'Average w-o bkg'!H$5</f>
        <v>#DIV/0!</v>
      </c>
      <c r="I43" s="231" t="e">
        <f>'Average w-o bkg'!I43*$F$2/'Average w-o bkg'!I$5</f>
        <v>#DIV/0!</v>
      </c>
      <c r="J43" s="231" t="e">
        <f>'Average w-o bkg'!J43*$F$2/'Average w-o bkg'!J$5</f>
        <v>#DIV/0!</v>
      </c>
      <c r="K43" s="231" t="e">
        <f>'Average w-o bkg'!K43*$F$2/'Average w-o bkg'!K$5</f>
        <v>#DIV/0!</v>
      </c>
      <c r="L43" s="231" t="e">
        <f>'Average w-o bkg'!L43*$F$2/'Average w-o bkg'!L$5</f>
        <v>#DIV/0!</v>
      </c>
      <c r="M43" s="231" t="e">
        <f>'Average w-o bkg'!M43*$F$2/'Average w-o bkg'!M$5</f>
        <v>#DIV/0!</v>
      </c>
      <c r="N43" s="231" t="e">
        <f>'Average w-o bkg'!N43*$F$2/'Average w-o bkg'!N$5</f>
        <v>#DIV/0!</v>
      </c>
      <c r="O43" s="231" t="e">
        <f>'Average w-o bkg'!O43*$F$2/'Average w-o bkg'!O$5</f>
        <v>#DIV/0!</v>
      </c>
      <c r="P43" s="231" t="e">
        <f>'Average w-o bkg'!P43*$F$2/'Average w-o bkg'!P$5</f>
        <v>#DIV/0!</v>
      </c>
      <c r="Q43" s="231" t="e">
        <f>'Average w-o bkg'!Q43*$F$2/'Average w-o bkg'!Q$5</f>
        <v>#DIV/0!</v>
      </c>
    </row>
    <row r="44" spans="1:17" ht="17.45" customHeight="1">
      <c r="A44" s="232" t="str">
        <f>'Sorting 2'!A45</f>
        <v>CD19</v>
      </c>
      <c r="B44" s="231" t="e">
        <f>'Average w-o bkg'!B44*$F$2/'Average w-o bkg'!B$5</f>
        <v>#DIV/0!</v>
      </c>
      <c r="C44" s="231" t="e">
        <f>'Average w-o bkg'!C44*$F$2/'Average w-o bkg'!C$5</f>
        <v>#DIV/0!</v>
      </c>
      <c r="D44" s="231" t="e">
        <f>'Average w-o bkg'!D44*$F$2/'Average w-o bkg'!D$5</f>
        <v>#DIV/0!</v>
      </c>
      <c r="E44" s="231" t="e">
        <f>'Average w-o bkg'!E44*$F$2/'Average w-o bkg'!E$5</f>
        <v>#DIV/0!</v>
      </c>
      <c r="F44" s="231" t="e">
        <f>'Average w-o bkg'!F44*$F$2/'Average w-o bkg'!F$5</f>
        <v>#DIV/0!</v>
      </c>
      <c r="G44" s="231" t="e">
        <f>'Average w-o bkg'!G44*$F$2/'Average w-o bkg'!G$5</f>
        <v>#DIV/0!</v>
      </c>
      <c r="H44" s="231" t="e">
        <f>'Average w-o bkg'!H44*$F$2/'Average w-o bkg'!H$5</f>
        <v>#DIV/0!</v>
      </c>
      <c r="I44" s="231" t="e">
        <f>'Average w-o bkg'!I44*$F$2/'Average w-o bkg'!I$5</f>
        <v>#DIV/0!</v>
      </c>
      <c r="J44" s="231" t="e">
        <f>'Average w-o bkg'!J44*$F$2/'Average w-o bkg'!J$5</f>
        <v>#DIV/0!</v>
      </c>
      <c r="K44" s="231" t="e">
        <f>'Average w-o bkg'!K44*$F$2/'Average w-o bkg'!K$5</f>
        <v>#DIV/0!</v>
      </c>
      <c r="L44" s="231" t="e">
        <f>'Average w-o bkg'!L44*$F$2/'Average w-o bkg'!L$5</f>
        <v>#DIV/0!</v>
      </c>
      <c r="M44" s="231" t="e">
        <f>'Average w-o bkg'!M44*$F$2/'Average w-o bkg'!M$5</f>
        <v>#DIV/0!</v>
      </c>
      <c r="N44" s="231" t="e">
        <f>'Average w-o bkg'!N44*$F$2/'Average w-o bkg'!N$5</f>
        <v>#DIV/0!</v>
      </c>
      <c r="O44" s="231" t="e">
        <f>'Average w-o bkg'!O44*$F$2/'Average w-o bkg'!O$5</f>
        <v>#DIV/0!</v>
      </c>
      <c r="P44" s="231" t="e">
        <f>'Average w-o bkg'!P44*$F$2/'Average w-o bkg'!P$5</f>
        <v>#DIV/0!</v>
      </c>
      <c r="Q44" s="231" t="e">
        <f>'Average w-o bkg'!Q44*$F$2/'Average w-o bkg'!Q$5</f>
        <v>#DIV/0!</v>
      </c>
    </row>
    <row r="45" spans="1:17" ht="17.45" customHeight="1">
      <c r="A45" s="232" t="str">
        <f>'Sorting 2'!A46</f>
        <v>NECTIN3</v>
      </c>
      <c r="B45" s="231" t="e">
        <f>'Average w-o bkg'!B45*$F$2/'Average w-o bkg'!B$5</f>
        <v>#DIV/0!</v>
      </c>
      <c r="C45" s="231" t="e">
        <f>'Average w-o bkg'!C45*$F$2/'Average w-o bkg'!C$5</f>
        <v>#DIV/0!</v>
      </c>
      <c r="D45" s="231" t="e">
        <f>'Average w-o bkg'!D45*$F$2/'Average w-o bkg'!D$5</f>
        <v>#DIV/0!</v>
      </c>
      <c r="E45" s="231" t="e">
        <f>'Average w-o bkg'!E45*$F$2/'Average w-o bkg'!E$5</f>
        <v>#DIV/0!</v>
      </c>
      <c r="F45" s="231" t="e">
        <f>'Average w-o bkg'!F45*$F$2/'Average w-o bkg'!F$5</f>
        <v>#DIV/0!</v>
      </c>
      <c r="G45" s="231" t="e">
        <f>'Average w-o bkg'!G45*$F$2/'Average w-o bkg'!G$5</f>
        <v>#DIV/0!</v>
      </c>
      <c r="H45" s="231" t="e">
        <f>'Average w-o bkg'!H45*$F$2/'Average w-o bkg'!H$5</f>
        <v>#DIV/0!</v>
      </c>
      <c r="I45" s="231" t="e">
        <f>'Average w-o bkg'!I45*$F$2/'Average w-o bkg'!I$5</f>
        <v>#DIV/0!</v>
      </c>
      <c r="J45" s="231" t="e">
        <f>'Average w-o bkg'!J45*$F$2/'Average w-o bkg'!J$5</f>
        <v>#DIV/0!</v>
      </c>
      <c r="K45" s="231" t="e">
        <f>'Average w-o bkg'!K45*$F$2/'Average w-o bkg'!K$5</f>
        <v>#DIV/0!</v>
      </c>
      <c r="L45" s="231" t="e">
        <f>'Average w-o bkg'!L45*$F$2/'Average w-o bkg'!L$5</f>
        <v>#DIV/0!</v>
      </c>
      <c r="M45" s="231" t="e">
        <f>'Average w-o bkg'!M45*$F$2/'Average w-o bkg'!M$5</f>
        <v>#DIV/0!</v>
      </c>
      <c r="N45" s="231" t="e">
        <f>'Average w-o bkg'!N45*$F$2/'Average w-o bkg'!N$5</f>
        <v>#DIV/0!</v>
      </c>
      <c r="O45" s="231" t="e">
        <f>'Average w-o bkg'!O45*$F$2/'Average w-o bkg'!O$5</f>
        <v>#DIV/0!</v>
      </c>
      <c r="P45" s="231" t="e">
        <f>'Average w-o bkg'!P45*$F$2/'Average w-o bkg'!P$5</f>
        <v>#DIV/0!</v>
      </c>
      <c r="Q45" s="231" t="e">
        <f>'Average w-o bkg'!Q45*$F$2/'Average w-o bkg'!Q$5</f>
        <v>#DIV/0!</v>
      </c>
    </row>
    <row r="46" spans="1:17" ht="17.45" customHeight="1">
      <c r="A46" s="232" t="str">
        <f>'Sorting 2'!A47</f>
        <v>TNF-R2</v>
      </c>
      <c r="B46" s="231" t="e">
        <f>'Average w-o bkg'!B46*$F$2/'Average w-o bkg'!B$5</f>
        <v>#DIV/0!</v>
      </c>
      <c r="C46" s="231" t="e">
        <f>'Average w-o bkg'!C46*$F$2/'Average w-o bkg'!C$5</f>
        <v>#DIV/0!</v>
      </c>
      <c r="D46" s="231" t="e">
        <f>'Average w-o bkg'!D46*$F$2/'Average w-o bkg'!D$5</f>
        <v>#DIV/0!</v>
      </c>
      <c r="E46" s="231" t="e">
        <f>'Average w-o bkg'!E46*$F$2/'Average w-o bkg'!E$5</f>
        <v>#DIV/0!</v>
      </c>
      <c r="F46" s="231" t="e">
        <f>'Average w-o bkg'!F46*$F$2/'Average w-o bkg'!F$5</f>
        <v>#DIV/0!</v>
      </c>
      <c r="G46" s="231" t="e">
        <f>'Average w-o bkg'!G46*$F$2/'Average w-o bkg'!G$5</f>
        <v>#DIV/0!</v>
      </c>
      <c r="H46" s="231" t="e">
        <f>'Average w-o bkg'!H46*$F$2/'Average w-o bkg'!H$5</f>
        <v>#DIV/0!</v>
      </c>
      <c r="I46" s="231" t="e">
        <f>'Average w-o bkg'!I46*$F$2/'Average w-o bkg'!I$5</f>
        <v>#DIV/0!</v>
      </c>
      <c r="J46" s="231" t="e">
        <f>'Average w-o bkg'!J46*$F$2/'Average w-o bkg'!J$5</f>
        <v>#DIV/0!</v>
      </c>
      <c r="K46" s="231" t="e">
        <f>'Average w-o bkg'!K46*$F$2/'Average w-o bkg'!K$5</f>
        <v>#DIV/0!</v>
      </c>
      <c r="L46" s="231" t="e">
        <f>'Average w-o bkg'!L46*$F$2/'Average w-o bkg'!L$5</f>
        <v>#DIV/0!</v>
      </c>
      <c r="M46" s="231" t="e">
        <f>'Average w-o bkg'!M46*$F$2/'Average w-o bkg'!M$5</f>
        <v>#DIV/0!</v>
      </c>
      <c r="N46" s="231" t="e">
        <f>'Average w-o bkg'!N46*$F$2/'Average w-o bkg'!N$5</f>
        <v>#DIV/0!</v>
      </c>
      <c r="O46" s="231" t="e">
        <f>'Average w-o bkg'!O46*$F$2/'Average w-o bkg'!O$5</f>
        <v>#DIV/0!</v>
      </c>
      <c r="P46" s="231" t="e">
        <f>'Average w-o bkg'!P46*$F$2/'Average w-o bkg'!P$5</f>
        <v>#DIV/0!</v>
      </c>
      <c r="Q46" s="231" t="e">
        <f>'Average w-o bkg'!Q46*$F$2/'Average w-o bkg'!Q$5</f>
        <v>#DIV/0!</v>
      </c>
    </row>
    <row r="47" spans="1:17" ht="17.45" customHeight="1">
      <c r="A47" s="233"/>
      <c r="B47" s="231"/>
      <c r="C47" s="231"/>
      <c r="D47" s="231"/>
      <c r="E47" s="231"/>
      <c r="F47" s="231"/>
      <c r="G47" s="231"/>
      <c r="H47" s="231"/>
      <c r="I47" s="231"/>
      <c r="J47" s="231"/>
      <c r="K47" s="231"/>
      <c r="L47" s="231"/>
      <c r="M47" s="231"/>
      <c r="N47" s="231"/>
      <c r="O47" s="231"/>
      <c r="P47" s="231"/>
      <c r="Q47" s="231"/>
    </row>
    <row r="48" spans="1:17" ht="17.45" customHeight="1">
      <c r="A48" s="233"/>
      <c r="B48" s="231"/>
      <c r="C48" s="231"/>
      <c r="D48" s="231"/>
      <c r="E48" s="231"/>
      <c r="F48" s="231"/>
      <c r="G48" s="231"/>
      <c r="H48" s="231"/>
      <c r="I48" s="231"/>
      <c r="J48" s="231"/>
      <c r="K48" s="231"/>
      <c r="L48" s="231"/>
      <c r="M48" s="231"/>
      <c r="N48" s="231"/>
      <c r="O48" s="231"/>
      <c r="P48" s="231"/>
      <c r="Q48" s="231"/>
    </row>
    <row r="49" spans="1:17" ht="17.45" customHeight="1">
      <c r="A49" s="233"/>
      <c r="B49" s="231"/>
      <c r="C49" s="231"/>
      <c r="D49" s="231"/>
      <c r="E49" s="231"/>
      <c r="F49" s="231"/>
      <c r="G49" s="231"/>
      <c r="H49" s="231"/>
      <c r="I49" s="231"/>
      <c r="J49" s="231"/>
      <c r="K49" s="231"/>
      <c r="L49" s="231"/>
      <c r="M49" s="231"/>
      <c r="N49" s="231"/>
      <c r="O49" s="231"/>
      <c r="P49" s="231"/>
      <c r="Q49" s="231"/>
    </row>
    <row r="50" spans="1:17" ht="17.45" customHeight="1">
      <c r="A50" s="233"/>
      <c r="B50" s="231"/>
      <c r="C50" s="231"/>
      <c r="D50" s="231"/>
      <c r="E50" s="231"/>
      <c r="F50" s="231"/>
      <c r="G50" s="231"/>
      <c r="H50" s="231"/>
      <c r="I50" s="231"/>
      <c r="J50" s="231"/>
      <c r="K50" s="231"/>
      <c r="L50" s="231"/>
      <c r="M50" s="231"/>
      <c r="N50" s="231"/>
      <c r="O50" s="231"/>
      <c r="P50" s="231"/>
      <c r="Q50" s="231"/>
    </row>
    <row r="51" spans="1:17" ht="17.45" customHeight="1">
      <c r="A51" s="233"/>
      <c r="B51" s="231"/>
      <c r="C51" s="231"/>
      <c r="D51" s="231"/>
      <c r="E51" s="231"/>
      <c r="F51" s="231"/>
      <c r="G51" s="231"/>
      <c r="H51" s="231"/>
      <c r="I51" s="231"/>
      <c r="J51" s="231"/>
      <c r="K51" s="231"/>
      <c r="L51" s="231"/>
      <c r="M51" s="231"/>
      <c r="N51" s="231"/>
      <c r="O51" s="231"/>
      <c r="P51" s="231"/>
      <c r="Q51" s="231"/>
    </row>
    <row r="52" spans="1:17" ht="17.45" customHeight="1">
      <c r="A52" s="233"/>
      <c r="B52" s="231"/>
      <c r="C52" s="231"/>
      <c r="D52" s="231"/>
      <c r="E52" s="231"/>
      <c r="F52" s="231"/>
      <c r="G52" s="231"/>
      <c r="H52" s="231"/>
      <c r="I52" s="231"/>
      <c r="J52" s="231"/>
      <c r="K52" s="231"/>
      <c r="L52" s="231"/>
      <c r="M52" s="231"/>
      <c r="N52" s="231"/>
      <c r="O52" s="231"/>
      <c r="P52" s="231"/>
      <c r="Q52" s="231"/>
    </row>
    <row r="53" spans="1:17" ht="17.45" customHeight="1">
      <c r="A53" s="233"/>
      <c r="B53" s="231"/>
      <c r="C53" s="231"/>
      <c r="D53" s="231"/>
      <c r="E53" s="231"/>
      <c r="F53" s="231"/>
      <c r="G53" s="231"/>
      <c r="H53" s="231"/>
      <c r="I53" s="231"/>
      <c r="J53" s="231"/>
      <c r="K53" s="231"/>
      <c r="L53" s="231"/>
      <c r="M53" s="231"/>
      <c r="N53" s="231"/>
      <c r="O53" s="231"/>
      <c r="P53" s="231"/>
      <c r="Q53" s="231"/>
    </row>
    <row r="54" spans="1:17" ht="17.45" customHeight="1">
      <c r="A54" s="233"/>
      <c r="B54" s="231"/>
      <c r="C54" s="231"/>
      <c r="D54" s="231"/>
      <c r="E54" s="231"/>
      <c r="F54" s="231"/>
      <c r="G54" s="231"/>
      <c r="H54" s="231"/>
      <c r="I54" s="231"/>
      <c r="J54" s="231"/>
      <c r="K54" s="231"/>
      <c r="L54" s="231"/>
      <c r="M54" s="231"/>
      <c r="N54" s="231"/>
      <c r="O54" s="231"/>
      <c r="P54" s="231"/>
      <c r="Q54" s="231"/>
    </row>
    <row r="55" spans="1:17" ht="17.45" customHeight="1">
      <c r="A55" s="233"/>
      <c r="B55" s="231"/>
      <c r="C55" s="231"/>
      <c r="D55" s="231"/>
      <c r="E55" s="231"/>
      <c r="F55" s="231"/>
      <c r="G55" s="231"/>
      <c r="H55" s="231"/>
      <c r="I55" s="231"/>
      <c r="J55" s="231"/>
      <c r="K55" s="231"/>
      <c r="L55" s="231"/>
      <c r="M55" s="231"/>
      <c r="N55" s="231"/>
      <c r="O55" s="231"/>
      <c r="P55" s="231"/>
      <c r="Q55" s="231"/>
    </row>
    <row r="56" spans="1:17" ht="17.45" customHeight="1">
      <c r="A56" s="233"/>
      <c r="B56" s="231"/>
      <c r="C56" s="231"/>
      <c r="D56" s="231"/>
      <c r="E56" s="231"/>
      <c r="F56" s="231"/>
      <c r="G56" s="231"/>
      <c r="H56" s="231"/>
      <c r="I56" s="231"/>
      <c r="J56" s="231"/>
      <c r="K56" s="231"/>
      <c r="L56" s="231"/>
      <c r="M56" s="231"/>
      <c r="N56" s="231"/>
      <c r="O56" s="231"/>
      <c r="P56" s="231"/>
      <c r="Q56" s="231"/>
    </row>
    <row r="57" spans="1:17" ht="17.45" customHeight="1">
      <c r="A57" s="233"/>
      <c r="B57" s="231"/>
      <c r="C57" s="231"/>
      <c r="D57" s="231"/>
      <c r="E57" s="231"/>
      <c r="F57" s="231"/>
      <c r="G57" s="231"/>
      <c r="H57" s="231"/>
      <c r="I57" s="231"/>
      <c r="J57" s="231"/>
      <c r="K57" s="231"/>
      <c r="L57" s="231"/>
      <c r="M57" s="231"/>
      <c r="N57" s="231"/>
      <c r="O57" s="231"/>
      <c r="P57" s="231"/>
      <c r="Q57" s="231"/>
    </row>
    <row r="58" spans="1:17" ht="17.45" customHeight="1">
      <c r="A58" s="233"/>
      <c r="B58" s="231"/>
      <c r="C58" s="231"/>
      <c r="D58" s="231"/>
      <c r="E58" s="231"/>
      <c r="F58" s="231"/>
      <c r="G58" s="231"/>
      <c r="H58" s="231"/>
      <c r="I58" s="231"/>
      <c r="J58" s="231"/>
      <c r="K58" s="231"/>
      <c r="L58" s="231"/>
      <c r="M58" s="231"/>
      <c r="N58" s="231"/>
      <c r="O58" s="231"/>
      <c r="P58" s="231"/>
      <c r="Q58" s="231"/>
    </row>
    <row r="59" spans="1:17" ht="17.45" customHeight="1">
      <c r="A59" s="233"/>
      <c r="B59" s="231"/>
      <c r="C59" s="231"/>
      <c r="D59" s="231"/>
      <c r="E59" s="231"/>
      <c r="F59" s="231"/>
      <c r="G59" s="231"/>
      <c r="H59" s="231"/>
      <c r="I59" s="231"/>
      <c r="J59" s="231"/>
      <c r="K59" s="231"/>
      <c r="L59" s="231"/>
      <c r="M59" s="231"/>
      <c r="N59" s="231"/>
      <c r="O59" s="231"/>
      <c r="P59" s="231"/>
      <c r="Q59" s="231"/>
    </row>
    <row r="60" spans="1:17" ht="17.45" customHeight="1">
      <c r="A60" s="233"/>
      <c r="B60" s="231"/>
      <c r="C60" s="231"/>
      <c r="D60" s="231"/>
      <c r="E60" s="231"/>
      <c r="F60" s="231"/>
      <c r="G60" s="231"/>
      <c r="H60" s="231"/>
      <c r="I60" s="231"/>
      <c r="J60" s="231"/>
      <c r="K60" s="231"/>
      <c r="L60" s="231"/>
      <c r="M60" s="231"/>
      <c r="N60" s="231"/>
      <c r="O60" s="231"/>
      <c r="P60" s="231"/>
      <c r="Q60" s="231"/>
    </row>
    <row r="61" spans="1:17" ht="17.45" customHeight="1">
      <c r="A61" s="233"/>
      <c r="B61" s="231"/>
      <c r="C61" s="231"/>
      <c r="D61" s="231"/>
      <c r="E61" s="231"/>
      <c r="F61" s="231"/>
      <c r="G61" s="231"/>
      <c r="H61" s="231"/>
      <c r="I61" s="231"/>
      <c r="J61" s="231"/>
      <c r="K61" s="231"/>
      <c r="L61" s="231"/>
      <c r="M61" s="231"/>
      <c r="N61" s="231"/>
      <c r="O61" s="231"/>
      <c r="P61" s="231"/>
      <c r="Q61" s="231"/>
    </row>
    <row r="62" spans="1:17" ht="17.45" customHeight="1">
      <c r="A62" s="233"/>
      <c r="B62" s="231"/>
      <c r="C62" s="231"/>
      <c r="D62" s="231"/>
      <c r="E62" s="231"/>
      <c r="F62" s="231"/>
      <c r="G62" s="231"/>
      <c r="H62" s="231"/>
      <c r="I62" s="231"/>
      <c r="J62" s="231"/>
      <c r="K62" s="231"/>
      <c r="L62" s="231"/>
      <c r="M62" s="231"/>
      <c r="N62" s="231"/>
      <c r="O62" s="231"/>
      <c r="P62" s="231"/>
      <c r="Q62" s="231"/>
    </row>
    <row r="63" spans="1:17" ht="17.45" customHeight="1">
      <c r="A63" s="233"/>
      <c r="B63" s="231"/>
      <c r="C63" s="231"/>
      <c r="D63" s="231"/>
      <c r="E63" s="231"/>
      <c r="F63" s="231"/>
      <c r="G63" s="231"/>
      <c r="H63" s="231"/>
      <c r="I63" s="231"/>
      <c r="J63" s="231"/>
      <c r="K63" s="231"/>
      <c r="L63" s="231"/>
      <c r="M63" s="231"/>
      <c r="N63" s="231"/>
      <c r="O63" s="231"/>
      <c r="P63" s="231"/>
      <c r="Q63" s="231"/>
    </row>
    <row r="64" spans="1:17" ht="17.45" customHeight="1">
      <c r="A64" s="233"/>
      <c r="B64" s="231"/>
      <c r="C64" s="231"/>
      <c r="D64" s="231"/>
      <c r="E64" s="231"/>
      <c r="F64" s="231"/>
      <c r="G64" s="231"/>
      <c r="H64" s="231"/>
      <c r="I64" s="231"/>
      <c r="J64" s="231"/>
      <c r="K64" s="231"/>
      <c r="L64" s="231"/>
      <c r="M64" s="231"/>
      <c r="N64" s="231"/>
      <c r="O64" s="231"/>
      <c r="P64" s="231"/>
      <c r="Q64" s="231"/>
    </row>
    <row r="65" spans="1:17" ht="17.45" customHeight="1">
      <c r="A65" s="233"/>
      <c r="B65" s="231"/>
      <c r="C65" s="231"/>
      <c r="D65" s="231"/>
      <c r="E65" s="231"/>
      <c r="F65" s="231"/>
      <c r="G65" s="231"/>
      <c r="H65" s="231"/>
      <c r="I65" s="231"/>
      <c r="J65" s="231"/>
      <c r="K65" s="231"/>
      <c r="L65" s="231"/>
      <c r="M65" s="231"/>
      <c r="N65" s="231"/>
      <c r="O65" s="231"/>
      <c r="P65" s="231"/>
      <c r="Q65" s="231"/>
    </row>
    <row r="66" spans="1:17" ht="17.45" customHeight="1">
      <c r="A66" s="233"/>
      <c r="B66" s="231"/>
      <c r="C66" s="231"/>
      <c r="D66" s="231"/>
      <c r="E66" s="231"/>
      <c r="F66" s="231"/>
      <c r="G66" s="231"/>
      <c r="H66" s="231"/>
      <c r="I66" s="231"/>
      <c r="J66" s="231"/>
      <c r="K66" s="231"/>
      <c r="L66" s="231"/>
      <c r="M66" s="231"/>
      <c r="N66" s="231"/>
      <c r="O66" s="231"/>
      <c r="P66" s="231"/>
      <c r="Q66" s="231"/>
    </row>
    <row r="67" spans="1:17" ht="17.45" customHeight="1">
      <c r="A67" s="233"/>
      <c r="B67" s="231"/>
      <c r="C67" s="231"/>
      <c r="D67" s="231"/>
      <c r="E67" s="231"/>
      <c r="F67" s="231"/>
      <c r="G67" s="231"/>
      <c r="H67" s="231"/>
      <c r="I67" s="231"/>
      <c r="J67" s="231"/>
      <c r="K67" s="231"/>
      <c r="L67" s="231"/>
      <c r="M67" s="231"/>
      <c r="N67" s="231"/>
      <c r="O67" s="231"/>
      <c r="P67" s="231"/>
      <c r="Q67" s="231"/>
    </row>
    <row r="68" spans="1:17" ht="17.45" customHeight="1">
      <c r="A68" s="233"/>
      <c r="B68" s="231"/>
      <c r="C68" s="231"/>
      <c r="D68" s="231"/>
      <c r="E68" s="231"/>
      <c r="F68" s="231"/>
      <c r="G68" s="231"/>
      <c r="H68" s="231"/>
      <c r="I68" s="231"/>
      <c r="J68" s="231"/>
      <c r="K68" s="231"/>
      <c r="L68" s="231"/>
      <c r="M68" s="231"/>
      <c r="N68" s="231"/>
      <c r="O68" s="231"/>
      <c r="P68" s="231"/>
      <c r="Q68" s="231"/>
    </row>
    <row r="69" spans="1:17" ht="17.45" customHeight="1">
      <c r="A69" s="233"/>
      <c r="B69" s="231"/>
      <c r="C69" s="231"/>
      <c r="D69" s="231"/>
      <c r="E69" s="231"/>
      <c r="F69" s="231"/>
      <c r="G69" s="231"/>
      <c r="H69" s="231"/>
      <c r="I69" s="231"/>
      <c r="J69" s="231"/>
      <c r="K69" s="231"/>
      <c r="L69" s="231"/>
      <c r="M69" s="231"/>
      <c r="N69" s="231"/>
      <c r="O69" s="231"/>
      <c r="P69" s="231"/>
      <c r="Q69" s="231"/>
    </row>
    <row r="70" spans="1:17" ht="17.45" customHeight="1">
      <c r="A70" s="233"/>
      <c r="B70" s="231"/>
      <c r="C70" s="231"/>
      <c r="D70" s="231"/>
      <c r="E70" s="231"/>
      <c r="F70" s="231"/>
      <c r="G70" s="231"/>
      <c r="H70" s="231"/>
      <c r="I70" s="231"/>
      <c r="J70" s="231"/>
      <c r="K70" s="231"/>
      <c r="L70" s="231"/>
      <c r="M70" s="231"/>
      <c r="N70" s="231"/>
      <c r="O70" s="231"/>
      <c r="P70" s="231"/>
      <c r="Q70" s="231"/>
    </row>
    <row r="71" spans="1:17" ht="17.45" customHeight="1">
      <c r="A71" s="233"/>
      <c r="B71" s="231"/>
      <c r="C71" s="231"/>
      <c r="D71" s="231"/>
      <c r="E71" s="231"/>
      <c r="F71" s="231"/>
      <c r="G71" s="231"/>
      <c r="H71" s="231"/>
      <c r="I71" s="231"/>
      <c r="J71" s="231"/>
      <c r="K71" s="231"/>
      <c r="L71" s="231"/>
      <c r="M71" s="231"/>
      <c r="N71" s="231"/>
      <c r="O71" s="231"/>
      <c r="P71" s="231"/>
      <c r="Q71" s="231"/>
    </row>
    <row r="72" spans="1:17" ht="17.45" customHeight="1">
      <c r="A72" s="233"/>
      <c r="B72" s="231"/>
      <c r="C72" s="231"/>
      <c r="D72" s="231"/>
      <c r="E72" s="231"/>
      <c r="F72" s="231"/>
      <c r="G72" s="231"/>
      <c r="H72" s="231"/>
      <c r="I72" s="231"/>
      <c r="J72" s="231"/>
      <c r="K72" s="231"/>
      <c r="L72" s="231"/>
      <c r="M72" s="231"/>
      <c r="N72" s="231"/>
      <c r="O72" s="231"/>
      <c r="P72" s="231"/>
      <c r="Q72" s="231"/>
    </row>
    <row r="73" spans="1:17" ht="17.45" customHeight="1">
      <c r="A73" s="233"/>
      <c r="B73" s="231"/>
      <c r="C73" s="231"/>
      <c r="D73" s="231"/>
      <c r="E73" s="231"/>
      <c r="F73" s="231"/>
      <c r="G73" s="231"/>
      <c r="H73" s="231"/>
      <c r="I73" s="231"/>
      <c r="J73" s="231"/>
      <c r="K73" s="231"/>
      <c r="L73" s="231"/>
      <c r="M73" s="231"/>
      <c r="N73" s="231"/>
      <c r="O73" s="231"/>
      <c r="P73" s="231"/>
      <c r="Q73" s="231"/>
    </row>
    <row r="74" spans="1:17" ht="17.45" customHeight="1">
      <c r="A74" s="233"/>
      <c r="B74" s="231"/>
      <c r="C74" s="231"/>
      <c r="D74" s="231"/>
      <c r="E74" s="231"/>
      <c r="F74" s="231"/>
      <c r="G74" s="231"/>
      <c r="H74" s="231"/>
      <c r="I74" s="231"/>
      <c r="J74" s="231"/>
      <c r="K74" s="231"/>
      <c r="L74" s="231"/>
      <c r="M74" s="231"/>
      <c r="N74" s="231"/>
      <c r="O74" s="231"/>
      <c r="P74" s="231"/>
      <c r="Q74" s="231"/>
    </row>
    <row r="75" spans="1:17" ht="17.45" customHeight="1">
      <c r="A75" s="233"/>
      <c r="B75" s="231"/>
      <c r="C75" s="231"/>
      <c r="D75" s="231"/>
      <c r="E75" s="231"/>
      <c r="F75" s="231"/>
      <c r="G75" s="231"/>
      <c r="H75" s="231"/>
      <c r="I75" s="231"/>
      <c r="J75" s="231"/>
      <c r="K75" s="231"/>
      <c r="L75" s="231"/>
      <c r="M75" s="231"/>
      <c r="N75" s="231"/>
      <c r="O75" s="231"/>
      <c r="P75" s="231"/>
      <c r="Q75" s="231"/>
    </row>
    <row r="76" spans="1:17" ht="17.45" customHeight="1">
      <c r="A76" s="233"/>
      <c r="B76" s="231"/>
      <c r="C76" s="231"/>
      <c r="D76" s="231"/>
      <c r="E76" s="231"/>
      <c r="F76" s="231"/>
      <c r="G76" s="231"/>
      <c r="H76" s="231"/>
      <c r="I76" s="231"/>
      <c r="J76" s="231"/>
      <c r="K76" s="231"/>
      <c r="L76" s="231"/>
      <c r="M76" s="231"/>
      <c r="N76" s="231"/>
      <c r="O76" s="231"/>
      <c r="P76" s="231"/>
      <c r="Q76" s="231"/>
    </row>
    <row r="77" spans="1:17" ht="17.45" customHeight="1">
      <c r="A77" s="233"/>
      <c r="B77" s="231"/>
      <c r="C77" s="231"/>
      <c r="D77" s="231"/>
      <c r="E77" s="231"/>
      <c r="F77" s="231"/>
      <c r="G77" s="231"/>
      <c r="H77" s="231"/>
      <c r="I77" s="231"/>
      <c r="J77" s="231"/>
      <c r="K77" s="231"/>
      <c r="L77" s="231"/>
      <c r="M77" s="231"/>
      <c r="N77" s="231"/>
      <c r="O77" s="231"/>
      <c r="P77" s="231"/>
      <c r="Q77" s="231"/>
    </row>
    <row r="78" spans="1:17" ht="17.45" customHeight="1">
      <c r="A78" s="233"/>
      <c r="B78" s="231"/>
      <c r="C78" s="231"/>
      <c r="D78" s="231"/>
      <c r="E78" s="231"/>
      <c r="F78" s="231"/>
      <c r="G78" s="231"/>
      <c r="H78" s="231"/>
      <c r="I78" s="231"/>
      <c r="J78" s="231"/>
      <c r="K78" s="231"/>
      <c r="L78" s="231"/>
      <c r="M78" s="231"/>
      <c r="N78" s="231"/>
      <c r="O78" s="231"/>
      <c r="P78" s="231"/>
      <c r="Q78" s="231"/>
    </row>
    <row r="79" spans="1:17" ht="17.45" customHeight="1">
      <c r="A79" s="233"/>
      <c r="B79" s="231"/>
      <c r="C79" s="231"/>
      <c r="D79" s="231"/>
      <c r="E79" s="231"/>
      <c r="F79" s="231"/>
      <c r="G79" s="231"/>
      <c r="H79" s="231"/>
      <c r="I79" s="231"/>
      <c r="J79" s="231"/>
      <c r="K79" s="231"/>
      <c r="L79" s="231"/>
      <c r="M79" s="231"/>
      <c r="N79" s="231"/>
      <c r="O79" s="231"/>
      <c r="P79" s="231"/>
      <c r="Q79" s="231"/>
    </row>
    <row r="80" spans="1:17" ht="17.45" customHeight="1">
      <c r="A80" s="233"/>
      <c r="B80" s="231"/>
      <c r="C80" s="231"/>
      <c r="D80" s="231"/>
      <c r="E80" s="231"/>
      <c r="F80" s="231"/>
      <c r="G80" s="231"/>
      <c r="H80" s="231"/>
      <c r="I80" s="231"/>
      <c r="J80" s="231"/>
      <c r="K80" s="231"/>
      <c r="L80" s="231"/>
      <c r="M80" s="231"/>
      <c r="N80" s="231"/>
      <c r="O80" s="231"/>
      <c r="P80" s="231"/>
      <c r="Q80" s="231"/>
    </row>
    <row r="81" spans="1:17" ht="17.45" customHeight="1">
      <c r="A81" s="233"/>
      <c r="B81" s="231"/>
      <c r="C81" s="231"/>
      <c r="D81" s="231"/>
      <c r="E81" s="231"/>
      <c r="F81" s="231"/>
      <c r="G81" s="231"/>
      <c r="H81" s="231"/>
      <c r="I81" s="231"/>
      <c r="J81" s="231"/>
      <c r="K81" s="231"/>
      <c r="L81" s="231"/>
      <c r="M81" s="231"/>
      <c r="N81" s="231"/>
      <c r="O81" s="231"/>
      <c r="P81" s="231"/>
      <c r="Q81" s="231"/>
    </row>
    <row r="82" spans="1:17" ht="17.45" customHeight="1">
      <c r="A82" s="233"/>
      <c r="B82" s="231"/>
      <c r="C82" s="231"/>
      <c r="D82" s="231"/>
      <c r="E82" s="231"/>
      <c r="F82" s="231"/>
      <c r="G82" s="231"/>
      <c r="H82" s="231"/>
      <c r="I82" s="231"/>
      <c r="J82" s="231"/>
      <c r="K82" s="231"/>
      <c r="L82" s="231"/>
      <c r="M82" s="231"/>
      <c r="N82" s="231"/>
      <c r="O82" s="231"/>
      <c r="P82" s="231"/>
      <c r="Q82" s="231"/>
    </row>
    <row r="83" spans="1:17" ht="17.45" customHeight="1">
      <c r="A83" s="233"/>
      <c r="B83" s="231"/>
      <c r="C83" s="231"/>
      <c r="D83" s="231"/>
      <c r="E83" s="231"/>
      <c r="F83" s="231"/>
      <c r="G83" s="231"/>
      <c r="H83" s="231"/>
      <c r="I83" s="231"/>
      <c r="J83" s="231"/>
      <c r="K83" s="231"/>
      <c r="L83" s="231"/>
      <c r="M83" s="231"/>
      <c r="N83" s="231"/>
      <c r="O83" s="231"/>
      <c r="P83" s="231"/>
      <c r="Q83" s="231"/>
    </row>
    <row r="84" spans="1:17" ht="17.45" customHeight="1">
      <c r="A84" s="233"/>
      <c r="B84" s="231"/>
      <c r="C84" s="231"/>
      <c r="D84" s="231"/>
      <c r="E84" s="231"/>
      <c r="F84" s="231"/>
      <c r="G84" s="231"/>
      <c r="H84" s="231"/>
      <c r="I84" s="231"/>
      <c r="J84" s="231"/>
      <c r="K84" s="231"/>
      <c r="L84" s="231"/>
      <c r="M84" s="231"/>
      <c r="N84" s="231"/>
      <c r="O84" s="231"/>
      <c r="P84" s="231"/>
      <c r="Q84" s="231"/>
    </row>
    <row r="85" spans="1:17" ht="17.45" customHeight="1">
      <c r="A85" s="233"/>
      <c r="B85" s="231"/>
      <c r="C85" s="231"/>
      <c r="D85" s="231"/>
      <c r="E85" s="231"/>
      <c r="F85" s="231"/>
      <c r="G85" s="231"/>
      <c r="H85" s="231"/>
      <c r="I85" s="231"/>
      <c r="J85" s="231"/>
      <c r="K85" s="231"/>
      <c r="L85" s="231"/>
      <c r="M85" s="231"/>
      <c r="N85" s="231"/>
      <c r="O85" s="231"/>
      <c r="P85" s="231"/>
      <c r="Q85" s="231"/>
    </row>
    <row r="86" spans="1:17" ht="17.45" customHeight="1">
      <c r="A86" s="233"/>
      <c r="B86" s="231"/>
      <c r="C86" s="231"/>
      <c r="D86" s="231"/>
      <c r="E86" s="231"/>
      <c r="F86" s="231"/>
      <c r="G86" s="231"/>
      <c r="H86" s="231"/>
      <c r="I86" s="231"/>
      <c r="J86" s="231"/>
      <c r="K86" s="231"/>
      <c r="L86" s="231"/>
      <c r="M86" s="231"/>
      <c r="N86" s="231"/>
      <c r="O86" s="231"/>
      <c r="P86" s="231"/>
      <c r="Q86" s="231"/>
    </row>
    <row r="87" spans="1:17" ht="17.45" customHeight="1">
      <c r="A87" s="233"/>
      <c r="B87" s="231"/>
      <c r="C87" s="231"/>
      <c r="D87" s="231"/>
      <c r="E87" s="231"/>
      <c r="F87" s="231"/>
      <c r="G87" s="231"/>
      <c r="H87" s="231"/>
      <c r="I87" s="231"/>
      <c r="J87" s="231"/>
      <c r="K87" s="231"/>
      <c r="L87" s="231"/>
      <c r="M87" s="231"/>
      <c r="N87" s="231"/>
      <c r="O87" s="231"/>
      <c r="P87" s="231"/>
      <c r="Q87" s="231"/>
    </row>
    <row r="88" spans="1:17" ht="17.45" customHeight="1">
      <c r="A88" s="233"/>
      <c r="B88" s="231"/>
      <c r="C88" s="231"/>
      <c r="D88" s="231"/>
      <c r="E88" s="231"/>
      <c r="F88" s="231"/>
      <c r="G88" s="231"/>
      <c r="H88" s="231"/>
      <c r="I88" s="231"/>
      <c r="J88" s="231"/>
      <c r="K88" s="231"/>
      <c r="L88" s="231"/>
      <c r="M88" s="231"/>
      <c r="N88" s="231"/>
      <c r="O88" s="231"/>
      <c r="P88" s="231"/>
      <c r="Q88" s="231"/>
    </row>
    <row r="89" spans="1:17" ht="17.45" customHeight="1">
      <c r="A89" s="233"/>
      <c r="B89" s="231"/>
      <c r="C89" s="231"/>
      <c r="D89" s="231"/>
      <c r="E89" s="231"/>
      <c r="F89" s="231"/>
      <c r="G89" s="231"/>
      <c r="H89" s="231"/>
      <c r="I89" s="231"/>
      <c r="J89" s="231"/>
      <c r="K89" s="231"/>
      <c r="L89" s="231"/>
      <c r="M89" s="231"/>
      <c r="N89" s="231"/>
      <c r="O89" s="231"/>
      <c r="P89" s="231"/>
      <c r="Q89" s="231"/>
    </row>
    <row r="90" spans="1:17" ht="17.45" customHeight="1">
      <c r="A90" s="233"/>
      <c r="B90" s="231"/>
      <c r="C90" s="231"/>
      <c r="D90" s="231"/>
      <c r="E90" s="231"/>
      <c r="F90" s="231"/>
      <c r="G90" s="231"/>
      <c r="H90" s="231"/>
      <c r="I90" s="231"/>
      <c r="J90" s="231"/>
      <c r="K90" s="231"/>
      <c r="L90" s="231"/>
      <c r="M90" s="231"/>
      <c r="N90" s="231"/>
      <c r="O90" s="231"/>
      <c r="P90" s="231"/>
      <c r="Q90" s="231"/>
    </row>
    <row r="91" spans="1:17" ht="17.45" customHeight="1">
      <c r="A91" s="233"/>
      <c r="B91" s="231"/>
      <c r="C91" s="231"/>
      <c r="D91" s="231"/>
      <c r="E91" s="231"/>
      <c r="F91" s="231"/>
      <c r="G91" s="231"/>
      <c r="H91" s="231"/>
      <c r="I91" s="231"/>
      <c r="J91" s="231"/>
      <c r="K91" s="231"/>
      <c r="L91" s="231"/>
      <c r="M91" s="231"/>
      <c r="N91" s="231"/>
      <c r="O91" s="231"/>
      <c r="P91" s="231"/>
      <c r="Q91" s="231"/>
    </row>
    <row r="92" spans="1:17" ht="17.45" customHeight="1">
      <c r="A92" s="233"/>
      <c r="B92" s="231"/>
      <c r="C92" s="231"/>
      <c r="D92" s="231"/>
      <c r="E92" s="231"/>
      <c r="F92" s="231"/>
      <c r="G92" s="231"/>
      <c r="H92" s="231"/>
      <c r="I92" s="231"/>
      <c r="J92" s="231"/>
      <c r="K92" s="231"/>
      <c r="L92" s="231"/>
      <c r="M92" s="231"/>
      <c r="N92" s="231"/>
      <c r="O92" s="231"/>
      <c r="P92" s="231"/>
      <c r="Q92" s="231"/>
    </row>
    <row r="93" spans="1:17" ht="17.45" customHeight="1">
      <c r="A93" s="233"/>
      <c r="B93" s="231"/>
      <c r="C93" s="231"/>
      <c r="D93" s="231"/>
      <c r="E93" s="231"/>
      <c r="F93" s="231"/>
      <c r="G93" s="231"/>
      <c r="H93" s="231"/>
      <c r="I93" s="231"/>
      <c r="J93" s="231"/>
      <c r="K93" s="231"/>
      <c r="L93" s="231"/>
      <c r="M93" s="231"/>
      <c r="N93" s="231"/>
      <c r="O93" s="231"/>
      <c r="P93" s="231"/>
      <c r="Q93" s="231"/>
    </row>
    <row r="94" spans="1:17" ht="17.45" customHeight="1">
      <c r="A94" s="233"/>
      <c r="B94" s="231"/>
      <c r="C94" s="231"/>
      <c r="D94" s="231"/>
      <c r="E94" s="231"/>
      <c r="F94" s="231"/>
      <c r="G94" s="231"/>
      <c r="H94" s="231"/>
      <c r="I94" s="231"/>
      <c r="J94" s="231"/>
      <c r="K94" s="231"/>
      <c r="L94" s="231"/>
      <c r="M94" s="231"/>
      <c r="N94" s="231"/>
      <c r="O94" s="231"/>
      <c r="P94" s="231"/>
      <c r="Q94" s="231"/>
    </row>
    <row r="95" spans="1:17" ht="17.45" customHeight="1">
      <c r="A95" s="233"/>
      <c r="B95" s="231"/>
      <c r="C95" s="231"/>
      <c r="D95" s="231"/>
      <c r="E95" s="231"/>
      <c r="F95" s="231"/>
      <c r="G95" s="231"/>
      <c r="H95" s="231"/>
      <c r="I95" s="231"/>
      <c r="J95" s="231"/>
      <c r="K95" s="231"/>
      <c r="L95" s="231"/>
      <c r="M95" s="231"/>
      <c r="N95" s="231"/>
      <c r="O95" s="231"/>
      <c r="P95" s="231"/>
      <c r="Q95" s="231"/>
    </row>
    <row r="96" spans="1:17" ht="17.45" customHeight="1">
      <c r="A96" s="233"/>
      <c r="B96" s="231"/>
      <c r="C96" s="231"/>
      <c r="D96" s="231"/>
      <c r="E96" s="231"/>
      <c r="F96" s="231"/>
      <c r="G96" s="231"/>
      <c r="H96" s="231"/>
      <c r="I96" s="231"/>
      <c r="J96" s="231"/>
      <c r="K96" s="231"/>
      <c r="L96" s="231"/>
      <c r="M96" s="231"/>
      <c r="N96" s="231"/>
      <c r="O96" s="231"/>
      <c r="P96" s="231"/>
      <c r="Q96" s="231"/>
    </row>
    <row r="97" spans="1:17" ht="17.45" customHeight="1">
      <c r="A97" s="233"/>
      <c r="B97" s="231"/>
      <c r="C97" s="231"/>
      <c r="D97" s="231"/>
      <c r="E97" s="231"/>
      <c r="F97" s="231"/>
      <c r="G97" s="231"/>
      <c r="H97" s="231"/>
      <c r="I97" s="231"/>
      <c r="J97" s="231"/>
      <c r="K97" s="231"/>
      <c r="L97" s="231"/>
      <c r="M97" s="231"/>
      <c r="N97" s="231"/>
      <c r="O97" s="231"/>
      <c r="P97" s="231"/>
      <c r="Q97" s="231"/>
    </row>
    <row r="98" spans="1:17" ht="17.45" customHeight="1">
      <c r="A98" s="233"/>
      <c r="B98" s="231"/>
      <c r="C98" s="231"/>
      <c r="D98" s="231"/>
      <c r="E98" s="231"/>
      <c r="F98" s="231"/>
      <c r="G98" s="231"/>
      <c r="H98" s="231"/>
      <c r="I98" s="231"/>
      <c r="J98" s="231"/>
      <c r="K98" s="231"/>
      <c r="L98" s="231"/>
      <c r="M98" s="231"/>
      <c r="N98" s="231"/>
      <c r="O98" s="231"/>
      <c r="P98" s="231"/>
      <c r="Q98" s="231"/>
    </row>
    <row r="99" spans="1:17" ht="17.45" customHeight="1">
      <c r="A99" s="233"/>
      <c r="B99" s="231"/>
      <c r="C99" s="231"/>
      <c r="D99" s="231"/>
      <c r="E99" s="231"/>
      <c r="F99" s="231"/>
      <c r="G99" s="231"/>
      <c r="H99" s="231"/>
      <c r="I99" s="231"/>
      <c r="J99" s="231"/>
      <c r="K99" s="231"/>
      <c r="L99" s="231"/>
      <c r="M99" s="231"/>
      <c r="N99" s="231"/>
      <c r="O99" s="231"/>
      <c r="P99" s="231"/>
      <c r="Q99" s="231"/>
    </row>
    <row r="100" spans="1:17" ht="17.45" customHeight="1">
      <c r="A100" s="233"/>
      <c r="B100" s="231"/>
      <c r="C100" s="231"/>
      <c r="D100" s="231"/>
      <c r="E100" s="231"/>
      <c r="F100" s="231"/>
      <c r="G100" s="231"/>
      <c r="H100" s="231"/>
      <c r="I100" s="231"/>
      <c r="J100" s="231"/>
      <c r="K100" s="231"/>
      <c r="L100" s="231"/>
      <c r="M100" s="231"/>
      <c r="N100" s="231"/>
      <c r="O100" s="231"/>
      <c r="P100" s="231"/>
      <c r="Q100" s="231"/>
    </row>
    <row r="101" spans="1:17" ht="17.45" customHeight="1">
      <c r="A101" s="233"/>
      <c r="B101" s="231"/>
      <c r="C101" s="231"/>
      <c r="D101" s="231"/>
      <c r="E101" s="231"/>
      <c r="F101" s="231"/>
      <c r="G101" s="231"/>
      <c r="H101" s="231"/>
      <c r="I101" s="231"/>
      <c r="J101" s="231"/>
      <c r="K101" s="231"/>
      <c r="L101" s="231"/>
      <c r="M101" s="231"/>
      <c r="N101" s="231"/>
      <c r="O101" s="231"/>
      <c r="P101" s="231"/>
      <c r="Q101" s="231"/>
    </row>
    <row r="102" spans="1:17" ht="17.45" customHeight="1">
      <c r="A102" s="233"/>
      <c r="B102" s="231"/>
      <c r="C102" s="231"/>
      <c r="D102" s="231"/>
      <c r="E102" s="231"/>
      <c r="F102" s="231"/>
      <c r="G102" s="231"/>
      <c r="H102" s="231"/>
      <c r="I102" s="231"/>
      <c r="J102" s="231"/>
      <c r="K102" s="231"/>
      <c r="L102" s="231"/>
      <c r="M102" s="231"/>
      <c r="N102" s="231"/>
      <c r="O102" s="231"/>
      <c r="P102" s="231"/>
      <c r="Q102" s="231"/>
    </row>
    <row r="103" spans="1:17" ht="17.45" customHeight="1">
      <c r="A103" s="233"/>
      <c r="B103" s="231"/>
      <c r="C103" s="231"/>
      <c r="D103" s="231"/>
      <c r="E103" s="231"/>
      <c r="F103" s="231"/>
      <c r="G103" s="231"/>
      <c r="H103" s="231"/>
      <c r="I103" s="231"/>
      <c r="J103" s="231"/>
      <c r="K103" s="231"/>
      <c r="L103" s="231"/>
      <c r="M103" s="231"/>
      <c r="N103" s="231"/>
      <c r="O103" s="231"/>
      <c r="P103" s="231"/>
      <c r="Q103" s="231"/>
    </row>
    <row r="104" spans="1:17" ht="17.45" customHeight="1">
      <c r="A104" s="233"/>
      <c r="B104" s="231"/>
      <c r="C104" s="231"/>
      <c r="D104" s="231"/>
      <c r="E104" s="231"/>
      <c r="F104" s="231"/>
      <c r="G104" s="231"/>
      <c r="H104" s="231"/>
      <c r="I104" s="231"/>
      <c r="J104" s="231"/>
      <c r="K104" s="231"/>
      <c r="L104" s="231"/>
      <c r="M104" s="231"/>
      <c r="N104" s="231"/>
      <c r="O104" s="231"/>
      <c r="P104" s="231"/>
      <c r="Q104" s="231"/>
    </row>
    <row r="105" spans="1:17" ht="17.45" customHeight="1">
      <c r="A105" s="233"/>
      <c r="B105" s="231"/>
      <c r="C105" s="231"/>
      <c r="D105" s="231"/>
      <c r="E105" s="231"/>
      <c r="F105" s="231"/>
      <c r="G105" s="231"/>
      <c r="H105" s="231"/>
      <c r="I105" s="231"/>
      <c r="J105" s="231"/>
      <c r="K105" s="231"/>
      <c r="L105" s="231"/>
      <c r="M105" s="231"/>
      <c r="N105" s="231"/>
      <c r="O105" s="231"/>
      <c r="P105" s="231"/>
      <c r="Q105" s="231"/>
    </row>
    <row r="106" spans="1:17" ht="17.45" customHeight="1">
      <c r="A106" s="233"/>
      <c r="B106" s="231"/>
      <c r="C106" s="231"/>
      <c r="D106" s="231"/>
      <c r="E106" s="231"/>
      <c r="F106" s="231"/>
      <c r="G106" s="231"/>
      <c r="H106" s="231"/>
      <c r="I106" s="231"/>
      <c r="J106" s="231"/>
      <c r="K106" s="231"/>
      <c r="L106" s="231"/>
      <c r="M106" s="231"/>
      <c r="N106" s="231"/>
      <c r="O106" s="231"/>
      <c r="P106" s="231"/>
      <c r="Q106" s="231"/>
    </row>
    <row r="107" spans="1:17" ht="17.45" customHeight="1">
      <c r="A107" s="233"/>
      <c r="B107" s="231"/>
      <c r="C107" s="231"/>
      <c r="D107" s="231"/>
      <c r="E107" s="231"/>
      <c r="F107" s="231"/>
      <c r="G107" s="231"/>
      <c r="H107" s="231"/>
      <c r="I107" s="231"/>
      <c r="J107" s="231"/>
      <c r="K107" s="231"/>
      <c r="L107" s="231"/>
      <c r="M107" s="231"/>
      <c r="N107" s="231"/>
      <c r="O107" s="231"/>
      <c r="P107" s="231"/>
      <c r="Q107" s="231"/>
    </row>
    <row r="108" spans="1:17" ht="17.45" customHeight="1">
      <c r="A108" s="233"/>
      <c r="B108" s="231"/>
      <c r="C108" s="231"/>
      <c r="D108" s="231"/>
      <c r="E108" s="231"/>
      <c r="F108" s="231"/>
      <c r="G108" s="231"/>
      <c r="H108" s="231"/>
      <c r="I108" s="231"/>
      <c r="J108" s="231"/>
      <c r="K108" s="231"/>
      <c r="L108" s="231"/>
      <c r="M108" s="231"/>
      <c r="N108" s="231"/>
      <c r="O108" s="231"/>
      <c r="P108" s="231"/>
      <c r="Q108" s="231"/>
    </row>
    <row r="109" spans="1:17" ht="17.45" customHeight="1">
      <c r="A109" s="233"/>
      <c r="B109" s="231"/>
      <c r="C109" s="231"/>
      <c r="D109" s="231"/>
      <c r="E109" s="231"/>
      <c r="F109" s="231"/>
      <c r="G109" s="231"/>
      <c r="H109" s="231"/>
      <c r="I109" s="231"/>
      <c r="J109" s="231"/>
      <c r="K109" s="231"/>
      <c r="L109" s="231"/>
      <c r="M109" s="231"/>
      <c r="N109" s="231"/>
      <c r="O109" s="231"/>
      <c r="P109" s="231"/>
      <c r="Q109" s="231"/>
    </row>
    <row r="110" spans="1:17" ht="17.45" customHeight="1">
      <c r="A110" s="233"/>
      <c r="B110" s="231"/>
      <c r="C110" s="231"/>
      <c r="D110" s="231"/>
      <c r="E110" s="231"/>
      <c r="F110" s="231"/>
      <c r="G110" s="231"/>
      <c r="H110" s="231"/>
      <c r="I110" s="231"/>
      <c r="J110" s="231"/>
      <c r="K110" s="231"/>
      <c r="L110" s="231"/>
      <c r="M110" s="231"/>
      <c r="N110" s="231"/>
      <c r="O110" s="231"/>
      <c r="P110" s="231"/>
      <c r="Q110" s="231"/>
    </row>
    <row r="111" spans="1:17" ht="17.45" customHeight="1">
      <c r="A111" s="233"/>
      <c r="B111" s="231"/>
      <c r="C111" s="231"/>
      <c r="D111" s="231"/>
      <c r="E111" s="231"/>
      <c r="F111" s="231"/>
      <c r="G111" s="231"/>
      <c r="H111" s="231"/>
      <c r="I111" s="231"/>
      <c r="J111" s="231"/>
      <c r="K111" s="231"/>
      <c r="L111" s="231"/>
      <c r="M111" s="231"/>
      <c r="N111" s="231"/>
      <c r="O111" s="231"/>
      <c r="P111" s="231"/>
      <c r="Q111" s="231"/>
    </row>
    <row r="112" spans="1:17" ht="17.45" customHeight="1">
      <c r="A112" s="233"/>
      <c r="B112" s="231"/>
      <c r="C112" s="231"/>
      <c r="D112" s="231"/>
      <c r="E112" s="231"/>
      <c r="F112" s="231"/>
      <c r="G112" s="231"/>
      <c r="H112" s="231"/>
      <c r="I112" s="231"/>
      <c r="J112" s="231"/>
      <c r="K112" s="231"/>
      <c r="L112" s="231"/>
      <c r="M112" s="231"/>
      <c r="N112" s="231"/>
      <c r="O112" s="231"/>
      <c r="P112" s="231"/>
      <c r="Q112" s="231"/>
    </row>
    <row r="113" spans="1:17" ht="17.45" customHeight="1">
      <c r="A113" s="233"/>
      <c r="B113" s="231"/>
      <c r="C113" s="231"/>
      <c r="D113" s="231"/>
      <c r="E113" s="231"/>
      <c r="F113" s="231"/>
      <c r="G113" s="231"/>
      <c r="H113" s="231"/>
      <c r="I113" s="231"/>
      <c r="J113" s="231"/>
      <c r="K113" s="231"/>
      <c r="L113" s="231"/>
      <c r="M113" s="231"/>
      <c r="N113" s="231"/>
      <c r="O113" s="231"/>
      <c r="P113" s="231"/>
      <c r="Q113" s="231"/>
    </row>
    <row r="114" spans="1:17" ht="17.45" customHeight="1">
      <c r="A114" s="233"/>
      <c r="B114" s="231"/>
      <c r="C114" s="231"/>
      <c r="D114" s="231"/>
      <c r="E114" s="231"/>
      <c r="F114" s="231"/>
      <c r="G114" s="231"/>
      <c r="H114" s="231"/>
      <c r="I114" s="231"/>
      <c r="J114" s="231"/>
      <c r="K114" s="231"/>
      <c r="L114" s="231"/>
      <c r="M114" s="231"/>
      <c r="N114" s="231"/>
      <c r="O114" s="231"/>
      <c r="P114" s="231"/>
      <c r="Q114" s="231"/>
    </row>
    <row r="115" spans="1:17" ht="17.45" customHeight="1">
      <c r="A115" s="233"/>
      <c r="B115" s="231"/>
      <c r="C115" s="231"/>
      <c r="D115" s="231"/>
      <c r="E115" s="231"/>
      <c r="F115" s="231"/>
      <c r="G115" s="231"/>
      <c r="H115" s="231"/>
      <c r="I115" s="231"/>
      <c r="J115" s="231"/>
      <c r="K115" s="231"/>
      <c r="L115" s="231"/>
      <c r="M115" s="231"/>
      <c r="N115" s="231"/>
      <c r="O115" s="231"/>
      <c r="P115" s="231"/>
      <c r="Q115" s="231"/>
    </row>
    <row r="116" spans="1:17" ht="17.45" customHeight="1">
      <c r="A116" s="233"/>
      <c r="B116" s="231"/>
      <c r="C116" s="231"/>
      <c r="D116" s="231"/>
      <c r="E116" s="231"/>
      <c r="F116" s="231"/>
      <c r="G116" s="231"/>
      <c r="H116" s="231"/>
      <c r="I116" s="231"/>
      <c r="J116" s="231"/>
      <c r="K116" s="231"/>
      <c r="L116" s="231"/>
      <c r="M116" s="231"/>
      <c r="N116" s="231"/>
      <c r="O116" s="231"/>
      <c r="P116" s="231"/>
      <c r="Q116" s="231"/>
    </row>
    <row r="117" spans="1:17" ht="17.45" customHeight="1">
      <c r="A117" s="233"/>
      <c r="B117" s="231"/>
      <c r="C117" s="231"/>
      <c r="D117" s="231"/>
      <c r="E117" s="231"/>
      <c r="F117" s="231"/>
      <c r="G117" s="231"/>
      <c r="H117" s="231"/>
      <c r="I117" s="231"/>
      <c r="J117" s="231"/>
      <c r="K117" s="231"/>
      <c r="L117" s="231"/>
      <c r="M117" s="231"/>
      <c r="N117" s="231"/>
      <c r="O117" s="231"/>
      <c r="P117" s="231"/>
      <c r="Q117" s="231"/>
    </row>
    <row r="118" spans="1:17" ht="17.45" customHeight="1">
      <c r="A118" s="233"/>
      <c r="B118" s="231"/>
      <c r="C118" s="231"/>
      <c r="D118" s="231"/>
      <c r="E118" s="231"/>
      <c r="F118" s="231"/>
      <c r="G118" s="231"/>
      <c r="H118" s="231"/>
      <c r="I118" s="231"/>
      <c r="J118" s="231"/>
      <c r="K118" s="231"/>
      <c r="L118" s="231"/>
      <c r="M118" s="231"/>
      <c r="N118" s="231"/>
      <c r="O118" s="231"/>
      <c r="P118" s="231"/>
      <c r="Q118" s="231"/>
    </row>
    <row r="119" spans="1:17" ht="17.45" customHeight="1">
      <c r="A119" s="233"/>
      <c r="B119" s="231"/>
      <c r="C119" s="231"/>
      <c r="D119" s="231"/>
      <c r="E119" s="231"/>
      <c r="F119" s="231"/>
      <c r="G119" s="231"/>
      <c r="H119" s="231"/>
      <c r="I119" s="231"/>
      <c r="J119" s="231"/>
      <c r="K119" s="231"/>
      <c r="L119" s="231"/>
      <c r="M119" s="231"/>
      <c r="N119" s="231"/>
      <c r="O119" s="231"/>
      <c r="P119" s="231"/>
      <c r="Q119" s="231"/>
    </row>
    <row r="120" spans="1:17" ht="17.45" customHeight="1">
      <c r="A120" s="233"/>
      <c r="B120" s="231"/>
      <c r="C120" s="231"/>
      <c r="D120" s="231"/>
      <c r="E120" s="231"/>
      <c r="F120" s="231"/>
      <c r="G120" s="231"/>
      <c r="H120" s="231"/>
      <c r="I120" s="231"/>
      <c r="J120" s="231"/>
      <c r="K120" s="231"/>
      <c r="L120" s="231"/>
      <c r="M120" s="231"/>
      <c r="N120" s="231"/>
      <c r="O120" s="231"/>
      <c r="P120" s="231"/>
      <c r="Q120" s="231"/>
    </row>
    <row r="121" spans="1:17" ht="17.45" customHeight="1">
      <c r="A121" s="233"/>
      <c r="B121" s="231"/>
      <c r="C121" s="231"/>
      <c r="D121" s="231"/>
      <c r="E121" s="231"/>
      <c r="F121" s="231"/>
      <c r="G121" s="231"/>
      <c r="H121" s="231"/>
      <c r="I121" s="231"/>
      <c r="J121" s="231"/>
      <c r="K121" s="231"/>
      <c r="L121" s="231"/>
      <c r="M121" s="231"/>
      <c r="N121" s="231"/>
      <c r="O121" s="231"/>
      <c r="P121" s="231"/>
      <c r="Q121" s="231"/>
    </row>
    <row r="122" spans="1:17" ht="17.45" customHeight="1">
      <c r="A122" s="233"/>
      <c r="B122" s="231"/>
      <c r="C122" s="231"/>
      <c r="D122" s="231"/>
      <c r="E122" s="231"/>
      <c r="F122" s="231"/>
      <c r="G122" s="231"/>
      <c r="H122" s="231"/>
      <c r="I122" s="231"/>
      <c r="J122" s="231"/>
      <c r="K122" s="231"/>
      <c r="L122" s="231"/>
      <c r="M122" s="231"/>
      <c r="N122" s="231"/>
      <c r="O122" s="231"/>
      <c r="P122" s="231"/>
      <c r="Q122" s="231"/>
    </row>
    <row r="123" spans="1:17" ht="17.45" customHeight="1">
      <c r="A123" s="233"/>
      <c r="B123" s="231"/>
      <c r="C123" s="231"/>
      <c r="D123" s="231"/>
      <c r="E123" s="231"/>
      <c r="F123" s="231"/>
      <c r="G123" s="231"/>
      <c r="H123" s="231"/>
      <c r="I123" s="231"/>
      <c r="J123" s="231"/>
      <c r="K123" s="231"/>
      <c r="L123" s="231"/>
      <c r="M123" s="231"/>
      <c r="N123" s="231"/>
      <c r="O123" s="231"/>
      <c r="P123" s="231"/>
      <c r="Q123" s="231"/>
    </row>
    <row r="124" spans="1:17" ht="17.45" customHeight="1">
      <c r="A124" s="233"/>
      <c r="B124" s="231"/>
      <c r="C124" s="231"/>
      <c r="D124" s="231"/>
      <c r="E124" s="231"/>
      <c r="F124" s="231"/>
      <c r="G124" s="231"/>
      <c r="H124" s="231"/>
      <c r="I124" s="231"/>
      <c r="J124" s="231"/>
      <c r="K124" s="231"/>
      <c r="L124" s="231"/>
      <c r="M124" s="231"/>
      <c r="N124" s="231"/>
      <c r="O124" s="231"/>
      <c r="P124" s="231"/>
      <c r="Q124" s="231"/>
    </row>
    <row r="125" spans="1:17" ht="17.45" customHeight="1">
      <c r="A125" s="233"/>
      <c r="B125" s="231"/>
      <c r="C125" s="231"/>
      <c r="D125" s="231"/>
      <c r="E125" s="231"/>
      <c r="F125" s="231"/>
      <c r="G125" s="231"/>
      <c r="H125" s="231"/>
      <c r="I125" s="231"/>
      <c r="J125" s="231"/>
      <c r="K125" s="231"/>
      <c r="L125" s="231"/>
      <c r="M125" s="231"/>
      <c r="N125" s="231"/>
      <c r="O125" s="231"/>
      <c r="P125" s="231"/>
      <c r="Q125" s="231"/>
    </row>
    <row r="126" spans="1:17" ht="17.45" customHeight="1">
      <c r="A126" s="233"/>
      <c r="B126" s="231"/>
      <c r="C126" s="231"/>
      <c r="D126" s="231"/>
      <c r="E126" s="231"/>
      <c r="F126" s="231"/>
      <c r="G126" s="231"/>
      <c r="H126" s="231"/>
      <c r="I126" s="231"/>
      <c r="J126" s="231"/>
      <c r="K126" s="231"/>
      <c r="L126" s="231"/>
      <c r="M126" s="231"/>
      <c r="N126" s="231"/>
      <c r="O126" s="231"/>
      <c r="P126" s="231"/>
      <c r="Q126" s="231"/>
    </row>
    <row r="127" spans="1:17" ht="17.45" customHeight="1">
      <c r="A127" s="233"/>
      <c r="B127" s="231"/>
      <c r="C127" s="231"/>
      <c r="D127" s="231"/>
      <c r="E127" s="231"/>
      <c r="F127" s="231"/>
      <c r="G127" s="231"/>
      <c r="H127" s="231"/>
      <c r="I127" s="231"/>
      <c r="J127" s="231"/>
      <c r="K127" s="231"/>
      <c r="L127" s="231"/>
      <c r="M127" s="231"/>
      <c r="N127" s="231"/>
      <c r="O127" s="231"/>
      <c r="P127" s="231"/>
      <c r="Q127" s="231"/>
    </row>
    <row r="128" spans="1:17" ht="17.45" customHeight="1">
      <c r="A128" s="233"/>
      <c r="B128" s="231"/>
      <c r="C128" s="231"/>
      <c r="D128" s="231"/>
      <c r="E128" s="231"/>
      <c r="F128" s="231"/>
      <c r="G128" s="231"/>
      <c r="H128" s="231"/>
      <c r="I128" s="231"/>
      <c r="J128" s="231"/>
      <c r="K128" s="231"/>
      <c r="L128" s="231"/>
      <c r="M128" s="231"/>
      <c r="N128" s="231"/>
      <c r="O128" s="231"/>
      <c r="P128" s="231"/>
      <c r="Q128" s="231"/>
    </row>
    <row r="129" spans="1:17" ht="17.45" customHeight="1">
      <c r="A129" s="233"/>
      <c r="B129" s="231"/>
      <c r="C129" s="231"/>
      <c r="D129" s="231"/>
      <c r="E129" s="231"/>
      <c r="F129" s="231"/>
      <c r="G129" s="231"/>
      <c r="H129" s="231"/>
      <c r="I129" s="231"/>
      <c r="J129" s="231"/>
      <c r="K129" s="231"/>
      <c r="L129" s="231"/>
      <c r="M129" s="231"/>
      <c r="N129" s="231"/>
      <c r="O129" s="231"/>
      <c r="P129" s="231"/>
      <c r="Q129" s="231"/>
    </row>
    <row r="130" spans="1:17" ht="17.45" customHeight="1">
      <c r="A130" s="233"/>
      <c r="B130" s="231"/>
      <c r="C130" s="231"/>
      <c r="D130" s="231"/>
      <c r="E130" s="231"/>
      <c r="F130" s="231"/>
      <c r="G130" s="231"/>
      <c r="H130" s="231"/>
      <c r="I130" s="231"/>
      <c r="J130" s="231"/>
      <c r="K130" s="231"/>
      <c r="L130" s="231"/>
      <c r="M130" s="231"/>
      <c r="N130" s="231"/>
      <c r="O130" s="231"/>
      <c r="P130" s="231"/>
      <c r="Q130" s="231"/>
    </row>
    <row r="131" spans="1:17" ht="17.45" customHeight="1">
      <c r="A131" s="233"/>
      <c r="B131" s="231"/>
      <c r="C131" s="231"/>
      <c r="D131" s="231"/>
      <c r="E131" s="231"/>
      <c r="F131" s="231"/>
      <c r="G131" s="231"/>
      <c r="H131" s="231"/>
      <c r="I131" s="231"/>
      <c r="J131" s="231"/>
      <c r="K131" s="231"/>
      <c r="L131" s="231"/>
      <c r="M131" s="231"/>
      <c r="N131" s="231"/>
      <c r="O131" s="231"/>
      <c r="P131" s="231"/>
      <c r="Q131" s="231"/>
    </row>
    <row r="132" spans="1:17" ht="17.45" customHeight="1">
      <c r="A132" s="233"/>
      <c r="B132" s="231"/>
      <c r="C132" s="231"/>
      <c r="D132" s="231"/>
      <c r="E132" s="231"/>
      <c r="F132" s="231"/>
      <c r="G132" s="231"/>
      <c r="H132" s="231"/>
      <c r="I132" s="231"/>
      <c r="J132" s="231"/>
      <c r="K132" s="231"/>
      <c r="L132" s="231"/>
      <c r="M132" s="231"/>
      <c r="N132" s="231"/>
      <c r="O132" s="231"/>
      <c r="P132" s="231"/>
      <c r="Q132" s="231"/>
    </row>
    <row r="133" spans="1:17" ht="17.45" customHeight="1">
      <c r="A133" s="233"/>
      <c r="B133" s="231"/>
      <c r="C133" s="231"/>
      <c r="D133" s="231"/>
      <c r="E133" s="231"/>
      <c r="F133" s="231"/>
      <c r="G133" s="231"/>
      <c r="H133" s="231"/>
      <c r="I133" s="231"/>
      <c r="J133" s="231"/>
      <c r="K133" s="231"/>
      <c r="L133" s="231"/>
      <c r="M133" s="231"/>
      <c r="N133" s="231"/>
      <c r="O133" s="231"/>
      <c r="P133" s="231"/>
      <c r="Q133" s="231"/>
    </row>
    <row r="134" spans="1:17" ht="17.45" customHeight="1">
      <c r="A134" s="233"/>
      <c r="B134" s="231"/>
      <c r="C134" s="231"/>
      <c r="D134" s="231"/>
      <c r="E134" s="231"/>
      <c r="F134" s="231"/>
      <c r="G134" s="231"/>
      <c r="H134" s="231"/>
      <c r="I134" s="231"/>
      <c r="J134" s="231"/>
      <c r="K134" s="231"/>
      <c r="L134" s="231"/>
      <c r="M134" s="231"/>
      <c r="N134" s="231"/>
      <c r="O134" s="231"/>
      <c r="P134" s="231"/>
      <c r="Q134" s="231"/>
    </row>
    <row r="135" spans="1:17" ht="17.45" customHeight="1">
      <c r="A135" s="233"/>
      <c r="B135" s="231"/>
      <c r="C135" s="231"/>
      <c r="D135" s="231"/>
      <c r="E135" s="231"/>
      <c r="F135" s="231"/>
      <c r="G135" s="231"/>
      <c r="H135" s="231"/>
      <c r="I135" s="231"/>
      <c r="J135" s="231"/>
      <c r="K135" s="231"/>
      <c r="L135" s="231"/>
      <c r="M135" s="231"/>
      <c r="N135" s="231"/>
      <c r="O135" s="231"/>
      <c r="P135" s="231"/>
      <c r="Q135" s="231"/>
    </row>
    <row r="136" spans="1:17" ht="17.45" customHeight="1">
      <c r="A136" s="233"/>
      <c r="B136" s="231"/>
      <c r="C136" s="231"/>
      <c r="D136" s="231"/>
      <c r="E136" s="231"/>
      <c r="F136" s="231"/>
      <c r="G136" s="231"/>
      <c r="H136" s="231"/>
      <c r="I136" s="231"/>
      <c r="J136" s="231"/>
      <c r="K136" s="231"/>
      <c r="L136" s="231"/>
      <c r="M136" s="231"/>
      <c r="N136" s="231"/>
      <c r="O136" s="231"/>
      <c r="P136" s="231"/>
      <c r="Q136" s="231"/>
    </row>
    <row r="137" spans="1:17" ht="17.45" customHeight="1">
      <c r="A137" s="233"/>
      <c r="B137" s="231"/>
      <c r="C137" s="231"/>
      <c r="D137" s="231"/>
      <c r="E137" s="231"/>
      <c r="F137" s="231"/>
      <c r="G137" s="231"/>
      <c r="H137" s="231"/>
      <c r="I137" s="231"/>
      <c r="J137" s="231"/>
      <c r="K137" s="231"/>
      <c r="L137" s="231"/>
      <c r="M137" s="231"/>
      <c r="N137" s="231"/>
      <c r="O137" s="231"/>
      <c r="P137" s="231"/>
      <c r="Q137" s="231"/>
    </row>
    <row r="138" spans="1:17" ht="17.45" customHeight="1">
      <c r="A138" s="233"/>
      <c r="B138" s="231"/>
      <c r="C138" s="231"/>
      <c r="D138" s="231"/>
      <c r="E138" s="231"/>
      <c r="F138" s="231"/>
      <c r="G138" s="231"/>
      <c r="H138" s="231"/>
      <c r="I138" s="231"/>
      <c r="J138" s="231"/>
      <c r="K138" s="231"/>
      <c r="L138" s="231"/>
      <c r="M138" s="231"/>
      <c r="N138" s="231"/>
      <c r="O138" s="231"/>
      <c r="P138" s="231"/>
      <c r="Q138" s="231"/>
    </row>
    <row r="139" spans="1:17" ht="17.45" customHeight="1">
      <c r="A139" s="233"/>
      <c r="B139" s="231"/>
      <c r="C139" s="231"/>
      <c r="D139" s="231"/>
      <c r="E139" s="231"/>
      <c r="F139" s="231"/>
      <c r="G139" s="231"/>
      <c r="H139" s="231"/>
      <c r="I139" s="231"/>
      <c r="J139" s="231"/>
      <c r="K139" s="231"/>
      <c r="L139" s="231"/>
      <c r="M139" s="231"/>
      <c r="N139" s="231"/>
      <c r="O139" s="231"/>
      <c r="P139" s="231"/>
      <c r="Q139" s="231"/>
    </row>
    <row r="140" spans="1:17" ht="17.45" customHeight="1">
      <c r="A140" s="233"/>
      <c r="B140" s="231"/>
      <c r="C140" s="231"/>
      <c r="D140" s="231"/>
      <c r="E140" s="231"/>
      <c r="F140" s="231"/>
      <c r="G140" s="231"/>
      <c r="H140" s="231"/>
      <c r="I140" s="231"/>
      <c r="J140" s="231"/>
      <c r="K140" s="231"/>
      <c r="L140" s="231"/>
      <c r="M140" s="231"/>
      <c r="N140" s="231"/>
      <c r="O140" s="231"/>
      <c r="P140" s="231"/>
      <c r="Q140" s="231"/>
    </row>
    <row r="141" spans="1:17" ht="17.45" customHeight="1">
      <c r="A141" s="233"/>
      <c r="B141" s="231"/>
      <c r="C141" s="231"/>
      <c r="D141" s="231"/>
      <c r="E141" s="231"/>
      <c r="F141" s="231"/>
      <c r="G141" s="231"/>
      <c r="H141" s="231"/>
      <c r="I141" s="231"/>
      <c r="J141" s="231"/>
      <c r="K141" s="231"/>
      <c r="L141" s="231"/>
      <c r="M141" s="231"/>
      <c r="N141" s="231"/>
      <c r="O141" s="231"/>
      <c r="P141" s="231"/>
      <c r="Q141" s="231"/>
    </row>
    <row r="142" spans="1:17" ht="17.45" customHeight="1">
      <c r="A142" s="233"/>
      <c r="B142" s="231"/>
      <c r="C142" s="231"/>
      <c r="D142" s="231"/>
      <c r="E142" s="231"/>
      <c r="F142" s="231"/>
      <c r="G142" s="231"/>
      <c r="H142" s="231"/>
      <c r="I142" s="231"/>
      <c r="J142" s="231"/>
      <c r="K142" s="231"/>
      <c r="L142" s="231"/>
      <c r="M142" s="231"/>
      <c r="N142" s="231"/>
      <c r="O142" s="231"/>
      <c r="P142" s="231"/>
      <c r="Q142" s="231"/>
    </row>
    <row r="143" spans="1:17" ht="17.45" customHeight="1">
      <c r="A143" s="233"/>
      <c r="B143" s="231"/>
      <c r="C143" s="231"/>
      <c r="D143" s="231"/>
      <c r="E143" s="231"/>
      <c r="F143" s="231"/>
      <c r="G143" s="231"/>
      <c r="H143" s="231"/>
      <c r="I143" s="231"/>
      <c r="J143" s="231"/>
      <c r="K143" s="231"/>
      <c r="L143" s="231"/>
      <c r="M143" s="231"/>
      <c r="N143" s="231"/>
      <c r="O143" s="231"/>
      <c r="P143" s="231"/>
      <c r="Q143" s="231"/>
    </row>
    <row r="144" spans="1:17" ht="17.45" customHeight="1">
      <c r="A144" s="233"/>
      <c r="B144" s="231"/>
      <c r="C144" s="231"/>
      <c r="D144" s="231"/>
      <c r="E144" s="231"/>
      <c r="F144" s="231"/>
      <c r="G144" s="231"/>
      <c r="H144" s="231"/>
      <c r="I144" s="231"/>
      <c r="J144" s="231"/>
      <c r="K144" s="231"/>
      <c r="L144" s="231"/>
      <c r="M144" s="231"/>
      <c r="N144" s="231"/>
      <c r="O144" s="231"/>
      <c r="P144" s="231"/>
      <c r="Q144" s="231"/>
    </row>
    <row r="145" spans="1:17" ht="17.45" customHeight="1">
      <c r="A145" s="233"/>
      <c r="B145" s="231"/>
      <c r="C145" s="231"/>
      <c r="D145" s="231"/>
      <c r="E145" s="231"/>
      <c r="F145" s="231"/>
      <c r="G145" s="231"/>
      <c r="H145" s="231"/>
      <c r="I145" s="231"/>
      <c r="J145" s="231"/>
      <c r="K145" s="231"/>
      <c r="L145" s="231"/>
      <c r="M145" s="231"/>
      <c r="N145" s="231"/>
      <c r="O145" s="231"/>
      <c r="P145" s="231"/>
      <c r="Q145" s="231"/>
    </row>
    <row r="146" spans="1:17" ht="17.45" customHeight="1">
      <c r="A146" s="233"/>
      <c r="B146" s="231"/>
      <c r="C146" s="231"/>
      <c r="D146" s="231"/>
      <c r="E146" s="231"/>
      <c r="F146" s="231"/>
      <c r="G146" s="231"/>
      <c r="H146" s="231"/>
      <c r="I146" s="231"/>
      <c r="J146" s="231"/>
      <c r="K146" s="231"/>
      <c r="L146" s="231"/>
      <c r="M146" s="231"/>
      <c r="N146" s="231"/>
      <c r="O146" s="231"/>
      <c r="P146" s="231"/>
      <c r="Q146" s="231"/>
    </row>
    <row r="147" spans="1:17" ht="17.45" customHeight="1">
      <c r="A147" s="233"/>
      <c r="B147" s="231"/>
      <c r="C147" s="231"/>
      <c r="D147" s="231"/>
      <c r="E147" s="231"/>
      <c r="F147" s="231"/>
      <c r="G147" s="231"/>
      <c r="H147" s="231"/>
      <c r="I147" s="231"/>
      <c r="J147" s="231"/>
      <c r="K147" s="231"/>
      <c r="L147" s="231"/>
      <c r="M147" s="231"/>
      <c r="N147" s="231"/>
      <c r="O147" s="231"/>
      <c r="P147" s="231"/>
      <c r="Q147" s="231"/>
    </row>
    <row r="148" spans="1:17" ht="17.45" customHeight="1">
      <c r="A148" s="233"/>
      <c r="B148" s="231"/>
      <c r="C148" s="231"/>
      <c r="D148" s="231"/>
      <c r="E148" s="231"/>
      <c r="F148" s="231"/>
      <c r="G148" s="231"/>
      <c r="H148" s="231"/>
      <c r="I148" s="231"/>
      <c r="J148" s="231"/>
      <c r="K148" s="231"/>
      <c r="L148" s="231"/>
      <c r="M148" s="231"/>
      <c r="N148" s="231"/>
      <c r="O148" s="231"/>
      <c r="P148" s="231"/>
      <c r="Q148" s="231"/>
    </row>
    <row r="149" spans="1:17" ht="17.45" customHeight="1">
      <c r="A149" s="233"/>
      <c r="B149" s="231"/>
      <c r="C149" s="231"/>
      <c r="D149" s="231"/>
      <c r="E149" s="231"/>
      <c r="F149" s="231"/>
      <c r="G149" s="231"/>
      <c r="H149" s="231"/>
      <c r="I149" s="231"/>
      <c r="J149" s="231"/>
      <c r="K149" s="231"/>
      <c r="L149" s="231"/>
      <c r="M149" s="231"/>
      <c r="N149" s="231"/>
      <c r="O149" s="231"/>
      <c r="P149" s="231"/>
      <c r="Q149" s="231"/>
    </row>
    <row r="150" spans="1:17" ht="17.45" customHeight="1">
      <c r="A150" s="233"/>
      <c r="B150" s="231"/>
      <c r="C150" s="231"/>
      <c r="D150" s="231"/>
      <c r="E150" s="231"/>
      <c r="F150" s="231"/>
      <c r="G150" s="231"/>
      <c r="H150" s="231"/>
      <c r="I150" s="231"/>
      <c r="J150" s="231"/>
      <c r="K150" s="231"/>
      <c r="L150" s="231"/>
      <c r="M150" s="231"/>
      <c r="N150" s="231"/>
      <c r="O150" s="231"/>
      <c r="P150" s="231"/>
      <c r="Q150" s="231"/>
    </row>
    <row r="151" spans="1:17" ht="17.45" customHeight="1">
      <c r="A151" s="233"/>
      <c r="B151" s="231"/>
      <c r="C151" s="231"/>
      <c r="D151" s="231"/>
      <c r="E151" s="231"/>
      <c r="F151" s="231"/>
      <c r="G151" s="231"/>
      <c r="H151" s="231"/>
      <c r="I151" s="231"/>
      <c r="J151" s="231"/>
      <c r="K151" s="231"/>
      <c r="L151" s="231"/>
      <c r="M151" s="231"/>
      <c r="N151" s="231"/>
      <c r="O151" s="231"/>
      <c r="P151" s="231"/>
      <c r="Q151" s="231"/>
    </row>
    <row r="152" spans="1:17" ht="17.45" customHeight="1">
      <c r="A152" s="233"/>
      <c r="B152" s="231"/>
      <c r="C152" s="231"/>
      <c r="D152" s="231"/>
      <c r="E152" s="231"/>
      <c r="F152" s="231"/>
      <c r="G152" s="231"/>
      <c r="H152" s="231"/>
      <c r="I152" s="231"/>
      <c r="J152" s="231"/>
      <c r="K152" s="231"/>
      <c r="L152" s="231"/>
      <c r="M152" s="231"/>
      <c r="N152" s="231"/>
      <c r="O152" s="231"/>
      <c r="P152" s="231"/>
      <c r="Q152" s="231"/>
    </row>
    <row r="153" spans="1:17" ht="17.45" customHeight="1">
      <c r="A153" s="233"/>
      <c r="B153" s="231"/>
      <c r="C153" s="231"/>
      <c r="D153" s="231"/>
      <c r="E153" s="231"/>
      <c r="F153" s="231"/>
      <c r="G153" s="231"/>
      <c r="H153" s="231"/>
      <c r="I153" s="231"/>
      <c r="J153" s="231"/>
      <c r="K153" s="231"/>
      <c r="L153" s="231"/>
      <c r="M153" s="231"/>
      <c r="N153" s="231"/>
      <c r="O153" s="231"/>
      <c r="P153" s="231"/>
      <c r="Q153" s="231"/>
    </row>
    <row r="154" spans="1:17" ht="17.45" customHeight="1">
      <c r="A154" s="233"/>
      <c r="B154" s="231"/>
      <c r="C154" s="231"/>
      <c r="D154" s="231"/>
      <c r="E154" s="231"/>
      <c r="F154" s="231"/>
      <c r="G154" s="231"/>
      <c r="H154" s="231"/>
      <c r="I154" s="231"/>
      <c r="J154" s="231"/>
      <c r="K154" s="231"/>
      <c r="L154" s="231"/>
      <c r="M154" s="231"/>
      <c r="N154" s="231"/>
      <c r="O154" s="231"/>
      <c r="P154" s="231"/>
      <c r="Q154" s="231"/>
    </row>
    <row r="155" spans="1:17" ht="17.45" customHeight="1">
      <c r="A155" s="233"/>
      <c r="B155" s="231"/>
      <c r="C155" s="231"/>
      <c r="D155" s="231"/>
      <c r="E155" s="231"/>
      <c r="F155" s="231"/>
      <c r="G155" s="231"/>
      <c r="H155" s="231"/>
      <c r="I155" s="231"/>
      <c r="J155" s="231"/>
      <c r="K155" s="231"/>
      <c r="L155" s="231"/>
      <c r="M155" s="231"/>
      <c r="N155" s="231"/>
      <c r="O155" s="231"/>
      <c r="P155" s="231"/>
      <c r="Q155" s="231"/>
    </row>
    <row r="156" spans="1:17" ht="17.45" customHeight="1">
      <c r="A156" s="233"/>
      <c r="B156" s="231"/>
      <c r="C156" s="231"/>
      <c r="D156" s="231"/>
      <c r="E156" s="231"/>
      <c r="F156" s="231"/>
      <c r="G156" s="231"/>
      <c r="H156" s="231"/>
      <c r="I156" s="231"/>
      <c r="J156" s="231"/>
      <c r="K156" s="231"/>
      <c r="L156" s="231"/>
      <c r="M156" s="231"/>
      <c r="N156" s="231"/>
      <c r="O156" s="231"/>
      <c r="P156" s="231"/>
      <c r="Q156" s="231"/>
    </row>
    <row r="157" spans="1:17" ht="17.45" customHeight="1">
      <c r="A157" s="233"/>
      <c r="B157" s="231"/>
      <c r="C157" s="231"/>
      <c r="D157" s="231"/>
      <c r="E157" s="231"/>
      <c r="F157" s="231"/>
      <c r="G157" s="231"/>
      <c r="H157" s="231"/>
      <c r="I157" s="231"/>
      <c r="J157" s="231"/>
      <c r="K157" s="231"/>
      <c r="L157" s="231"/>
      <c r="M157" s="231"/>
      <c r="N157" s="231"/>
      <c r="O157" s="231"/>
      <c r="P157" s="231"/>
      <c r="Q157" s="231"/>
    </row>
    <row r="158" spans="1:17" ht="17.45" customHeight="1">
      <c r="A158" s="233"/>
      <c r="B158" s="231"/>
      <c r="C158" s="231"/>
      <c r="D158" s="231"/>
      <c r="E158" s="231"/>
      <c r="F158" s="231"/>
      <c r="G158" s="231"/>
      <c r="H158" s="231"/>
      <c r="I158" s="231"/>
      <c r="J158" s="231"/>
      <c r="K158" s="231"/>
      <c r="L158" s="231"/>
      <c r="M158" s="231"/>
      <c r="N158" s="231"/>
      <c r="O158" s="231"/>
      <c r="P158" s="231"/>
      <c r="Q158" s="231"/>
    </row>
    <row r="159" spans="1:17" ht="17.45" customHeight="1">
      <c r="A159" s="233"/>
      <c r="B159" s="231"/>
      <c r="C159" s="231"/>
      <c r="D159" s="231"/>
      <c r="E159" s="231"/>
      <c r="F159" s="231"/>
      <c r="G159" s="231"/>
      <c r="H159" s="231"/>
      <c r="I159" s="231"/>
      <c r="J159" s="231"/>
      <c r="K159" s="231"/>
      <c r="L159" s="231"/>
      <c r="M159" s="231"/>
      <c r="N159" s="231"/>
      <c r="O159" s="231"/>
      <c r="P159" s="231"/>
      <c r="Q159" s="231"/>
    </row>
    <row r="160" spans="1:17" ht="17.45" customHeight="1">
      <c r="A160" s="233"/>
      <c r="B160" s="231"/>
      <c r="C160" s="231"/>
      <c r="D160" s="231"/>
      <c r="E160" s="231"/>
      <c r="F160" s="231"/>
      <c r="G160" s="231"/>
      <c r="H160" s="231"/>
      <c r="I160" s="231"/>
      <c r="J160" s="231"/>
      <c r="K160" s="231"/>
      <c r="L160" s="231"/>
      <c r="M160" s="231"/>
      <c r="N160" s="231"/>
      <c r="O160" s="231"/>
      <c r="P160" s="231"/>
      <c r="Q160" s="231"/>
    </row>
    <row r="161" spans="1:17" ht="17.45" customHeight="1">
      <c r="A161" s="233"/>
      <c r="B161" s="231"/>
      <c r="C161" s="231"/>
      <c r="D161" s="231"/>
      <c r="E161" s="231"/>
      <c r="F161" s="231"/>
      <c r="G161" s="231"/>
      <c r="H161" s="231"/>
      <c r="I161" s="231"/>
      <c r="J161" s="231"/>
      <c r="K161" s="231"/>
      <c r="L161" s="231"/>
      <c r="M161" s="231"/>
      <c r="N161" s="231"/>
      <c r="O161" s="231"/>
      <c r="P161" s="231"/>
      <c r="Q161" s="231"/>
    </row>
    <row r="162" spans="1:17" ht="17.45" customHeight="1">
      <c r="A162" s="233"/>
      <c r="B162" s="231"/>
      <c r="C162" s="231"/>
      <c r="D162" s="231"/>
      <c r="E162" s="231"/>
      <c r="F162" s="231"/>
      <c r="G162" s="231"/>
      <c r="H162" s="231"/>
      <c r="I162" s="231"/>
      <c r="J162" s="231"/>
      <c r="K162" s="231"/>
      <c r="L162" s="231"/>
      <c r="M162" s="231"/>
      <c r="N162" s="231"/>
      <c r="O162" s="231"/>
      <c r="P162" s="231"/>
      <c r="Q162" s="231"/>
    </row>
    <row r="163" spans="1:17" ht="17.45" customHeight="1">
      <c r="A163" s="233"/>
      <c r="B163" s="231"/>
      <c r="C163" s="231"/>
      <c r="D163" s="231"/>
      <c r="E163" s="231"/>
      <c r="F163" s="231"/>
      <c r="G163" s="231"/>
      <c r="H163" s="231"/>
      <c r="I163" s="231"/>
      <c r="J163" s="231"/>
      <c r="K163" s="231"/>
      <c r="L163" s="231"/>
      <c r="M163" s="231"/>
      <c r="N163" s="231"/>
      <c r="O163" s="231"/>
      <c r="P163" s="231"/>
      <c r="Q163" s="231"/>
    </row>
    <row r="164" spans="1:17" ht="17.45" customHeight="1">
      <c r="A164" s="233"/>
      <c r="B164" s="231"/>
      <c r="C164" s="231"/>
      <c r="D164" s="231"/>
      <c r="E164" s="231"/>
      <c r="F164" s="231"/>
      <c r="G164" s="231"/>
      <c r="H164" s="231"/>
      <c r="I164" s="231"/>
      <c r="J164" s="231"/>
      <c r="K164" s="231"/>
      <c r="L164" s="231"/>
      <c r="M164" s="231"/>
      <c r="N164" s="231"/>
      <c r="O164" s="231"/>
      <c r="P164" s="231"/>
      <c r="Q164" s="231"/>
    </row>
    <row r="165" spans="1:17" ht="17.45" customHeight="1">
      <c r="A165" s="233"/>
      <c r="B165" s="231"/>
      <c r="C165" s="231"/>
      <c r="D165" s="231"/>
      <c r="E165" s="231"/>
      <c r="F165" s="231"/>
      <c r="G165" s="231"/>
      <c r="H165" s="231"/>
      <c r="I165" s="231"/>
      <c r="J165" s="231"/>
      <c r="K165" s="231"/>
      <c r="L165" s="231"/>
      <c r="M165" s="231"/>
      <c r="N165" s="231"/>
      <c r="O165" s="231"/>
      <c r="P165" s="231"/>
      <c r="Q165" s="231"/>
    </row>
    <row r="166" spans="1:17" ht="17.45" customHeight="1">
      <c r="A166" s="233"/>
      <c r="B166" s="231"/>
      <c r="C166" s="231"/>
      <c r="D166" s="231"/>
      <c r="E166" s="231"/>
      <c r="F166" s="231"/>
      <c r="G166" s="231"/>
      <c r="H166" s="231"/>
      <c r="I166" s="231"/>
      <c r="J166" s="231"/>
      <c r="K166" s="231"/>
      <c r="L166" s="231"/>
      <c r="M166" s="231"/>
      <c r="N166" s="231"/>
      <c r="O166" s="231"/>
      <c r="P166" s="231"/>
      <c r="Q166" s="231"/>
    </row>
    <row r="167" spans="1:17" ht="17.45" customHeight="1">
      <c r="A167" s="233"/>
      <c r="B167" s="231"/>
      <c r="C167" s="231"/>
      <c r="D167" s="231"/>
      <c r="E167" s="231"/>
      <c r="F167" s="231"/>
      <c r="G167" s="231"/>
      <c r="H167" s="231"/>
      <c r="I167" s="231"/>
      <c r="J167" s="231"/>
      <c r="K167" s="231"/>
      <c r="L167" s="231"/>
      <c r="M167" s="231"/>
      <c r="N167" s="231"/>
      <c r="O167" s="231"/>
      <c r="P167" s="231"/>
      <c r="Q167" s="231"/>
    </row>
    <row r="168" spans="1:17" ht="17.45" customHeight="1">
      <c r="A168" s="233"/>
      <c r="B168" s="231"/>
      <c r="C168" s="231"/>
      <c r="D168" s="231"/>
      <c r="E168" s="231"/>
      <c r="F168" s="231"/>
      <c r="G168" s="231"/>
      <c r="H168" s="231"/>
      <c r="I168" s="231"/>
      <c r="J168" s="231"/>
      <c r="K168" s="231"/>
      <c r="L168" s="231"/>
      <c r="M168" s="231"/>
      <c r="N168" s="231"/>
      <c r="O168" s="231"/>
      <c r="P168" s="231"/>
      <c r="Q168" s="231"/>
    </row>
    <row r="169" spans="1:17" ht="17.45" customHeight="1">
      <c r="A169" s="233"/>
      <c r="B169" s="231"/>
      <c r="C169" s="231"/>
      <c r="D169" s="231"/>
      <c r="E169" s="231"/>
      <c r="F169" s="231"/>
      <c r="G169" s="231"/>
      <c r="H169" s="231"/>
      <c r="I169" s="231"/>
      <c r="J169" s="231"/>
      <c r="K169" s="231"/>
      <c r="L169" s="231"/>
      <c r="M169" s="231"/>
      <c r="N169" s="231"/>
      <c r="O169" s="231"/>
      <c r="P169" s="231"/>
      <c r="Q169" s="231"/>
    </row>
    <row r="170" spans="1:17" ht="17.45" customHeight="1">
      <c r="A170" s="233"/>
      <c r="B170" s="231"/>
      <c r="C170" s="231"/>
      <c r="D170" s="231"/>
      <c r="E170" s="231"/>
      <c r="F170" s="231"/>
      <c r="G170" s="231"/>
      <c r="H170" s="231"/>
      <c r="I170" s="231"/>
      <c r="J170" s="231"/>
      <c r="K170" s="231"/>
      <c r="L170" s="231"/>
      <c r="M170" s="231"/>
      <c r="N170" s="231"/>
      <c r="O170" s="231"/>
      <c r="P170" s="231"/>
      <c r="Q170" s="231"/>
    </row>
    <row r="171" spans="1:17" ht="17.45" customHeight="1">
      <c r="A171" s="233"/>
      <c r="B171" s="231"/>
      <c r="C171" s="231"/>
      <c r="D171" s="231"/>
      <c r="E171" s="231"/>
      <c r="F171" s="231"/>
      <c r="G171" s="231"/>
      <c r="H171" s="231"/>
      <c r="I171" s="231"/>
      <c r="J171" s="231"/>
      <c r="K171" s="231"/>
      <c r="L171" s="231"/>
      <c r="M171" s="231"/>
      <c r="N171" s="231"/>
      <c r="O171" s="231"/>
      <c r="P171" s="231"/>
      <c r="Q171" s="231"/>
    </row>
    <row r="172" spans="1:17" ht="17.45" customHeight="1">
      <c r="A172" s="233"/>
      <c r="B172" s="231"/>
      <c r="C172" s="231"/>
      <c r="D172" s="231"/>
      <c r="E172" s="231"/>
      <c r="F172" s="231"/>
      <c r="G172" s="231"/>
      <c r="H172" s="231"/>
      <c r="I172" s="231"/>
      <c r="J172" s="231"/>
      <c r="K172" s="231"/>
      <c r="L172" s="231"/>
      <c r="M172" s="231"/>
      <c r="N172" s="231"/>
      <c r="O172" s="231"/>
      <c r="P172" s="231"/>
      <c r="Q172" s="231"/>
    </row>
    <row r="173" spans="1:17" ht="17.45" customHeight="1">
      <c r="A173" s="233"/>
      <c r="B173" s="231"/>
      <c r="C173" s="231"/>
      <c r="D173" s="231"/>
      <c r="E173" s="231"/>
      <c r="F173" s="231"/>
      <c r="G173" s="231"/>
      <c r="H173" s="231"/>
      <c r="I173" s="231"/>
      <c r="J173" s="231"/>
      <c r="K173" s="231"/>
      <c r="L173" s="231"/>
      <c r="M173" s="231"/>
      <c r="N173" s="231"/>
      <c r="O173" s="231"/>
      <c r="P173" s="231"/>
      <c r="Q173" s="231"/>
    </row>
    <row r="174" spans="1:17" ht="17.45" customHeight="1">
      <c r="A174" s="233"/>
      <c r="B174" s="231"/>
      <c r="C174" s="231"/>
      <c r="D174" s="231"/>
      <c r="E174" s="231"/>
      <c r="F174" s="231"/>
      <c r="G174" s="231"/>
      <c r="H174" s="231"/>
      <c r="I174" s="231"/>
      <c r="J174" s="231"/>
      <c r="K174" s="231"/>
      <c r="L174" s="231"/>
      <c r="M174" s="231"/>
      <c r="N174" s="231"/>
      <c r="O174" s="231"/>
      <c r="P174" s="231"/>
      <c r="Q174" s="231"/>
    </row>
    <row r="175" spans="1:17" ht="17.45" customHeight="1">
      <c r="A175" s="233"/>
      <c r="B175" s="231"/>
      <c r="C175" s="231"/>
      <c r="D175" s="231"/>
      <c r="E175" s="231"/>
      <c r="F175" s="231"/>
      <c r="G175" s="231"/>
      <c r="H175" s="231"/>
      <c r="I175" s="231"/>
      <c r="J175" s="231"/>
      <c r="K175" s="231"/>
      <c r="L175" s="231"/>
      <c r="M175" s="231"/>
      <c r="N175" s="231"/>
      <c r="O175" s="231"/>
      <c r="P175" s="231"/>
      <c r="Q175" s="231"/>
    </row>
    <row r="176" spans="1:17" ht="17.45" customHeight="1">
      <c r="A176" s="233"/>
      <c r="B176" s="231"/>
      <c r="C176" s="231"/>
      <c r="D176" s="231"/>
      <c r="E176" s="231"/>
      <c r="F176" s="231"/>
      <c r="G176" s="231"/>
      <c r="H176" s="231"/>
      <c r="I176" s="231"/>
      <c r="J176" s="231"/>
      <c r="K176" s="231"/>
      <c r="L176" s="231"/>
      <c r="M176" s="231"/>
      <c r="N176" s="231"/>
      <c r="O176" s="231"/>
      <c r="P176" s="231"/>
      <c r="Q176" s="231"/>
    </row>
    <row r="177" spans="1:17" ht="17.45" customHeight="1">
      <c r="A177" s="233"/>
      <c r="B177" s="231"/>
      <c r="C177" s="231"/>
      <c r="D177" s="231"/>
      <c r="E177" s="231"/>
      <c r="F177" s="231"/>
      <c r="G177" s="231"/>
      <c r="H177" s="231"/>
      <c r="I177" s="231"/>
      <c r="J177" s="231"/>
      <c r="K177" s="231"/>
      <c r="L177" s="231"/>
      <c r="M177" s="231"/>
      <c r="N177" s="231"/>
      <c r="O177" s="231"/>
      <c r="P177" s="231"/>
      <c r="Q177" s="231"/>
    </row>
    <row r="178" spans="1:17" ht="17.45" customHeight="1">
      <c r="A178" s="233"/>
      <c r="B178" s="231"/>
      <c r="C178" s="231"/>
      <c r="D178" s="231"/>
      <c r="E178" s="231"/>
      <c r="F178" s="231"/>
      <c r="G178" s="231"/>
      <c r="H178" s="231"/>
      <c r="I178" s="231"/>
      <c r="J178" s="231"/>
      <c r="K178" s="231"/>
      <c r="L178" s="231"/>
      <c r="M178" s="231"/>
      <c r="N178" s="231"/>
      <c r="O178" s="231"/>
      <c r="P178" s="231"/>
      <c r="Q178" s="231"/>
    </row>
    <row r="179" spans="1:17" ht="17.45" customHeight="1">
      <c r="A179" s="233"/>
      <c r="B179" s="231"/>
      <c r="C179" s="231"/>
      <c r="D179" s="231"/>
      <c r="E179" s="231"/>
      <c r="F179" s="231"/>
      <c r="G179" s="231"/>
      <c r="H179" s="231"/>
      <c r="I179" s="231"/>
      <c r="J179" s="231"/>
      <c r="K179" s="231"/>
      <c r="L179" s="231"/>
      <c r="M179" s="231"/>
      <c r="N179" s="231"/>
      <c r="O179" s="231"/>
      <c r="P179" s="231"/>
      <c r="Q179" s="231"/>
    </row>
    <row r="180" spans="1:17" ht="17.45" customHeight="1">
      <c r="A180" s="233"/>
      <c r="B180" s="231"/>
      <c r="C180" s="231"/>
      <c r="D180" s="231"/>
      <c r="E180" s="231"/>
      <c r="F180" s="231"/>
      <c r="G180" s="231"/>
      <c r="H180" s="231"/>
      <c r="I180" s="231"/>
      <c r="J180" s="231"/>
      <c r="K180" s="231"/>
      <c r="L180" s="231"/>
      <c r="M180" s="231"/>
      <c r="N180" s="231"/>
      <c r="O180" s="231"/>
      <c r="P180" s="231"/>
      <c r="Q180" s="231"/>
    </row>
    <row r="181" spans="1:17" ht="17.45" customHeight="1">
      <c r="A181" s="233"/>
      <c r="B181" s="231"/>
      <c r="C181" s="231"/>
      <c r="D181" s="231"/>
      <c r="E181" s="231"/>
      <c r="F181" s="231"/>
      <c r="G181" s="231"/>
      <c r="H181" s="231"/>
      <c r="I181" s="231"/>
      <c r="J181" s="231"/>
      <c r="K181" s="231"/>
      <c r="L181" s="231"/>
      <c r="M181" s="231"/>
      <c r="N181" s="231"/>
      <c r="O181" s="231"/>
      <c r="P181" s="231"/>
      <c r="Q181" s="231"/>
    </row>
    <row r="182" spans="1:17" ht="17.45" customHeight="1">
      <c r="A182" s="233"/>
      <c r="B182" s="231"/>
      <c r="C182" s="231"/>
      <c r="D182" s="231"/>
      <c r="E182" s="231"/>
      <c r="F182" s="231"/>
      <c r="G182" s="231"/>
      <c r="H182" s="231"/>
      <c r="I182" s="231"/>
      <c r="J182" s="231"/>
      <c r="K182" s="231"/>
      <c r="L182" s="231"/>
      <c r="M182" s="231"/>
      <c r="N182" s="231"/>
      <c r="O182" s="231"/>
      <c r="P182" s="231"/>
      <c r="Q182" s="231"/>
    </row>
    <row r="183" spans="1:17" ht="17.45" customHeight="1">
      <c r="A183" s="233"/>
      <c r="B183" s="231"/>
      <c r="C183" s="231"/>
      <c r="D183" s="231"/>
      <c r="E183" s="231"/>
      <c r="F183" s="231"/>
      <c r="G183" s="231"/>
      <c r="H183" s="231"/>
      <c r="I183" s="231"/>
      <c r="J183" s="231"/>
      <c r="K183" s="231"/>
      <c r="L183" s="231"/>
      <c r="M183" s="231"/>
      <c r="N183" s="231"/>
      <c r="O183" s="231"/>
      <c r="P183" s="231"/>
      <c r="Q183" s="231"/>
    </row>
    <row r="184" spans="1:17" ht="17.45" customHeight="1">
      <c r="A184" s="233"/>
      <c r="B184" s="231"/>
      <c r="C184" s="231"/>
      <c r="D184" s="231"/>
      <c r="E184" s="231"/>
      <c r="F184" s="231"/>
      <c r="G184" s="231"/>
      <c r="H184" s="231"/>
      <c r="I184" s="231"/>
      <c r="J184" s="231"/>
      <c r="K184" s="231"/>
      <c r="L184" s="231"/>
      <c r="M184" s="231"/>
      <c r="N184" s="231"/>
      <c r="O184" s="231"/>
      <c r="P184" s="231"/>
      <c r="Q184" s="231"/>
    </row>
    <row r="185" spans="1:17" ht="17.45" customHeight="1">
      <c r="A185" s="233"/>
      <c r="B185" s="231"/>
      <c r="C185" s="231"/>
      <c r="D185" s="231"/>
      <c r="E185" s="231"/>
      <c r="F185" s="231"/>
      <c r="G185" s="231"/>
      <c r="H185" s="231"/>
      <c r="I185" s="231"/>
      <c r="J185" s="231"/>
      <c r="K185" s="231"/>
      <c r="L185" s="231"/>
      <c r="M185" s="231"/>
      <c r="N185" s="231"/>
      <c r="O185" s="231"/>
      <c r="P185" s="231"/>
      <c r="Q185" s="231"/>
    </row>
    <row r="186" spans="1:17" ht="17.45" customHeight="1">
      <c r="A186" s="233"/>
      <c r="B186" s="231"/>
      <c r="C186" s="231"/>
      <c r="D186" s="231"/>
      <c r="E186" s="231"/>
      <c r="F186" s="231"/>
      <c r="G186" s="231"/>
      <c r="H186" s="231"/>
      <c r="I186" s="231"/>
      <c r="J186" s="231"/>
      <c r="K186" s="231"/>
      <c r="L186" s="231"/>
      <c r="M186" s="231"/>
      <c r="N186" s="231"/>
      <c r="O186" s="231"/>
      <c r="P186" s="231"/>
      <c r="Q186" s="231"/>
    </row>
    <row r="187" spans="1:17" ht="17.45" customHeight="1">
      <c r="A187" s="233"/>
      <c r="B187" s="231"/>
      <c r="C187" s="231"/>
      <c r="D187" s="231"/>
      <c r="E187" s="231"/>
      <c r="F187" s="231"/>
      <c r="G187" s="231"/>
      <c r="H187" s="231"/>
      <c r="I187" s="231"/>
      <c r="J187" s="231"/>
      <c r="K187" s="231"/>
      <c r="L187" s="231"/>
      <c r="M187" s="231"/>
      <c r="N187" s="231"/>
      <c r="O187" s="231"/>
      <c r="P187" s="231"/>
      <c r="Q187" s="231"/>
    </row>
    <row r="188" spans="1:17" ht="17.45" customHeight="1">
      <c r="A188" s="233"/>
      <c r="B188" s="231"/>
      <c r="C188" s="231"/>
      <c r="D188" s="231"/>
      <c r="E188" s="231"/>
      <c r="F188" s="231"/>
      <c r="G188" s="231"/>
      <c r="H188" s="231"/>
      <c r="I188" s="231"/>
      <c r="J188" s="231"/>
      <c r="K188" s="231"/>
      <c r="L188" s="231"/>
      <c r="M188" s="231"/>
      <c r="N188" s="231"/>
      <c r="O188" s="231"/>
      <c r="P188" s="231"/>
      <c r="Q188" s="231"/>
    </row>
    <row r="189" spans="1:17" ht="17.45" customHeight="1">
      <c r="A189" s="233"/>
      <c r="B189" s="231"/>
      <c r="C189" s="231"/>
      <c r="D189" s="231"/>
      <c r="E189" s="231"/>
      <c r="F189" s="231"/>
      <c r="G189" s="231"/>
      <c r="H189" s="231"/>
      <c r="I189" s="231"/>
      <c r="J189" s="231"/>
      <c r="K189" s="231"/>
      <c r="L189" s="231"/>
      <c r="M189" s="231"/>
      <c r="N189" s="231"/>
      <c r="O189" s="231"/>
      <c r="P189" s="231"/>
      <c r="Q189" s="231"/>
    </row>
    <row r="190" spans="1:17" ht="17.45" customHeight="1">
      <c r="A190" s="233"/>
      <c r="B190" s="231"/>
      <c r="C190" s="231"/>
      <c r="D190" s="231"/>
      <c r="E190" s="231"/>
      <c r="F190" s="231"/>
      <c r="G190" s="231"/>
      <c r="H190" s="231"/>
      <c r="I190" s="231"/>
      <c r="J190" s="231"/>
      <c r="K190" s="231"/>
      <c r="L190" s="231"/>
      <c r="M190" s="231"/>
      <c r="N190" s="231"/>
      <c r="O190" s="231"/>
      <c r="P190" s="231"/>
      <c r="Q190" s="231"/>
    </row>
    <row r="191" spans="1:17" ht="17.45" customHeight="1">
      <c r="A191" s="233"/>
      <c r="B191" s="231"/>
      <c r="C191" s="231"/>
      <c r="D191" s="231"/>
      <c r="E191" s="231"/>
      <c r="F191" s="231"/>
      <c r="G191" s="231"/>
      <c r="H191" s="231"/>
      <c r="I191" s="231"/>
      <c r="J191" s="231"/>
      <c r="K191" s="231"/>
      <c r="L191" s="231"/>
      <c r="M191" s="231"/>
      <c r="N191" s="231"/>
      <c r="O191" s="231"/>
      <c r="P191" s="231"/>
      <c r="Q191" s="231"/>
    </row>
    <row r="192" spans="1:17" ht="17.45" customHeight="1">
      <c r="A192" s="233"/>
      <c r="B192" s="231"/>
      <c r="C192" s="231"/>
      <c r="D192" s="231"/>
      <c r="E192" s="231"/>
      <c r="F192" s="231"/>
      <c r="G192" s="231"/>
      <c r="H192" s="231"/>
      <c r="I192" s="231"/>
      <c r="J192" s="231"/>
      <c r="K192" s="231"/>
      <c r="L192" s="231"/>
      <c r="M192" s="231"/>
      <c r="N192" s="231"/>
      <c r="O192" s="231"/>
      <c r="P192" s="231"/>
      <c r="Q192" s="231"/>
    </row>
    <row r="193" spans="1:17" ht="17.45" customHeight="1">
      <c r="A193" s="233"/>
      <c r="B193" s="231"/>
      <c r="C193" s="231"/>
      <c r="D193" s="231"/>
      <c r="E193" s="231"/>
      <c r="F193" s="231"/>
      <c r="G193" s="231"/>
      <c r="H193" s="231"/>
      <c r="I193" s="231"/>
      <c r="J193" s="231"/>
      <c r="K193" s="231"/>
      <c r="L193" s="231"/>
      <c r="M193" s="231"/>
      <c r="N193" s="231"/>
      <c r="O193" s="231"/>
      <c r="P193" s="231"/>
      <c r="Q193" s="231"/>
    </row>
    <row r="194" spans="1:17" ht="17.45" customHeight="1">
      <c r="A194" s="233"/>
      <c r="B194" s="231"/>
      <c r="C194" s="231"/>
      <c r="D194" s="231"/>
      <c r="E194" s="231"/>
      <c r="F194" s="231"/>
      <c r="G194" s="231"/>
      <c r="H194" s="231"/>
      <c r="I194" s="231"/>
      <c r="J194" s="231"/>
      <c r="K194" s="231"/>
      <c r="L194" s="231"/>
      <c r="M194" s="231"/>
      <c r="N194" s="231"/>
      <c r="O194" s="231"/>
      <c r="P194" s="231"/>
      <c r="Q194" s="231"/>
    </row>
    <row r="195" spans="1:17" ht="17.45" customHeight="1">
      <c r="A195" s="233"/>
      <c r="B195" s="231"/>
      <c r="C195" s="231"/>
      <c r="D195" s="231"/>
      <c r="E195" s="231"/>
      <c r="F195" s="231"/>
      <c r="G195" s="231"/>
      <c r="H195" s="231"/>
      <c r="I195" s="231"/>
      <c r="J195" s="231"/>
      <c r="K195" s="231"/>
      <c r="L195" s="231"/>
      <c r="M195" s="231"/>
      <c r="N195" s="231"/>
      <c r="O195" s="231"/>
      <c r="P195" s="231"/>
      <c r="Q195" s="231"/>
    </row>
    <row r="196" spans="1:17" ht="17.45" customHeight="1">
      <c r="A196" s="233"/>
      <c r="B196" s="231"/>
      <c r="C196" s="231"/>
      <c r="D196" s="231"/>
      <c r="E196" s="231"/>
      <c r="F196" s="231"/>
      <c r="G196" s="231"/>
      <c r="H196" s="231"/>
      <c r="I196" s="231"/>
      <c r="J196" s="231"/>
      <c r="K196" s="231"/>
      <c r="L196" s="231"/>
      <c r="M196" s="231"/>
      <c r="N196" s="231"/>
      <c r="O196" s="231"/>
      <c r="P196" s="231"/>
      <c r="Q196" s="231"/>
    </row>
    <row r="197" spans="1:17" ht="17.45" customHeight="1">
      <c r="A197" s="233"/>
      <c r="B197" s="231"/>
      <c r="C197" s="231"/>
      <c r="D197" s="231"/>
      <c r="E197" s="231"/>
      <c r="F197" s="231"/>
      <c r="G197" s="231"/>
      <c r="H197" s="231"/>
      <c r="I197" s="231"/>
      <c r="J197" s="231"/>
      <c r="K197" s="231"/>
      <c r="L197" s="231"/>
      <c r="M197" s="231"/>
      <c r="N197" s="231"/>
      <c r="O197" s="231"/>
      <c r="P197" s="231"/>
      <c r="Q197" s="231"/>
    </row>
    <row r="198" spans="1:17" ht="17.45" customHeight="1">
      <c r="A198" s="233"/>
      <c r="B198" s="231"/>
      <c r="C198" s="231"/>
      <c r="D198" s="231"/>
      <c r="E198" s="231"/>
      <c r="F198" s="231"/>
      <c r="G198" s="231"/>
      <c r="H198" s="231"/>
      <c r="I198" s="231"/>
      <c r="J198" s="231"/>
      <c r="K198" s="231"/>
      <c r="L198" s="231"/>
      <c r="M198" s="231"/>
      <c r="N198" s="231"/>
      <c r="O198" s="231"/>
      <c r="P198" s="231"/>
      <c r="Q198" s="231"/>
    </row>
    <row r="199" spans="1:17" ht="17.45" customHeight="1">
      <c r="A199" s="233"/>
      <c r="B199" s="231"/>
      <c r="C199" s="231"/>
      <c r="D199" s="231"/>
      <c r="E199" s="231"/>
      <c r="F199" s="231"/>
      <c r="G199" s="231"/>
      <c r="H199" s="231"/>
      <c r="I199" s="231"/>
      <c r="J199" s="231"/>
      <c r="K199" s="231"/>
      <c r="L199" s="231"/>
      <c r="M199" s="231"/>
      <c r="N199" s="231"/>
      <c r="O199" s="231"/>
      <c r="P199" s="231"/>
      <c r="Q199" s="231"/>
    </row>
    <row r="200" spans="1:17" ht="17.45" customHeight="1">
      <c r="A200" s="233"/>
      <c r="B200" s="231"/>
      <c r="C200" s="231"/>
      <c r="D200" s="231"/>
      <c r="E200" s="231"/>
      <c r="F200" s="231"/>
      <c r="G200" s="231"/>
      <c r="H200" s="231"/>
      <c r="I200" s="231"/>
      <c r="J200" s="231"/>
      <c r="K200" s="231"/>
      <c r="L200" s="231"/>
      <c r="M200" s="231"/>
      <c r="N200" s="231"/>
      <c r="O200" s="231"/>
      <c r="P200" s="231"/>
      <c r="Q200" s="231"/>
    </row>
    <row r="201" spans="1:17" ht="17.45" customHeight="1">
      <c r="A201" s="233"/>
      <c r="B201" s="231"/>
      <c r="C201" s="231"/>
      <c r="D201" s="231"/>
      <c r="E201" s="231"/>
      <c r="F201" s="231"/>
      <c r="G201" s="231"/>
      <c r="H201" s="231"/>
      <c r="I201" s="231"/>
      <c r="J201" s="231"/>
      <c r="K201" s="231"/>
      <c r="L201" s="231"/>
      <c r="M201" s="231"/>
      <c r="N201" s="231"/>
      <c r="O201" s="231"/>
      <c r="P201" s="231"/>
      <c r="Q201" s="231"/>
    </row>
    <row r="202" spans="1:17" ht="17.45" customHeight="1">
      <c r="A202" s="233"/>
      <c r="B202" s="231"/>
      <c r="C202" s="231"/>
      <c r="D202" s="231"/>
      <c r="E202" s="231"/>
      <c r="F202" s="231"/>
      <c r="G202" s="231"/>
      <c r="H202" s="231"/>
      <c r="I202" s="231"/>
      <c r="J202" s="231"/>
      <c r="K202" s="231"/>
      <c r="L202" s="231"/>
      <c r="M202" s="231"/>
      <c r="N202" s="231"/>
      <c r="O202" s="231"/>
      <c r="P202" s="231"/>
      <c r="Q202" s="231"/>
    </row>
    <row r="203" spans="1:17" ht="17.45" customHeight="1">
      <c r="A203" s="233"/>
      <c r="B203" s="231"/>
      <c r="C203" s="231"/>
      <c r="D203" s="231"/>
      <c r="E203" s="231"/>
      <c r="F203" s="231"/>
      <c r="G203" s="231"/>
      <c r="H203" s="231"/>
      <c r="I203" s="231"/>
      <c r="J203" s="231"/>
      <c r="K203" s="231"/>
      <c r="L203" s="231"/>
      <c r="M203" s="231"/>
      <c r="N203" s="231"/>
      <c r="O203" s="231"/>
      <c r="P203" s="231"/>
      <c r="Q203" s="231"/>
    </row>
    <row r="204" spans="1:17" ht="17.45" customHeight="1">
      <c r="A204" s="233"/>
      <c r="B204" s="231"/>
      <c r="C204" s="231"/>
      <c r="D204" s="231"/>
      <c r="E204" s="231"/>
      <c r="F204" s="231"/>
      <c r="G204" s="231"/>
      <c r="H204" s="231"/>
      <c r="I204" s="231"/>
      <c r="J204" s="231"/>
      <c r="K204" s="231"/>
      <c r="L204" s="231"/>
      <c r="M204" s="231"/>
      <c r="N204" s="231"/>
      <c r="O204" s="231"/>
      <c r="P204" s="231"/>
      <c r="Q204" s="231"/>
    </row>
    <row r="205" spans="1:17" ht="17.45" customHeight="1">
      <c r="A205" s="233"/>
      <c r="B205" s="231"/>
      <c r="C205" s="231"/>
      <c r="D205" s="231"/>
      <c r="E205" s="231"/>
      <c r="F205" s="231"/>
      <c r="G205" s="231"/>
      <c r="H205" s="231"/>
      <c r="I205" s="231"/>
      <c r="J205" s="231"/>
      <c r="K205" s="231"/>
      <c r="L205" s="231"/>
      <c r="M205" s="231"/>
      <c r="N205" s="231"/>
      <c r="O205" s="231"/>
      <c r="P205" s="231"/>
      <c r="Q205" s="231"/>
    </row>
    <row r="206" spans="1:17" ht="17.45" customHeight="1">
      <c r="A206" s="233"/>
      <c r="B206" s="231"/>
      <c r="C206" s="231"/>
      <c r="D206" s="231"/>
      <c r="E206" s="231"/>
      <c r="F206" s="231"/>
      <c r="G206" s="231"/>
      <c r="H206" s="231"/>
      <c r="I206" s="231"/>
      <c r="J206" s="231"/>
      <c r="K206" s="231"/>
      <c r="L206" s="231"/>
      <c r="M206" s="231"/>
      <c r="N206" s="231"/>
      <c r="O206" s="231"/>
      <c r="P206" s="231"/>
      <c r="Q206" s="231"/>
    </row>
    <row r="207" spans="1:17" ht="17.45" customHeight="1">
      <c r="A207" s="233"/>
      <c r="B207" s="231"/>
      <c r="C207" s="231"/>
      <c r="D207" s="231"/>
      <c r="E207" s="231"/>
      <c r="F207" s="231"/>
      <c r="G207" s="231"/>
      <c r="H207" s="231"/>
      <c r="I207" s="231"/>
      <c r="J207" s="231"/>
      <c r="K207" s="231"/>
      <c r="L207" s="231"/>
      <c r="M207" s="231"/>
      <c r="N207" s="231"/>
      <c r="O207" s="231"/>
      <c r="P207" s="231"/>
      <c r="Q207" s="231"/>
    </row>
    <row r="208" spans="1:17" ht="17.45" customHeight="1">
      <c r="A208" s="233"/>
      <c r="B208" s="231"/>
      <c r="C208" s="231"/>
      <c r="D208" s="231"/>
      <c r="E208" s="231"/>
      <c r="F208" s="231"/>
      <c r="G208" s="231"/>
      <c r="H208" s="231"/>
      <c r="I208" s="231"/>
      <c r="J208" s="231"/>
      <c r="K208" s="231"/>
      <c r="L208" s="231"/>
      <c r="M208" s="231"/>
      <c r="N208" s="231"/>
      <c r="O208" s="231"/>
      <c r="P208" s="231"/>
      <c r="Q208" s="231"/>
    </row>
    <row r="209" spans="1:17" ht="17.45" customHeight="1">
      <c r="A209" s="233"/>
      <c r="B209" s="231"/>
      <c r="C209" s="231"/>
      <c r="D209" s="231"/>
      <c r="E209" s="231"/>
      <c r="F209" s="231"/>
      <c r="G209" s="231"/>
      <c r="H209" s="231"/>
      <c r="I209" s="231"/>
      <c r="J209" s="231"/>
      <c r="K209" s="231"/>
      <c r="L209" s="231"/>
      <c r="M209" s="231"/>
      <c r="N209" s="231"/>
      <c r="O209" s="231"/>
      <c r="P209" s="231"/>
      <c r="Q209" s="231"/>
    </row>
    <row r="210" spans="1:17" ht="17.45" customHeight="1">
      <c r="A210" s="233"/>
      <c r="B210" s="231"/>
      <c r="C210" s="231"/>
      <c r="D210" s="231"/>
      <c r="E210" s="231"/>
      <c r="F210" s="231"/>
      <c r="G210" s="231"/>
      <c r="H210" s="231"/>
      <c r="I210" s="231"/>
      <c r="J210" s="231"/>
      <c r="K210" s="231"/>
      <c r="L210" s="231"/>
      <c r="M210" s="231"/>
      <c r="N210" s="231"/>
      <c r="O210" s="231"/>
      <c r="P210" s="231"/>
      <c r="Q210" s="231"/>
    </row>
    <row r="211" spans="1:17" ht="17.45" customHeight="1">
      <c r="A211" s="233"/>
      <c r="B211" s="231"/>
      <c r="C211" s="231"/>
      <c r="D211" s="231"/>
      <c r="E211" s="231"/>
      <c r="F211" s="231"/>
      <c r="G211" s="231"/>
      <c r="H211" s="231"/>
      <c r="I211" s="231"/>
      <c r="J211" s="231"/>
      <c r="K211" s="231"/>
      <c r="L211" s="231"/>
      <c r="M211" s="231"/>
      <c r="N211" s="231"/>
      <c r="O211" s="231"/>
      <c r="P211" s="231"/>
      <c r="Q211" s="231"/>
    </row>
    <row r="212" spans="1:17" ht="17.45" customHeight="1">
      <c r="A212" s="233"/>
      <c r="B212" s="231"/>
      <c r="C212" s="231"/>
      <c r="D212" s="231"/>
      <c r="E212" s="231"/>
      <c r="F212" s="231"/>
      <c r="G212" s="231"/>
      <c r="H212" s="231"/>
      <c r="I212" s="231"/>
      <c r="J212" s="231"/>
      <c r="K212" s="231"/>
      <c r="L212" s="231"/>
      <c r="M212" s="231"/>
      <c r="N212" s="231"/>
      <c r="O212" s="231"/>
      <c r="P212" s="231"/>
      <c r="Q212" s="231"/>
    </row>
    <row r="213" spans="1:17" ht="17.45" customHeight="1">
      <c r="A213" s="233"/>
      <c r="B213" s="231"/>
      <c r="C213" s="231"/>
      <c r="D213" s="231"/>
      <c r="E213" s="231"/>
      <c r="F213" s="231"/>
      <c r="G213" s="231"/>
      <c r="H213" s="231"/>
      <c r="I213" s="231"/>
      <c r="J213" s="231"/>
      <c r="K213" s="231"/>
      <c r="L213" s="231"/>
      <c r="M213" s="231"/>
      <c r="N213" s="231"/>
      <c r="O213" s="231"/>
      <c r="P213" s="231"/>
      <c r="Q213" s="231"/>
    </row>
    <row r="214" spans="1:17" ht="17.45" customHeight="1">
      <c r="A214" s="233"/>
      <c r="B214" s="231"/>
      <c r="C214" s="231"/>
      <c r="D214" s="231"/>
      <c r="E214" s="231"/>
      <c r="F214" s="231"/>
      <c r="G214" s="231"/>
      <c r="H214" s="231"/>
      <c r="I214" s="231"/>
      <c r="J214" s="231"/>
      <c r="K214" s="231"/>
      <c r="L214" s="231"/>
      <c r="M214" s="231"/>
      <c r="N214" s="231"/>
      <c r="O214" s="231"/>
      <c r="P214" s="231"/>
      <c r="Q214" s="231"/>
    </row>
    <row r="215" spans="1:17" ht="17.45" customHeight="1">
      <c r="A215" s="233"/>
      <c r="B215" s="231"/>
      <c r="C215" s="231"/>
      <c r="D215" s="231"/>
      <c r="E215" s="231"/>
      <c r="F215" s="231"/>
      <c r="G215" s="231"/>
      <c r="H215" s="231"/>
      <c r="I215" s="231"/>
      <c r="J215" s="231"/>
      <c r="K215" s="231"/>
      <c r="L215" s="231"/>
      <c r="M215" s="231"/>
      <c r="N215" s="231"/>
      <c r="O215" s="231"/>
      <c r="P215" s="231"/>
      <c r="Q215" s="231"/>
    </row>
    <row r="216" spans="1:17" ht="17.45" customHeight="1">
      <c r="A216" s="233"/>
      <c r="B216" s="231"/>
      <c r="C216" s="231"/>
      <c r="D216" s="231"/>
      <c r="E216" s="231"/>
      <c r="F216" s="231"/>
      <c r="G216" s="231"/>
      <c r="H216" s="231"/>
      <c r="I216" s="231"/>
      <c r="J216" s="231"/>
      <c r="K216" s="231"/>
      <c r="L216" s="231"/>
      <c r="M216" s="231"/>
      <c r="N216" s="231"/>
      <c r="O216" s="231"/>
      <c r="P216" s="231"/>
      <c r="Q216" s="231"/>
    </row>
    <row r="217" spans="1:17" ht="17.45" customHeight="1">
      <c r="A217" s="233"/>
      <c r="B217" s="231"/>
      <c r="C217" s="231"/>
      <c r="D217" s="231"/>
      <c r="E217" s="231"/>
      <c r="F217" s="231"/>
      <c r="G217" s="231"/>
      <c r="H217" s="231"/>
      <c r="I217" s="231"/>
      <c r="J217" s="231"/>
      <c r="K217" s="231"/>
      <c r="L217" s="231"/>
      <c r="M217" s="231"/>
      <c r="N217" s="231"/>
      <c r="O217" s="231"/>
      <c r="P217" s="231"/>
      <c r="Q217" s="231"/>
    </row>
    <row r="218" spans="1:17" ht="17.45" customHeight="1">
      <c r="A218" s="233"/>
      <c r="B218" s="231"/>
      <c r="C218" s="231"/>
      <c r="D218" s="231"/>
      <c r="E218" s="231"/>
      <c r="F218" s="231"/>
      <c r="G218" s="231"/>
      <c r="H218" s="231"/>
      <c r="I218" s="231"/>
      <c r="J218" s="231"/>
      <c r="K218" s="231"/>
      <c r="L218" s="231"/>
      <c r="M218" s="231"/>
      <c r="N218" s="231"/>
      <c r="O218" s="231"/>
      <c r="P218" s="231"/>
      <c r="Q218" s="231"/>
    </row>
    <row r="219" spans="1:17" ht="17.45" customHeight="1">
      <c r="A219" s="233"/>
      <c r="B219" s="231"/>
      <c r="C219" s="231"/>
      <c r="D219" s="231"/>
      <c r="E219" s="231"/>
      <c r="F219" s="231"/>
      <c r="G219" s="231"/>
      <c r="H219" s="231"/>
      <c r="I219" s="231"/>
      <c r="J219" s="231"/>
      <c r="K219" s="231"/>
      <c r="L219" s="231"/>
      <c r="M219" s="231"/>
      <c r="N219" s="231"/>
      <c r="O219" s="231"/>
      <c r="P219" s="231"/>
      <c r="Q219" s="231"/>
    </row>
    <row r="220" spans="1:17" ht="17.45" customHeight="1">
      <c r="A220" s="233"/>
      <c r="B220" s="231"/>
      <c r="C220" s="231"/>
      <c r="D220" s="231"/>
      <c r="E220" s="231"/>
      <c r="F220" s="231"/>
      <c r="G220" s="231"/>
      <c r="H220" s="231"/>
      <c r="I220" s="231"/>
      <c r="J220" s="231"/>
      <c r="K220" s="231"/>
      <c r="L220" s="231"/>
      <c r="M220" s="231"/>
      <c r="N220" s="231"/>
      <c r="O220" s="231"/>
      <c r="P220" s="231"/>
      <c r="Q220" s="231"/>
    </row>
    <row r="221" spans="1:17" ht="17.45" customHeight="1">
      <c r="A221" s="233"/>
      <c r="B221" s="231"/>
      <c r="C221" s="231"/>
      <c r="D221" s="231"/>
      <c r="E221" s="231"/>
      <c r="F221" s="231"/>
      <c r="G221" s="231"/>
      <c r="H221" s="231"/>
      <c r="I221" s="231"/>
      <c r="J221" s="231"/>
      <c r="K221" s="231"/>
      <c r="L221" s="231"/>
      <c r="M221" s="231"/>
      <c r="N221" s="231"/>
      <c r="O221" s="231"/>
      <c r="P221" s="231"/>
      <c r="Q221" s="231"/>
    </row>
    <row r="222" spans="1:17" ht="17.45" customHeight="1">
      <c r="A222" s="233"/>
      <c r="B222" s="231"/>
      <c r="C222" s="231"/>
      <c r="D222" s="231"/>
      <c r="E222" s="231"/>
      <c r="F222" s="231"/>
      <c r="G222" s="231"/>
      <c r="H222" s="231"/>
      <c r="I222" s="231"/>
      <c r="J222" s="231"/>
      <c r="K222" s="231"/>
      <c r="L222" s="231"/>
      <c r="M222" s="231"/>
      <c r="N222" s="231"/>
      <c r="O222" s="231"/>
      <c r="P222" s="231"/>
      <c r="Q222" s="231"/>
    </row>
    <row r="223" spans="1:17" ht="17.45" customHeight="1">
      <c r="A223" s="233"/>
      <c r="B223" s="231"/>
      <c r="C223" s="231"/>
      <c r="D223" s="231"/>
      <c r="E223" s="231"/>
      <c r="F223" s="231"/>
      <c r="G223" s="231"/>
      <c r="H223" s="231"/>
      <c r="I223" s="231"/>
      <c r="J223" s="231"/>
      <c r="K223" s="231"/>
      <c r="L223" s="231"/>
      <c r="M223" s="231"/>
      <c r="N223" s="231"/>
      <c r="O223" s="231"/>
      <c r="P223" s="231"/>
      <c r="Q223" s="231"/>
    </row>
    <row r="224" spans="1:17" ht="17.45" customHeight="1">
      <c r="A224" s="233"/>
      <c r="B224" s="231"/>
      <c r="C224" s="231"/>
      <c r="D224" s="231"/>
      <c r="E224" s="231"/>
      <c r="F224" s="231"/>
      <c r="G224" s="231"/>
      <c r="H224" s="231"/>
      <c r="I224" s="231"/>
      <c r="J224" s="231"/>
      <c r="K224" s="231"/>
      <c r="L224" s="231"/>
      <c r="M224" s="231"/>
      <c r="N224" s="231"/>
      <c r="O224" s="231"/>
      <c r="P224" s="231"/>
      <c r="Q224" s="231"/>
    </row>
    <row r="225" spans="1:17" ht="17.45" customHeight="1">
      <c r="A225" s="233"/>
      <c r="B225" s="231"/>
      <c r="C225" s="231"/>
      <c r="D225" s="231"/>
      <c r="E225" s="231"/>
      <c r="F225" s="231"/>
      <c r="G225" s="231"/>
      <c r="H225" s="231"/>
      <c r="I225" s="231"/>
      <c r="J225" s="231"/>
      <c r="K225" s="231"/>
      <c r="L225" s="231"/>
      <c r="M225" s="231"/>
      <c r="N225" s="231"/>
      <c r="O225" s="231"/>
      <c r="P225" s="231"/>
      <c r="Q225" s="231"/>
    </row>
    <row r="226" spans="1:17" ht="17.45" customHeight="1">
      <c r="A226" s="233"/>
      <c r="B226" s="231"/>
      <c r="C226" s="231"/>
      <c r="D226" s="231"/>
      <c r="E226" s="231"/>
      <c r="F226" s="231"/>
      <c r="G226" s="231"/>
      <c r="H226" s="231"/>
      <c r="I226" s="231"/>
      <c r="J226" s="231"/>
      <c r="K226" s="231"/>
      <c r="L226" s="231"/>
      <c r="M226" s="231"/>
      <c r="N226" s="231"/>
      <c r="O226" s="231"/>
      <c r="P226" s="231"/>
      <c r="Q226" s="231"/>
    </row>
    <row r="227" spans="1:17" ht="17.45" customHeight="1">
      <c r="A227" s="233"/>
      <c r="B227" s="231"/>
      <c r="C227" s="231"/>
      <c r="D227" s="231"/>
      <c r="E227" s="231"/>
      <c r="F227" s="231"/>
      <c r="G227" s="231"/>
      <c r="H227" s="231"/>
      <c r="I227" s="231"/>
      <c r="J227" s="231"/>
      <c r="K227" s="231"/>
      <c r="L227" s="231"/>
      <c r="M227" s="231"/>
      <c r="N227" s="231"/>
      <c r="O227" s="231"/>
      <c r="P227" s="231"/>
      <c r="Q227" s="231"/>
    </row>
    <row r="228" spans="1:17" ht="17.45" customHeight="1">
      <c r="A228" s="233"/>
      <c r="B228" s="231"/>
      <c r="C228" s="231"/>
      <c r="D228" s="231"/>
      <c r="E228" s="231"/>
      <c r="F228" s="231"/>
      <c r="G228" s="231"/>
      <c r="H228" s="231"/>
      <c r="I228" s="231"/>
      <c r="J228" s="231"/>
      <c r="K228" s="231"/>
      <c r="L228" s="231"/>
      <c r="M228" s="231"/>
      <c r="N228" s="231"/>
      <c r="O228" s="231"/>
      <c r="P228" s="231"/>
      <c r="Q228" s="231"/>
    </row>
    <row r="229" spans="1:17" ht="17.45" customHeight="1">
      <c r="A229" s="233"/>
      <c r="B229" s="231"/>
      <c r="C229" s="231"/>
      <c r="D229" s="231"/>
      <c r="E229" s="231"/>
      <c r="F229" s="231"/>
      <c r="G229" s="231"/>
      <c r="H229" s="231"/>
      <c r="I229" s="231"/>
      <c r="J229" s="231"/>
      <c r="K229" s="231"/>
      <c r="L229" s="231"/>
      <c r="M229" s="231"/>
      <c r="N229" s="231"/>
      <c r="O229" s="231"/>
      <c r="P229" s="231"/>
      <c r="Q229" s="231"/>
    </row>
    <row r="230" spans="1:17" ht="17.45" customHeight="1">
      <c r="A230" s="233"/>
      <c r="B230" s="231"/>
      <c r="C230" s="231"/>
      <c r="D230" s="231"/>
      <c r="E230" s="231"/>
      <c r="F230" s="231"/>
      <c r="G230" s="231"/>
      <c r="H230" s="231"/>
      <c r="I230" s="231"/>
      <c r="J230" s="231"/>
      <c r="K230" s="231"/>
      <c r="L230" s="231"/>
      <c r="M230" s="231"/>
      <c r="N230" s="231"/>
      <c r="O230" s="231"/>
      <c r="P230" s="231"/>
      <c r="Q230" s="231"/>
    </row>
    <row r="231" spans="1:17" ht="17.45" customHeight="1">
      <c r="A231" s="233"/>
      <c r="B231" s="231"/>
      <c r="C231" s="231"/>
      <c r="D231" s="231"/>
      <c r="E231" s="231"/>
      <c r="F231" s="231"/>
      <c r="G231" s="231"/>
      <c r="H231" s="231"/>
      <c r="I231" s="231"/>
      <c r="J231" s="231"/>
      <c r="K231" s="231"/>
      <c r="L231" s="231"/>
      <c r="M231" s="231"/>
      <c r="N231" s="231"/>
      <c r="O231" s="231"/>
      <c r="P231" s="231"/>
      <c r="Q231" s="231"/>
    </row>
    <row r="232" spans="1:17" ht="17.45" customHeight="1">
      <c r="A232" s="233"/>
      <c r="B232" s="231"/>
      <c r="C232" s="231"/>
      <c r="D232" s="231"/>
      <c r="E232" s="231"/>
      <c r="F232" s="231"/>
      <c r="G232" s="231"/>
      <c r="H232" s="231"/>
      <c r="I232" s="231"/>
      <c r="J232" s="231"/>
      <c r="K232" s="231"/>
      <c r="L232" s="231"/>
      <c r="M232" s="231"/>
      <c r="N232" s="231"/>
      <c r="O232" s="231"/>
      <c r="P232" s="231"/>
      <c r="Q232" s="231"/>
    </row>
    <row r="233" spans="1:17" ht="17.45" customHeight="1">
      <c r="A233" s="233"/>
      <c r="B233" s="231"/>
      <c r="C233" s="231"/>
      <c r="D233" s="231"/>
      <c r="E233" s="231"/>
      <c r="F233" s="231"/>
      <c r="G233" s="231"/>
      <c r="H233" s="231"/>
      <c r="I233" s="231"/>
      <c r="J233" s="231"/>
      <c r="K233" s="231"/>
      <c r="L233" s="231"/>
      <c r="M233" s="231"/>
      <c r="N233" s="231"/>
      <c r="O233" s="231"/>
      <c r="P233" s="231"/>
      <c r="Q233" s="231"/>
    </row>
    <row r="234" spans="1:17" ht="17.45" customHeight="1">
      <c r="A234" s="233"/>
      <c r="B234" s="231"/>
      <c r="C234" s="231"/>
      <c r="D234" s="231"/>
      <c r="E234" s="231"/>
      <c r="F234" s="231"/>
      <c r="G234" s="231"/>
      <c r="H234" s="231"/>
      <c r="I234" s="231"/>
      <c r="J234" s="231"/>
      <c r="K234" s="231"/>
      <c r="L234" s="231"/>
      <c r="M234" s="231"/>
      <c r="N234" s="231"/>
      <c r="O234" s="231"/>
      <c r="P234" s="231"/>
      <c r="Q234" s="231"/>
    </row>
    <row r="235" spans="1:17" ht="17.45" customHeight="1">
      <c r="A235" s="233"/>
      <c r="B235" s="231"/>
      <c r="C235" s="231"/>
      <c r="D235" s="231"/>
      <c r="E235" s="231"/>
      <c r="F235" s="231"/>
      <c r="G235" s="231"/>
      <c r="H235" s="231"/>
      <c r="I235" s="231"/>
      <c r="J235" s="231"/>
      <c r="K235" s="231"/>
      <c r="L235" s="231"/>
      <c r="M235" s="231"/>
      <c r="N235" s="231"/>
      <c r="O235" s="231"/>
      <c r="P235" s="231"/>
      <c r="Q235" s="231"/>
    </row>
    <row r="236" spans="1:17" ht="17.45" customHeight="1">
      <c r="A236" s="233"/>
      <c r="B236" s="231"/>
      <c r="C236" s="231"/>
      <c r="D236" s="231"/>
      <c r="E236" s="231"/>
      <c r="F236" s="231"/>
      <c r="G236" s="231"/>
      <c r="H236" s="231"/>
      <c r="I236" s="231"/>
      <c r="J236" s="231"/>
      <c r="K236" s="231"/>
      <c r="L236" s="231"/>
      <c r="M236" s="231"/>
      <c r="N236" s="231"/>
      <c r="O236" s="231"/>
      <c r="P236" s="231"/>
      <c r="Q236" s="231"/>
    </row>
    <row r="237" spans="1:17" ht="17.45" customHeight="1">
      <c r="A237" s="233"/>
      <c r="B237" s="231"/>
      <c r="C237" s="231"/>
      <c r="D237" s="231"/>
      <c r="E237" s="231"/>
      <c r="F237" s="231"/>
      <c r="G237" s="231"/>
      <c r="H237" s="231"/>
      <c r="I237" s="231"/>
      <c r="J237" s="231"/>
      <c r="K237" s="231"/>
      <c r="L237" s="231"/>
      <c r="M237" s="231"/>
      <c r="N237" s="231"/>
      <c r="O237" s="231"/>
      <c r="P237" s="231"/>
      <c r="Q237" s="231"/>
    </row>
    <row r="238" spans="1:17" ht="17.45" customHeight="1">
      <c r="A238" s="233"/>
      <c r="B238" s="231"/>
      <c r="C238" s="231"/>
      <c r="D238" s="231"/>
      <c r="E238" s="231"/>
      <c r="F238" s="231"/>
      <c r="G238" s="231"/>
      <c r="H238" s="231"/>
      <c r="I238" s="231"/>
      <c r="J238" s="231"/>
      <c r="K238" s="231"/>
      <c r="L238" s="231"/>
      <c r="M238" s="231"/>
      <c r="N238" s="231"/>
      <c r="O238" s="231"/>
      <c r="P238" s="231"/>
      <c r="Q238" s="231"/>
    </row>
    <row r="239" spans="1:17" ht="17.45" customHeight="1">
      <c r="A239" s="233"/>
      <c r="B239" s="231"/>
      <c r="C239" s="231"/>
      <c r="D239" s="231"/>
      <c r="E239" s="231"/>
      <c r="F239" s="231"/>
      <c r="G239" s="231"/>
      <c r="H239" s="231"/>
      <c r="I239" s="231"/>
      <c r="J239" s="231"/>
      <c r="K239" s="231"/>
      <c r="L239" s="231"/>
      <c r="M239" s="231"/>
      <c r="N239" s="231"/>
      <c r="O239" s="231"/>
      <c r="P239" s="231"/>
      <c r="Q239" s="231"/>
    </row>
    <row r="240" spans="1:17" ht="17.45" customHeight="1">
      <c r="A240" s="233"/>
      <c r="B240" s="231"/>
      <c r="C240" s="231"/>
      <c r="D240" s="231"/>
      <c r="E240" s="231"/>
      <c r="F240" s="231"/>
      <c r="G240" s="231"/>
      <c r="H240" s="231"/>
      <c r="I240" s="231"/>
      <c r="J240" s="231"/>
      <c r="K240" s="231"/>
      <c r="L240" s="231"/>
      <c r="M240" s="231"/>
      <c r="N240" s="231"/>
      <c r="O240" s="231"/>
      <c r="P240" s="231"/>
      <c r="Q240" s="231"/>
    </row>
    <row r="241" spans="1:17" ht="17.45" customHeight="1">
      <c r="A241" s="233"/>
      <c r="B241" s="231"/>
      <c r="C241" s="231"/>
      <c r="D241" s="231"/>
      <c r="E241" s="231"/>
      <c r="F241" s="231"/>
      <c r="G241" s="231"/>
      <c r="H241" s="231"/>
      <c r="I241" s="231"/>
      <c r="J241" s="231"/>
      <c r="K241" s="231"/>
      <c r="L241" s="231"/>
      <c r="M241" s="231"/>
      <c r="N241" s="231"/>
      <c r="O241" s="231"/>
      <c r="P241" s="231"/>
      <c r="Q241" s="231"/>
    </row>
    <row r="242" spans="1:17" ht="17.45" customHeight="1">
      <c r="A242" s="233"/>
      <c r="B242" s="231"/>
      <c r="C242" s="231"/>
      <c r="D242" s="231"/>
      <c r="E242" s="231"/>
      <c r="F242" s="231"/>
      <c r="G242" s="231"/>
      <c r="H242" s="231"/>
      <c r="I242" s="231"/>
      <c r="J242" s="231"/>
      <c r="K242" s="231"/>
      <c r="L242" s="231"/>
      <c r="M242" s="231"/>
      <c r="N242" s="231"/>
      <c r="O242" s="231"/>
      <c r="P242" s="231"/>
      <c r="Q242" s="231"/>
    </row>
    <row r="243" spans="1:17" ht="17.45" customHeight="1">
      <c r="A243" s="233"/>
      <c r="B243" s="231"/>
      <c r="C243" s="231"/>
      <c r="D243" s="231"/>
      <c r="E243" s="231"/>
      <c r="F243" s="231"/>
      <c r="G243" s="231"/>
      <c r="H243" s="231"/>
      <c r="I243" s="231"/>
      <c r="J243" s="231"/>
      <c r="K243" s="231"/>
      <c r="L243" s="231"/>
      <c r="M243" s="231"/>
      <c r="N243" s="231"/>
      <c r="O243" s="231"/>
      <c r="P243" s="231"/>
      <c r="Q243" s="231"/>
    </row>
    <row r="244" spans="1:17" ht="17.45" customHeight="1">
      <c r="A244" s="233"/>
      <c r="B244" s="231"/>
      <c r="C244" s="231"/>
      <c r="D244" s="231"/>
      <c r="E244" s="231"/>
      <c r="F244" s="231"/>
      <c r="G244" s="231"/>
      <c r="H244" s="231"/>
      <c r="I244" s="231"/>
      <c r="J244" s="231"/>
      <c r="K244" s="231"/>
      <c r="L244" s="231"/>
      <c r="M244" s="231"/>
      <c r="N244" s="231"/>
      <c r="O244" s="231"/>
      <c r="P244" s="231"/>
      <c r="Q244" s="231"/>
    </row>
    <row r="245" spans="1:17" ht="17.45" customHeight="1">
      <c r="A245" s="233"/>
      <c r="B245" s="231"/>
      <c r="C245" s="231"/>
      <c r="D245" s="231"/>
      <c r="E245" s="231"/>
      <c r="F245" s="231"/>
      <c r="G245" s="231"/>
      <c r="H245" s="231"/>
      <c r="I245" s="231"/>
      <c r="J245" s="231"/>
      <c r="K245" s="231"/>
      <c r="L245" s="231"/>
      <c r="M245" s="231"/>
      <c r="N245" s="231"/>
      <c r="O245" s="231"/>
      <c r="P245" s="231"/>
      <c r="Q245" s="231"/>
    </row>
    <row r="246" spans="1:17" ht="17.45" customHeight="1">
      <c r="A246" s="233"/>
      <c r="B246" s="231"/>
      <c r="C246" s="231"/>
      <c r="D246" s="231"/>
      <c r="E246" s="231"/>
      <c r="F246" s="231"/>
      <c r="G246" s="231"/>
      <c r="H246" s="231"/>
      <c r="I246" s="231"/>
      <c r="J246" s="231"/>
      <c r="K246" s="231"/>
      <c r="L246" s="231"/>
      <c r="M246" s="231"/>
      <c r="N246" s="231"/>
      <c r="O246" s="231"/>
      <c r="P246" s="231"/>
      <c r="Q246" s="231"/>
    </row>
    <row r="247" spans="1:17" ht="17.45" customHeight="1">
      <c r="A247" s="233"/>
      <c r="B247" s="231"/>
      <c r="C247" s="231"/>
      <c r="D247" s="231"/>
      <c r="E247" s="231"/>
      <c r="F247" s="231"/>
      <c r="G247" s="231"/>
      <c r="H247" s="231"/>
      <c r="I247" s="231"/>
      <c r="J247" s="231"/>
      <c r="K247" s="231"/>
      <c r="L247" s="231"/>
      <c r="M247" s="231"/>
      <c r="N247" s="231"/>
      <c r="O247" s="231"/>
      <c r="P247" s="231"/>
      <c r="Q247" s="231"/>
    </row>
    <row r="248" spans="1:17" ht="17.45" customHeight="1">
      <c r="A248" s="233"/>
      <c r="B248" s="231"/>
      <c r="C248" s="231"/>
      <c r="D248" s="231"/>
      <c r="E248" s="231"/>
      <c r="F248" s="231"/>
      <c r="G248" s="231"/>
      <c r="H248" s="231"/>
      <c r="I248" s="231"/>
      <c r="J248" s="231"/>
      <c r="K248" s="231"/>
      <c r="L248" s="231"/>
      <c r="M248" s="231"/>
      <c r="N248" s="231"/>
      <c r="O248" s="231"/>
      <c r="P248" s="231"/>
      <c r="Q248" s="231"/>
    </row>
    <row r="249" spans="1:17" ht="17.45" customHeight="1">
      <c r="A249" s="233"/>
      <c r="B249" s="231"/>
      <c r="C249" s="231"/>
      <c r="D249" s="231"/>
      <c r="E249" s="231"/>
      <c r="F249" s="231"/>
      <c r="G249" s="231"/>
      <c r="H249" s="231"/>
      <c r="I249" s="231"/>
      <c r="J249" s="231"/>
      <c r="K249" s="231"/>
      <c r="L249" s="231"/>
      <c r="M249" s="231"/>
      <c r="N249" s="231"/>
      <c r="O249" s="231"/>
      <c r="P249" s="231"/>
      <c r="Q249" s="231"/>
    </row>
    <row r="250" spans="1:17" ht="17.45" customHeight="1">
      <c r="A250" s="233"/>
      <c r="B250" s="231"/>
      <c r="C250" s="231"/>
      <c r="D250" s="231"/>
      <c r="E250" s="231"/>
      <c r="F250" s="231"/>
      <c r="G250" s="231"/>
      <c r="H250" s="231"/>
      <c r="I250" s="231"/>
      <c r="J250" s="231"/>
      <c r="K250" s="231"/>
      <c r="L250" s="231"/>
      <c r="M250" s="231"/>
      <c r="N250" s="231"/>
      <c r="O250" s="231"/>
      <c r="P250" s="231"/>
      <c r="Q250" s="231"/>
    </row>
    <row r="251" spans="1:17" ht="17.45" customHeight="1">
      <c r="A251" s="233"/>
      <c r="B251" s="231"/>
      <c r="C251" s="231"/>
      <c r="D251" s="231"/>
      <c r="E251" s="231"/>
      <c r="F251" s="231"/>
      <c r="G251" s="231"/>
      <c r="H251" s="231"/>
      <c r="I251" s="231"/>
      <c r="J251" s="231"/>
      <c r="K251" s="231"/>
      <c r="L251" s="231"/>
      <c r="M251" s="231"/>
      <c r="N251" s="231"/>
      <c r="O251" s="231"/>
      <c r="P251" s="231"/>
      <c r="Q251" s="231"/>
    </row>
    <row r="252" spans="1:17" ht="17.45" customHeight="1">
      <c r="A252" s="233"/>
      <c r="B252" s="231"/>
      <c r="C252" s="231"/>
      <c r="D252" s="231"/>
      <c r="E252" s="231"/>
      <c r="F252" s="231"/>
      <c r="G252" s="231"/>
      <c r="H252" s="231"/>
      <c r="I252" s="231"/>
      <c r="J252" s="231"/>
      <c r="K252" s="231"/>
      <c r="L252" s="231"/>
      <c r="M252" s="231"/>
      <c r="N252" s="231"/>
      <c r="O252" s="231"/>
      <c r="P252" s="231"/>
      <c r="Q252" s="231"/>
    </row>
    <row r="253" spans="1:17" ht="17.45" customHeight="1">
      <c r="A253" s="233"/>
      <c r="B253" s="231"/>
      <c r="C253" s="231"/>
      <c r="D253" s="231"/>
      <c r="E253" s="231"/>
      <c r="F253" s="231"/>
      <c r="G253" s="231"/>
      <c r="H253" s="231"/>
      <c r="I253" s="231"/>
      <c r="J253" s="231"/>
      <c r="K253" s="231"/>
      <c r="L253" s="231"/>
      <c r="M253" s="231"/>
      <c r="N253" s="231"/>
      <c r="O253" s="231"/>
      <c r="P253" s="231"/>
      <c r="Q253" s="231"/>
    </row>
    <row r="254" spans="1:17" ht="17.45" customHeight="1">
      <c r="A254" s="233"/>
      <c r="B254" s="231"/>
      <c r="C254" s="231"/>
      <c r="D254" s="231"/>
      <c r="E254" s="231"/>
      <c r="F254" s="231"/>
      <c r="G254" s="231"/>
      <c r="H254" s="231"/>
      <c r="I254" s="231"/>
      <c r="J254" s="231"/>
      <c r="K254" s="231"/>
      <c r="L254" s="231"/>
      <c r="M254" s="231"/>
      <c r="N254" s="231"/>
      <c r="O254" s="231"/>
      <c r="P254" s="231"/>
      <c r="Q254" s="231"/>
    </row>
    <row r="255" spans="1:17" ht="17.45" customHeight="1">
      <c r="A255" s="233"/>
      <c r="B255" s="231"/>
      <c r="C255" s="231"/>
      <c r="D255" s="231"/>
      <c r="E255" s="231"/>
      <c r="F255" s="231"/>
      <c r="G255" s="231"/>
      <c r="H255" s="231"/>
      <c r="I255" s="231"/>
      <c r="J255" s="231"/>
      <c r="K255" s="231"/>
      <c r="L255" s="231"/>
      <c r="M255" s="231"/>
      <c r="N255" s="231"/>
      <c r="O255" s="231"/>
      <c r="P255" s="231"/>
      <c r="Q255" s="231"/>
    </row>
    <row r="256" spans="1:17" ht="17.45" customHeight="1">
      <c r="A256" s="233"/>
      <c r="B256" s="231"/>
      <c r="C256" s="231"/>
      <c r="D256" s="231"/>
      <c r="E256" s="231"/>
      <c r="F256" s="231"/>
      <c r="G256" s="231"/>
      <c r="H256" s="231"/>
      <c r="I256" s="231"/>
      <c r="J256" s="231"/>
      <c r="K256" s="231"/>
      <c r="L256" s="231"/>
      <c r="M256" s="231"/>
      <c r="N256" s="231"/>
      <c r="O256" s="231"/>
      <c r="P256" s="231"/>
      <c r="Q256" s="231"/>
    </row>
    <row r="257" spans="1:17" ht="17.45" customHeight="1">
      <c r="A257" s="233"/>
      <c r="B257" s="231"/>
      <c r="C257" s="231"/>
      <c r="D257" s="231"/>
      <c r="E257" s="231"/>
      <c r="F257" s="231"/>
      <c r="G257" s="231"/>
      <c r="H257" s="231"/>
      <c r="I257" s="231"/>
      <c r="J257" s="231"/>
      <c r="K257" s="231"/>
      <c r="L257" s="231"/>
      <c r="M257" s="231"/>
      <c r="N257" s="231"/>
      <c r="O257" s="231"/>
      <c r="P257" s="231"/>
      <c r="Q257" s="231"/>
    </row>
    <row r="258" spans="1:17" ht="17.45" customHeight="1">
      <c r="A258" s="233"/>
      <c r="B258" s="231"/>
      <c r="C258" s="231"/>
      <c r="D258" s="231"/>
      <c r="E258" s="231"/>
      <c r="F258" s="231"/>
      <c r="G258" s="231"/>
      <c r="H258" s="231"/>
      <c r="I258" s="231"/>
      <c r="J258" s="231"/>
      <c r="K258" s="231"/>
      <c r="L258" s="231"/>
      <c r="M258" s="231"/>
      <c r="N258" s="231"/>
      <c r="O258" s="231"/>
      <c r="P258" s="231"/>
      <c r="Q258" s="231"/>
    </row>
    <row r="259" spans="1:17" ht="17.45" customHeight="1">
      <c r="A259" s="233"/>
      <c r="B259" s="231"/>
      <c r="C259" s="231"/>
      <c r="D259" s="231"/>
      <c r="E259" s="231"/>
      <c r="F259" s="231"/>
      <c r="G259" s="231"/>
      <c r="H259" s="231"/>
      <c r="I259" s="231"/>
      <c r="J259" s="231"/>
      <c r="K259" s="231"/>
      <c r="L259" s="231"/>
      <c r="M259" s="231"/>
      <c r="N259" s="231"/>
      <c r="O259" s="231"/>
      <c r="P259" s="231"/>
      <c r="Q259" s="231"/>
    </row>
    <row r="260" spans="1:17" ht="17.45" customHeight="1">
      <c r="A260" s="233"/>
      <c r="B260" s="231"/>
      <c r="C260" s="231"/>
      <c r="D260" s="231"/>
      <c r="E260" s="231"/>
      <c r="F260" s="231"/>
      <c r="G260" s="231"/>
      <c r="H260" s="231"/>
      <c r="I260" s="231"/>
      <c r="J260" s="231"/>
      <c r="K260" s="231"/>
      <c r="L260" s="231"/>
      <c r="M260" s="231"/>
      <c r="N260" s="231"/>
      <c r="O260" s="231"/>
      <c r="P260" s="231"/>
      <c r="Q260" s="231"/>
    </row>
    <row r="261" spans="1:17" ht="17.45" customHeight="1">
      <c r="A261" s="233"/>
      <c r="B261" s="231"/>
      <c r="C261" s="231"/>
      <c r="D261" s="231"/>
      <c r="E261" s="231"/>
      <c r="F261" s="231"/>
      <c r="G261" s="231"/>
      <c r="H261" s="231"/>
      <c r="I261" s="231"/>
      <c r="J261" s="231"/>
      <c r="K261" s="231"/>
      <c r="L261" s="231"/>
      <c r="M261" s="231"/>
      <c r="N261" s="231"/>
      <c r="O261" s="231"/>
      <c r="P261" s="231"/>
      <c r="Q261" s="231"/>
    </row>
    <row r="262" spans="1:17" ht="17.45" customHeight="1">
      <c r="A262" s="233"/>
      <c r="B262" s="231"/>
      <c r="C262" s="231"/>
      <c r="D262" s="231"/>
      <c r="E262" s="231"/>
      <c r="F262" s="231"/>
      <c r="G262" s="231"/>
      <c r="H262" s="231"/>
      <c r="I262" s="231"/>
      <c r="J262" s="231"/>
      <c r="K262" s="231"/>
      <c r="L262" s="231"/>
      <c r="M262" s="231"/>
      <c r="N262" s="231"/>
      <c r="O262" s="231"/>
      <c r="P262" s="231"/>
      <c r="Q262" s="231"/>
    </row>
    <row r="263" spans="1:17" ht="17.45" customHeight="1">
      <c r="A263" s="233"/>
      <c r="B263" s="231"/>
      <c r="C263" s="231"/>
      <c r="D263" s="231"/>
      <c r="E263" s="231"/>
      <c r="F263" s="231"/>
      <c r="G263" s="231"/>
      <c r="H263" s="231"/>
      <c r="I263" s="231"/>
      <c r="J263" s="231"/>
      <c r="K263" s="231"/>
      <c r="L263" s="231"/>
      <c r="M263" s="231"/>
      <c r="N263" s="231"/>
      <c r="O263" s="231"/>
      <c r="P263" s="231"/>
      <c r="Q263" s="231"/>
    </row>
    <row r="264" spans="1:17" ht="17.45" customHeight="1">
      <c r="A264" s="233"/>
      <c r="B264" s="231"/>
      <c r="C264" s="231"/>
      <c r="D264" s="231"/>
      <c r="E264" s="231"/>
      <c r="F264" s="231"/>
      <c r="G264" s="231"/>
      <c r="H264" s="231"/>
      <c r="I264" s="231"/>
      <c r="J264" s="231"/>
      <c r="K264" s="231"/>
      <c r="L264" s="231"/>
      <c r="M264" s="231"/>
      <c r="N264" s="231"/>
      <c r="O264" s="231"/>
      <c r="P264" s="231"/>
      <c r="Q264" s="231"/>
    </row>
    <row r="265" spans="1:17" ht="17.45" customHeight="1">
      <c r="A265" s="233"/>
      <c r="B265" s="231"/>
      <c r="C265" s="231"/>
      <c r="D265" s="231"/>
      <c r="E265" s="231"/>
      <c r="F265" s="231"/>
      <c r="G265" s="231"/>
      <c r="H265" s="231"/>
      <c r="I265" s="231"/>
      <c r="J265" s="231"/>
      <c r="K265" s="231"/>
      <c r="L265" s="231"/>
      <c r="M265" s="231"/>
      <c r="N265" s="231"/>
      <c r="O265" s="231"/>
      <c r="P265" s="231"/>
      <c r="Q265" s="231"/>
    </row>
    <row r="266" spans="1:17" ht="17.45" customHeight="1">
      <c r="A266" s="233"/>
      <c r="B266" s="231"/>
      <c r="C266" s="231"/>
      <c r="D266" s="231"/>
      <c r="E266" s="231"/>
      <c r="F266" s="231"/>
      <c r="G266" s="231"/>
      <c r="H266" s="231"/>
      <c r="I266" s="231"/>
      <c r="J266" s="231"/>
      <c r="K266" s="231"/>
      <c r="L266" s="231"/>
      <c r="M266" s="231"/>
      <c r="N266" s="231"/>
      <c r="O266" s="231"/>
      <c r="P266" s="231"/>
      <c r="Q266" s="231"/>
    </row>
    <row r="267" spans="1:17" ht="17.45" customHeight="1">
      <c r="A267" s="233"/>
      <c r="B267" s="231"/>
      <c r="C267" s="231"/>
      <c r="D267" s="231"/>
      <c r="E267" s="231"/>
      <c r="F267" s="231"/>
      <c r="G267" s="231"/>
      <c r="H267" s="231"/>
      <c r="I267" s="231"/>
      <c r="J267" s="231"/>
      <c r="K267" s="231"/>
      <c r="L267" s="231"/>
      <c r="M267" s="231"/>
      <c r="N267" s="231"/>
      <c r="O267" s="231"/>
      <c r="P267" s="231"/>
      <c r="Q267" s="231"/>
    </row>
    <row r="268" spans="1:17" ht="17.45" customHeight="1">
      <c r="A268" s="233"/>
      <c r="B268" s="231"/>
      <c r="C268" s="231"/>
      <c r="D268" s="231"/>
      <c r="E268" s="231"/>
      <c r="F268" s="231"/>
      <c r="G268" s="231"/>
      <c r="H268" s="231"/>
      <c r="I268" s="231"/>
      <c r="J268" s="231"/>
      <c r="K268" s="231"/>
      <c r="L268" s="231"/>
      <c r="M268" s="231"/>
      <c r="N268" s="231"/>
      <c r="O268" s="231"/>
      <c r="P268" s="231"/>
      <c r="Q268" s="231"/>
    </row>
    <row r="269" spans="1:17" ht="17.45" customHeight="1">
      <c r="A269" s="233"/>
      <c r="B269" s="231"/>
      <c r="C269" s="231"/>
      <c r="D269" s="231"/>
      <c r="E269" s="231"/>
      <c r="F269" s="231"/>
      <c r="G269" s="231"/>
      <c r="H269" s="231"/>
      <c r="I269" s="231"/>
      <c r="J269" s="231"/>
      <c r="K269" s="231"/>
      <c r="L269" s="231"/>
      <c r="M269" s="231"/>
      <c r="N269" s="231"/>
      <c r="O269" s="231"/>
      <c r="P269" s="231"/>
      <c r="Q269" s="231"/>
    </row>
    <row r="270" spans="1:17" ht="17.45" customHeight="1">
      <c r="A270" s="233"/>
      <c r="B270" s="231"/>
      <c r="C270" s="231"/>
      <c r="D270" s="231"/>
      <c r="E270" s="231"/>
      <c r="F270" s="231"/>
      <c r="G270" s="231"/>
      <c r="H270" s="231"/>
      <c r="I270" s="231"/>
      <c r="J270" s="231"/>
      <c r="K270" s="231"/>
      <c r="L270" s="231"/>
      <c r="M270" s="231"/>
      <c r="N270" s="231"/>
      <c r="O270" s="231"/>
      <c r="P270" s="231"/>
      <c r="Q270" s="231"/>
    </row>
    <row r="271" spans="1:17" ht="17.45" customHeight="1">
      <c r="A271" s="233"/>
      <c r="B271" s="231"/>
      <c r="C271" s="231"/>
      <c r="D271" s="231"/>
      <c r="E271" s="231"/>
      <c r="F271" s="231"/>
      <c r="G271" s="231"/>
      <c r="H271" s="231"/>
      <c r="I271" s="231"/>
      <c r="J271" s="231"/>
      <c r="K271" s="231"/>
      <c r="L271" s="231"/>
      <c r="M271" s="231"/>
      <c r="N271" s="231"/>
      <c r="O271" s="231"/>
      <c r="P271" s="231"/>
      <c r="Q271" s="231"/>
    </row>
    <row r="272" spans="1:17" ht="17.45" customHeight="1">
      <c r="A272" s="233"/>
      <c r="B272" s="231"/>
      <c r="C272" s="231"/>
      <c r="D272" s="231"/>
      <c r="E272" s="231"/>
      <c r="F272" s="231"/>
      <c r="G272" s="231"/>
      <c r="H272" s="231"/>
      <c r="I272" s="231"/>
      <c r="J272" s="231"/>
      <c r="K272" s="231"/>
      <c r="L272" s="231"/>
      <c r="M272" s="231"/>
      <c r="N272" s="231"/>
      <c r="O272" s="231"/>
      <c r="P272" s="231"/>
      <c r="Q272" s="231"/>
    </row>
    <row r="273" spans="1:17" ht="17.45" customHeight="1">
      <c r="A273" s="233"/>
      <c r="B273" s="231"/>
      <c r="C273" s="231"/>
      <c r="D273" s="231"/>
      <c r="E273" s="231"/>
      <c r="F273" s="231"/>
      <c r="G273" s="231"/>
      <c r="H273" s="231"/>
      <c r="I273" s="231"/>
      <c r="J273" s="231"/>
      <c r="K273" s="231"/>
      <c r="L273" s="231"/>
      <c r="M273" s="231"/>
      <c r="N273" s="231"/>
      <c r="O273" s="231"/>
      <c r="P273" s="231"/>
      <c r="Q273" s="231"/>
    </row>
    <row r="274" spans="1:17" ht="17.45" customHeight="1">
      <c r="A274" s="233"/>
      <c r="B274" s="231"/>
      <c r="C274" s="231"/>
      <c r="D274" s="231"/>
      <c r="E274" s="231"/>
      <c r="F274" s="231"/>
      <c r="G274" s="231"/>
      <c r="H274" s="231"/>
      <c r="I274" s="231"/>
      <c r="J274" s="231"/>
      <c r="K274" s="231"/>
      <c r="L274" s="231"/>
      <c r="M274" s="231"/>
      <c r="N274" s="231"/>
      <c r="O274" s="231"/>
      <c r="P274" s="231"/>
      <c r="Q274" s="231"/>
    </row>
    <row r="275" spans="1:17" ht="17.45" customHeight="1">
      <c r="A275" s="233"/>
      <c r="B275" s="231"/>
      <c r="C275" s="231"/>
      <c r="D275" s="231"/>
      <c r="E275" s="231"/>
      <c r="F275" s="231"/>
      <c r="G275" s="231"/>
      <c r="H275" s="231"/>
      <c r="I275" s="231"/>
      <c r="J275" s="231"/>
      <c r="K275" s="231"/>
      <c r="L275" s="231"/>
      <c r="M275" s="231"/>
      <c r="N275" s="231"/>
      <c r="O275" s="231"/>
      <c r="P275" s="231"/>
      <c r="Q275" s="231"/>
    </row>
    <row r="276" spans="1:17" ht="17.45" customHeight="1">
      <c r="A276" s="233"/>
      <c r="B276" s="231"/>
      <c r="C276" s="231"/>
      <c r="D276" s="231"/>
      <c r="E276" s="231"/>
      <c r="F276" s="231"/>
      <c r="G276" s="231"/>
      <c r="H276" s="231"/>
      <c r="I276" s="231"/>
      <c r="J276" s="231"/>
      <c r="K276" s="231"/>
      <c r="L276" s="231"/>
      <c r="M276" s="231"/>
      <c r="N276" s="231"/>
      <c r="O276" s="231"/>
      <c r="P276" s="231"/>
      <c r="Q276" s="231"/>
    </row>
    <row r="277" spans="1:17" ht="17.45" customHeight="1">
      <c r="A277" s="233"/>
      <c r="B277" s="231"/>
      <c r="C277" s="231"/>
      <c r="D277" s="231"/>
      <c r="E277" s="231"/>
      <c r="F277" s="231"/>
      <c r="G277" s="231"/>
      <c r="H277" s="231"/>
      <c r="I277" s="231"/>
      <c r="J277" s="231"/>
      <c r="K277" s="231"/>
      <c r="L277" s="231"/>
      <c r="M277" s="231"/>
      <c r="N277" s="231"/>
      <c r="O277" s="231"/>
      <c r="P277" s="231"/>
      <c r="Q277" s="231"/>
    </row>
    <row r="278" spans="1:17" ht="17.45" customHeight="1">
      <c r="A278" s="233"/>
      <c r="B278" s="231"/>
      <c r="C278" s="231"/>
      <c r="D278" s="231"/>
      <c r="E278" s="231"/>
      <c r="F278" s="231"/>
      <c r="G278" s="231"/>
      <c r="H278" s="231"/>
      <c r="I278" s="231"/>
      <c r="J278" s="231"/>
      <c r="K278" s="231"/>
      <c r="L278" s="231"/>
      <c r="M278" s="231"/>
      <c r="N278" s="231"/>
      <c r="O278" s="231"/>
      <c r="P278" s="231"/>
      <c r="Q278" s="231"/>
    </row>
    <row r="279" spans="1:17" ht="17.45" customHeight="1">
      <c r="A279" s="233"/>
      <c r="B279" s="231"/>
      <c r="C279" s="231"/>
      <c r="D279" s="231"/>
      <c r="E279" s="231"/>
      <c r="F279" s="231"/>
      <c r="G279" s="231"/>
      <c r="H279" s="231"/>
      <c r="I279" s="231"/>
      <c r="J279" s="231"/>
      <c r="K279" s="231"/>
      <c r="L279" s="231"/>
      <c r="M279" s="231"/>
      <c r="N279" s="231"/>
      <c r="O279" s="231"/>
      <c r="P279" s="231"/>
      <c r="Q279" s="231"/>
    </row>
    <row r="280" spans="1:17" ht="17.45" customHeight="1">
      <c r="A280" s="233"/>
      <c r="B280" s="231"/>
      <c r="C280" s="231"/>
      <c r="D280" s="231"/>
      <c r="E280" s="231"/>
      <c r="F280" s="231"/>
      <c r="G280" s="231"/>
      <c r="H280" s="231"/>
      <c r="I280" s="231"/>
      <c r="J280" s="231"/>
      <c r="K280" s="231"/>
      <c r="L280" s="231"/>
      <c r="M280" s="231"/>
      <c r="N280" s="231"/>
      <c r="O280" s="231"/>
      <c r="P280" s="231"/>
      <c r="Q280" s="231"/>
    </row>
    <row r="281" spans="1:17" ht="17.45" customHeight="1">
      <c r="A281" s="233"/>
      <c r="B281" s="231"/>
      <c r="C281" s="231"/>
      <c r="D281" s="231"/>
      <c r="E281" s="231"/>
      <c r="F281" s="231"/>
      <c r="G281" s="231"/>
      <c r="H281" s="231"/>
      <c r="I281" s="231"/>
      <c r="J281" s="231"/>
      <c r="K281" s="231"/>
      <c r="L281" s="231"/>
      <c r="M281" s="231"/>
      <c r="N281" s="231"/>
      <c r="O281" s="231"/>
      <c r="P281" s="231"/>
      <c r="Q281" s="231"/>
    </row>
    <row r="282" spans="1:17" ht="17.45" customHeight="1">
      <c r="A282" s="233"/>
      <c r="B282" s="231"/>
      <c r="C282" s="231"/>
      <c r="D282" s="231"/>
      <c r="E282" s="231"/>
      <c r="F282" s="231"/>
      <c r="G282" s="231"/>
      <c r="H282" s="231"/>
      <c r="I282" s="231"/>
      <c r="J282" s="231"/>
      <c r="K282" s="231"/>
      <c r="L282" s="231"/>
      <c r="M282" s="231"/>
      <c r="N282" s="231"/>
      <c r="O282" s="231"/>
      <c r="P282" s="231"/>
      <c r="Q282" s="231"/>
    </row>
    <row r="283" spans="1:17" ht="17.45" customHeight="1">
      <c r="A283" s="233"/>
      <c r="B283" s="231"/>
      <c r="C283" s="231"/>
      <c r="D283" s="231"/>
      <c r="E283" s="231"/>
      <c r="F283" s="231"/>
      <c r="G283" s="231"/>
      <c r="H283" s="231"/>
      <c r="I283" s="231"/>
      <c r="J283" s="231"/>
      <c r="K283" s="231"/>
      <c r="L283" s="231"/>
      <c r="M283" s="231"/>
      <c r="N283" s="231"/>
      <c r="O283" s="231"/>
      <c r="P283" s="231"/>
      <c r="Q283" s="231"/>
    </row>
    <row r="284" spans="1:17" ht="17.45" customHeight="1">
      <c r="A284" s="233"/>
      <c r="B284" s="231"/>
      <c r="C284" s="231"/>
      <c r="D284" s="231"/>
      <c r="E284" s="231"/>
      <c r="F284" s="231"/>
      <c r="G284" s="231"/>
      <c r="H284" s="231"/>
      <c r="I284" s="231"/>
      <c r="J284" s="231"/>
      <c r="K284" s="231"/>
      <c r="L284" s="231"/>
      <c r="M284" s="231"/>
      <c r="N284" s="231"/>
      <c r="O284" s="231"/>
      <c r="P284" s="231"/>
      <c r="Q284" s="231"/>
    </row>
    <row r="285" spans="1:17" ht="17.45" customHeight="1">
      <c r="A285" s="233"/>
      <c r="B285" s="231"/>
      <c r="C285" s="231"/>
      <c r="D285" s="231"/>
      <c r="E285" s="231"/>
      <c r="F285" s="231"/>
      <c r="G285" s="231"/>
      <c r="H285" s="231"/>
      <c r="I285" s="231"/>
      <c r="J285" s="231"/>
      <c r="K285" s="231"/>
      <c r="L285" s="231"/>
      <c r="M285" s="231"/>
      <c r="N285" s="231"/>
      <c r="O285" s="231"/>
      <c r="P285" s="231"/>
      <c r="Q285" s="231"/>
    </row>
    <row r="286" spans="1:17" ht="17.45" customHeight="1">
      <c r="A286" s="233"/>
      <c r="B286" s="231"/>
      <c r="C286" s="231"/>
      <c r="D286" s="231"/>
      <c r="E286" s="231"/>
      <c r="F286" s="231"/>
      <c r="G286" s="231"/>
      <c r="H286" s="231"/>
      <c r="I286" s="231"/>
      <c r="J286" s="231"/>
      <c r="K286" s="231"/>
      <c r="L286" s="231"/>
      <c r="M286" s="231"/>
      <c r="N286" s="231"/>
      <c r="O286" s="231"/>
      <c r="P286" s="231"/>
      <c r="Q286" s="231"/>
    </row>
    <row r="287" spans="1:17" ht="17.45" customHeight="1">
      <c r="A287" s="233"/>
      <c r="B287" s="231"/>
      <c r="C287" s="231"/>
      <c r="D287" s="231"/>
      <c r="E287" s="231"/>
      <c r="F287" s="231"/>
      <c r="G287" s="231"/>
      <c r="H287" s="231"/>
      <c r="I287" s="231"/>
      <c r="J287" s="231"/>
      <c r="K287" s="231"/>
      <c r="L287" s="231"/>
      <c r="M287" s="231"/>
      <c r="N287" s="231"/>
      <c r="O287" s="231"/>
      <c r="P287" s="231"/>
      <c r="Q287" s="231"/>
    </row>
    <row r="288" spans="1:17" ht="17.45" customHeight="1">
      <c r="A288" s="233"/>
      <c r="B288" s="231"/>
      <c r="C288" s="231"/>
      <c r="D288" s="231"/>
      <c r="E288" s="231"/>
      <c r="F288" s="231"/>
      <c r="G288" s="231"/>
      <c r="H288" s="231"/>
      <c r="I288" s="231"/>
      <c r="J288" s="231"/>
      <c r="K288" s="231"/>
      <c r="L288" s="231"/>
      <c r="M288" s="231"/>
      <c r="N288" s="231"/>
      <c r="O288" s="231"/>
      <c r="P288" s="231"/>
      <c r="Q288" s="231"/>
    </row>
    <row r="289" spans="1:17" ht="17.45" customHeight="1">
      <c r="A289" s="233"/>
      <c r="B289" s="231"/>
      <c r="C289" s="231"/>
      <c r="D289" s="231"/>
      <c r="E289" s="231"/>
      <c r="F289" s="231"/>
      <c r="G289" s="231"/>
      <c r="H289" s="231"/>
      <c r="I289" s="231"/>
      <c r="J289" s="231"/>
      <c r="K289" s="231"/>
      <c r="L289" s="231"/>
      <c r="M289" s="231"/>
      <c r="N289" s="231"/>
      <c r="O289" s="231"/>
      <c r="P289" s="231"/>
      <c r="Q289" s="231"/>
    </row>
    <row r="290" spans="1:17" ht="17.45" customHeight="1">
      <c r="A290" s="233"/>
      <c r="B290" s="231"/>
      <c r="C290" s="231"/>
      <c r="D290" s="231"/>
      <c r="E290" s="231"/>
      <c r="F290" s="231"/>
      <c r="G290" s="231"/>
      <c r="H290" s="231"/>
      <c r="I290" s="231"/>
      <c r="J290" s="231"/>
      <c r="K290" s="231"/>
      <c r="L290" s="231"/>
      <c r="M290" s="231"/>
      <c r="N290" s="231"/>
      <c r="O290" s="231"/>
      <c r="P290" s="231"/>
      <c r="Q290" s="231"/>
    </row>
    <row r="291" spans="1:17" ht="17.45" customHeight="1">
      <c r="A291" s="233"/>
      <c r="B291" s="231"/>
      <c r="C291" s="231"/>
      <c r="D291" s="231"/>
      <c r="E291" s="231"/>
      <c r="F291" s="231"/>
      <c r="G291" s="231"/>
      <c r="H291" s="231"/>
      <c r="I291" s="231"/>
      <c r="J291" s="231"/>
      <c r="K291" s="231"/>
      <c r="L291" s="231"/>
      <c r="M291" s="231"/>
      <c r="N291" s="231"/>
      <c r="O291" s="231"/>
      <c r="P291" s="231"/>
      <c r="Q291" s="231"/>
    </row>
    <row r="292" spans="1:17" ht="17.45" customHeight="1">
      <c r="A292" s="233"/>
      <c r="B292" s="231"/>
      <c r="C292" s="231"/>
      <c r="D292" s="231"/>
      <c r="E292" s="231"/>
      <c r="F292" s="231"/>
      <c r="G292" s="231"/>
      <c r="H292" s="231"/>
      <c r="I292" s="231"/>
      <c r="J292" s="231"/>
      <c r="K292" s="231"/>
      <c r="L292" s="231"/>
      <c r="M292" s="231"/>
      <c r="N292" s="231"/>
      <c r="O292" s="231"/>
      <c r="P292" s="231"/>
      <c r="Q292" s="231"/>
    </row>
    <row r="293" spans="1:17" ht="17.45" customHeight="1">
      <c r="A293" s="233"/>
      <c r="B293" s="231"/>
      <c r="C293" s="231"/>
      <c r="D293" s="231"/>
      <c r="E293" s="231"/>
      <c r="F293" s="231"/>
      <c r="G293" s="231"/>
      <c r="H293" s="231"/>
      <c r="I293" s="231"/>
      <c r="J293" s="231"/>
      <c r="K293" s="231"/>
      <c r="L293" s="231"/>
      <c r="M293" s="231"/>
      <c r="N293" s="231"/>
      <c r="O293" s="231"/>
      <c r="P293" s="231"/>
      <c r="Q293" s="231"/>
    </row>
    <row r="294" spans="1:17" ht="17.45" customHeight="1">
      <c r="A294" s="233"/>
      <c r="B294" s="231"/>
      <c r="C294" s="231"/>
      <c r="D294" s="231"/>
      <c r="E294" s="231"/>
      <c r="F294" s="231"/>
      <c r="G294" s="231"/>
      <c r="H294" s="231"/>
      <c r="I294" s="231"/>
      <c r="J294" s="231"/>
      <c r="K294" s="231"/>
      <c r="L294" s="231"/>
      <c r="M294" s="231"/>
      <c r="N294" s="231"/>
      <c r="O294" s="231"/>
      <c r="P294" s="231"/>
      <c r="Q294" s="231"/>
    </row>
    <row r="295" spans="1:17" ht="17.45" customHeight="1">
      <c r="A295" s="233"/>
      <c r="B295" s="231"/>
      <c r="C295" s="231"/>
      <c r="D295" s="231"/>
      <c r="E295" s="231"/>
      <c r="F295" s="231"/>
      <c r="G295" s="231"/>
      <c r="H295" s="231"/>
      <c r="I295" s="231"/>
      <c r="J295" s="231"/>
      <c r="K295" s="231"/>
      <c r="L295" s="231"/>
      <c r="M295" s="231"/>
      <c r="N295" s="231"/>
      <c r="O295" s="231"/>
      <c r="P295" s="231"/>
      <c r="Q295" s="231"/>
    </row>
    <row r="296" spans="1:17" ht="17.45" customHeight="1">
      <c r="A296" s="233"/>
      <c r="B296" s="231"/>
      <c r="C296" s="231"/>
      <c r="D296" s="231"/>
      <c r="E296" s="231"/>
      <c r="F296" s="231"/>
      <c r="G296" s="231"/>
      <c r="H296" s="231"/>
      <c r="I296" s="231"/>
      <c r="J296" s="231"/>
      <c r="K296" s="231"/>
      <c r="L296" s="231"/>
      <c r="M296" s="231"/>
      <c r="N296" s="231"/>
      <c r="O296" s="231"/>
      <c r="P296" s="231"/>
      <c r="Q296" s="231"/>
    </row>
    <row r="297" spans="1:17" ht="17.45" customHeight="1">
      <c r="A297" s="233"/>
      <c r="B297" s="231"/>
      <c r="C297" s="231"/>
      <c r="D297" s="231"/>
      <c r="E297" s="231"/>
      <c r="F297" s="231"/>
      <c r="G297" s="231"/>
      <c r="H297" s="231"/>
      <c r="I297" s="231"/>
      <c r="J297" s="231"/>
      <c r="K297" s="231"/>
      <c r="L297" s="231"/>
      <c r="M297" s="231"/>
      <c r="N297" s="231"/>
      <c r="O297" s="231"/>
      <c r="P297" s="231"/>
      <c r="Q297" s="231"/>
    </row>
    <row r="298" spans="1:17" ht="17.45" customHeight="1">
      <c r="A298" s="233"/>
      <c r="B298" s="231"/>
      <c r="C298" s="231"/>
      <c r="D298" s="231"/>
      <c r="E298" s="231"/>
      <c r="F298" s="231"/>
      <c r="G298" s="231"/>
      <c r="H298" s="231"/>
      <c r="I298" s="231"/>
      <c r="J298" s="231"/>
      <c r="K298" s="231"/>
      <c r="L298" s="231"/>
      <c r="M298" s="231"/>
      <c r="N298" s="231"/>
      <c r="O298" s="231"/>
      <c r="P298" s="231"/>
      <c r="Q298" s="231"/>
    </row>
    <row r="299" spans="1:17" ht="17.45" customHeight="1">
      <c r="A299" s="233"/>
      <c r="B299" s="231"/>
      <c r="C299" s="231"/>
      <c r="D299" s="231"/>
      <c r="E299" s="231"/>
      <c r="F299" s="231"/>
      <c r="G299" s="231"/>
      <c r="H299" s="231"/>
      <c r="I299" s="231"/>
      <c r="J299" s="231"/>
      <c r="K299" s="231"/>
      <c r="L299" s="231"/>
      <c r="M299" s="231"/>
      <c r="N299" s="231"/>
      <c r="O299" s="231"/>
      <c r="P299" s="231"/>
      <c r="Q299" s="231"/>
    </row>
    <row r="300" spans="1:17" ht="17.45" customHeight="1">
      <c r="A300" s="233"/>
      <c r="B300" s="231"/>
      <c r="C300" s="231"/>
      <c r="D300" s="231"/>
      <c r="E300" s="231"/>
      <c r="F300" s="231"/>
      <c r="G300" s="231"/>
      <c r="H300" s="231"/>
      <c r="I300" s="231"/>
      <c r="J300" s="231"/>
      <c r="K300" s="231"/>
      <c r="L300" s="231"/>
      <c r="M300" s="231"/>
      <c r="N300" s="231"/>
      <c r="O300" s="231"/>
      <c r="P300" s="231"/>
      <c r="Q300" s="231"/>
    </row>
    <row r="301" spans="1:17" ht="17.45" customHeight="1">
      <c r="A301" s="233"/>
      <c r="B301" s="231"/>
      <c r="C301" s="231"/>
      <c r="D301" s="231"/>
      <c r="E301" s="231"/>
      <c r="F301" s="231"/>
      <c r="G301" s="231"/>
      <c r="H301" s="231"/>
      <c r="I301" s="231"/>
      <c r="J301" s="231"/>
      <c r="K301" s="231"/>
      <c r="L301" s="231"/>
      <c r="M301" s="231"/>
      <c r="N301" s="231"/>
      <c r="O301" s="231"/>
      <c r="P301" s="231"/>
      <c r="Q301" s="231"/>
    </row>
    <row r="302" spans="1:17" ht="17.45" customHeight="1">
      <c r="A302" s="233"/>
      <c r="B302" s="231"/>
      <c r="C302" s="231"/>
      <c r="D302" s="231"/>
      <c r="E302" s="231"/>
      <c r="F302" s="231"/>
      <c r="G302" s="231"/>
      <c r="H302" s="231"/>
      <c r="I302" s="231"/>
      <c r="J302" s="231"/>
      <c r="K302" s="231"/>
      <c r="L302" s="231"/>
      <c r="M302" s="231"/>
      <c r="N302" s="231"/>
      <c r="O302" s="231"/>
      <c r="P302" s="231"/>
      <c r="Q302" s="231"/>
    </row>
    <row r="303" spans="1:17" ht="17.45" customHeight="1">
      <c r="A303" s="233"/>
      <c r="B303" s="231"/>
      <c r="C303" s="231"/>
      <c r="D303" s="231"/>
      <c r="E303" s="231"/>
      <c r="F303" s="231"/>
      <c r="G303" s="231"/>
      <c r="H303" s="231"/>
      <c r="I303" s="231"/>
      <c r="J303" s="231"/>
      <c r="K303" s="231"/>
      <c r="L303" s="231"/>
      <c r="M303" s="231"/>
      <c r="N303" s="231"/>
      <c r="O303" s="231"/>
      <c r="P303" s="231"/>
      <c r="Q303" s="231"/>
    </row>
    <row r="304" spans="1:17" ht="17.45" customHeight="1">
      <c r="A304" s="233"/>
      <c r="B304" s="231"/>
      <c r="C304" s="231"/>
      <c r="D304" s="231"/>
      <c r="E304" s="231"/>
      <c r="F304" s="231"/>
      <c r="G304" s="231"/>
      <c r="H304" s="231"/>
      <c r="I304" s="231"/>
      <c r="J304" s="231"/>
      <c r="K304" s="231"/>
      <c r="L304" s="231"/>
      <c r="M304" s="231"/>
      <c r="N304" s="231"/>
      <c r="O304" s="231"/>
      <c r="P304" s="231"/>
      <c r="Q304" s="231"/>
    </row>
    <row r="305" spans="1:17" ht="17.45" customHeight="1">
      <c r="A305" s="233"/>
      <c r="B305" s="231"/>
      <c r="C305" s="231"/>
      <c r="D305" s="231"/>
      <c r="E305" s="231"/>
      <c r="F305" s="231"/>
      <c r="G305" s="231"/>
      <c r="H305" s="231"/>
      <c r="I305" s="231"/>
      <c r="J305" s="231"/>
      <c r="K305" s="231"/>
      <c r="L305" s="231"/>
      <c r="M305" s="231"/>
      <c r="N305" s="231"/>
      <c r="O305" s="231"/>
      <c r="P305" s="231"/>
      <c r="Q305" s="231"/>
    </row>
    <row r="306" spans="1:17" ht="17.45" customHeight="1">
      <c r="A306" s="233"/>
      <c r="B306" s="231"/>
      <c r="C306" s="231"/>
      <c r="D306" s="231"/>
      <c r="E306" s="231"/>
      <c r="F306" s="231"/>
      <c r="G306" s="231"/>
      <c r="H306" s="231"/>
      <c r="I306" s="231"/>
      <c r="J306" s="231"/>
      <c r="K306" s="231"/>
      <c r="L306" s="231"/>
      <c r="M306" s="231"/>
      <c r="N306" s="231"/>
      <c r="O306" s="231"/>
      <c r="P306" s="231"/>
      <c r="Q306" s="231"/>
    </row>
    <row r="307" spans="1:17" ht="17.45" customHeight="1">
      <c r="A307" s="233"/>
      <c r="B307" s="231"/>
      <c r="C307" s="231"/>
      <c r="D307" s="231"/>
      <c r="E307" s="231"/>
      <c r="F307" s="231"/>
      <c r="G307" s="231"/>
      <c r="H307" s="231"/>
      <c r="I307" s="231"/>
      <c r="J307" s="231"/>
      <c r="K307" s="231"/>
      <c r="L307" s="231"/>
      <c r="M307" s="231"/>
      <c r="N307" s="231"/>
      <c r="O307" s="231"/>
      <c r="P307" s="231"/>
      <c r="Q307" s="231"/>
    </row>
    <row r="308" spans="1:17" ht="17.45" customHeight="1">
      <c r="A308" s="233"/>
      <c r="B308" s="231"/>
      <c r="C308" s="231"/>
      <c r="D308" s="231"/>
      <c r="E308" s="231"/>
      <c r="F308" s="231"/>
      <c r="G308" s="231"/>
      <c r="H308" s="231"/>
      <c r="I308" s="231"/>
      <c r="J308" s="231"/>
      <c r="K308" s="231"/>
      <c r="L308" s="231"/>
      <c r="M308" s="231"/>
      <c r="N308" s="231"/>
      <c r="O308" s="231"/>
      <c r="P308" s="231"/>
      <c r="Q308" s="231"/>
    </row>
    <row r="309" spans="1:17" ht="17.45" customHeight="1">
      <c r="A309" s="233"/>
      <c r="B309" s="231"/>
      <c r="C309" s="231"/>
      <c r="D309" s="231"/>
      <c r="E309" s="231"/>
      <c r="F309" s="231"/>
      <c r="G309" s="231"/>
      <c r="H309" s="231"/>
      <c r="I309" s="231"/>
      <c r="J309" s="231"/>
      <c r="K309" s="231"/>
      <c r="L309" s="231"/>
      <c r="M309" s="231"/>
      <c r="N309" s="231"/>
      <c r="O309" s="231"/>
      <c r="P309" s="231"/>
      <c r="Q309" s="231"/>
    </row>
    <row r="310" spans="1:17" ht="17.45" customHeight="1">
      <c r="A310" s="233"/>
      <c r="B310" s="231"/>
      <c r="C310" s="231"/>
      <c r="D310" s="231"/>
      <c r="E310" s="231"/>
      <c r="F310" s="231"/>
      <c r="G310" s="231"/>
      <c r="H310" s="231"/>
      <c r="I310" s="231"/>
      <c r="J310" s="231"/>
      <c r="K310" s="231"/>
      <c r="L310" s="231"/>
      <c r="M310" s="231"/>
      <c r="N310" s="231"/>
      <c r="O310" s="231"/>
      <c r="P310" s="231"/>
      <c r="Q310" s="231"/>
    </row>
    <row r="311" spans="1:17" ht="17.45" customHeight="1">
      <c r="A311" s="233"/>
      <c r="B311" s="231"/>
      <c r="C311" s="231"/>
      <c r="D311" s="231"/>
      <c r="E311" s="231"/>
      <c r="F311" s="231"/>
      <c r="G311" s="231"/>
      <c r="H311" s="231"/>
      <c r="I311" s="231"/>
      <c r="J311" s="231"/>
      <c r="K311" s="231"/>
      <c r="L311" s="231"/>
      <c r="M311" s="231"/>
      <c r="N311" s="231"/>
      <c r="O311" s="231"/>
      <c r="P311" s="231"/>
      <c r="Q311" s="231"/>
    </row>
    <row r="312" spans="1:17" ht="17.45" customHeight="1">
      <c r="A312" s="233"/>
      <c r="B312" s="231"/>
      <c r="C312" s="231"/>
      <c r="D312" s="231"/>
      <c r="E312" s="231"/>
      <c r="F312" s="231"/>
      <c r="G312" s="231"/>
      <c r="H312" s="231"/>
      <c r="I312" s="231"/>
      <c r="J312" s="231"/>
      <c r="K312" s="231"/>
      <c r="L312" s="231"/>
      <c r="M312" s="231"/>
      <c r="N312" s="231"/>
      <c r="O312" s="231"/>
      <c r="P312" s="231"/>
      <c r="Q312" s="231"/>
    </row>
    <row r="313" spans="1:17" ht="17.45" customHeight="1">
      <c r="A313" s="233"/>
      <c r="B313" s="231"/>
      <c r="C313" s="231"/>
      <c r="D313" s="231"/>
      <c r="E313" s="231"/>
      <c r="F313" s="231"/>
      <c r="G313" s="231"/>
      <c r="H313" s="231"/>
      <c r="I313" s="231"/>
      <c r="J313" s="231"/>
      <c r="K313" s="231"/>
      <c r="L313" s="231"/>
      <c r="M313" s="231"/>
      <c r="N313" s="231"/>
      <c r="O313" s="231"/>
      <c r="P313" s="231"/>
      <c r="Q313" s="231"/>
    </row>
    <row r="314" spans="1:17" ht="17.45" customHeight="1">
      <c r="A314" s="233"/>
      <c r="B314" s="231"/>
      <c r="C314" s="231"/>
      <c r="D314" s="231"/>
      <c r="E314" s="231"/>
      <c r="F314" s="231"/>
      <c r="G314" s="231"/>
      <c r="H314" s="231"/>
      <c r="I314" s="231"/>
      <c r="J314" s="231"/>
      <c r="K314" s="231"/>
      <c r="L314" s="231"/>
      <c r="M314" s="231"/>
      <c r="N314" s="231"/>
      <c r="O314" s="231"/>
      <c r="P314" s="231"/>
      <c r="Q314" s="231"/>
    </row>
    <row r="315" spans="1:17" ht="17.45" customHeight="1">
      <c r="A315" s="233"/>
      <c r="B315" s="231"/>
      <c r="C315" s="231"/>
      <c r="D315" s="231"/>
      <c r="E315" s="231"/>
      <c r="F315" s="231"/>
      <c r="G315" s="231"/>
      <c r="H315" s="231"/>
      <c r="I315" s="231"/>
      <c r="J315" s="231"/>
      <c r="K315" s="231"/>
      <c r="L315" s="231"/>
      <c r="M315" s="231"/>
      <c r="N315" s="231"/>
      <c r="O315" s="231"/>
      <c r="P315" s="231"/>
      <c r="Q315" s="231"/>
    </row>
    <row r="316" spans="1:17" ht="17.45" customHeight="1">
      <c r="A316" s="233"/>
      <c r="B316" s="231"/>
      <c r="C316" s="231"/>
      <c r="D316" s="231"/>
      <c r="E316" s="231"/>
      <c r="F316" s="231"/>
      <c r="G316" s="231"/>
      <c r="H316" s="231"/>
      <c r="I316" s="231"/>
      <c r="J316" s="231"/>
      <c r="K316" s="231"/>
      <c r="L316" s="231"/>
      <c r="M316" s="231"/>
      <c r="N316" s="231"/>
      <c r="O316" s="231"/>
      <c r="P316" s="231"/>
      <c r="Q316" s="231"/>
    </row>
    <row r="317" spans="1:17" ht="17.45" customHeight="1">
      <c r="A317" s="233"/>
      <c r="B317" s="231"/>
      <c r="C317" s="231"/>
      <c r="D317" s="231"/>
      <c r="E317" s="231"/>
      <c r="F317" s="231"/>
      <c r="G317" s="231"/>
      <c r="H317" s="231"/>
      <c r="I317" s="231"/>
      <c r="J317" s="231"/>
      <c r="K317" s="231"/>
      <c r="L317" s="231"/>
      <c r="M317" s="231"/>
      <c r="N317" s="231"/>
      <c r="O317" s="231"/>
      <c r="P317" s="231"/>
      <c r="Q317" s="231"/>
    </row>
    <row r="318" spans="1:17" ht="17.45" customHeight="1">
      <c r="A318" s="233"/>
      <c r="B318" s="231"/>
      <c r="C318" s="231"/>
      <c r="D318" s="231"/>
      <c r="E318" s="231"/>
      <c r="F318" s="231"/>
      <c r="G318" s="231"/>
      <c r="H318" s="231"/>
      <c r="I318" s="231"/>
      <c r="J318" s="231"/>
      <c r="K318" s="231"/>
      <c r="L318" s="231"/>
      <c r="M318" s="231"/>
      <c r="N318" s="231"/>
      <c r="O318" s="231"/>
      <c r="P318" s="231"/>
      <c r="Q318" s="231"/>
    </row>
  </sheetData>
  <mergeCells count="2">
    <mergeCell ref="E2:E3"/>
    <mergeCell ref="F2:F3"/>
  </mergeCells>
  <conditionalFormatting sqref="B5:B318">
    <cfRule type="dataBar" priority="16">
      <dataBar>
        <cfvo type="min"/>
        <cfvo type="num" val="$F$2"/>
        <color rgb="FF638EC6"/>
      </dataBar>
      <extLst>
        <ext xmlns:x14="http://schemas.microsoft.com/office/spreadsheetml/2009/9/main" uri="{B025F937-C7B1-47D3-B67F-A62EFF666E3E}">
          <x14:id>{B1E67F1D-9AE4-4810-9E86-2202F8A2C35B}</x14:id>
        </ext>
      </extLst>
    </cfRule>
  </conditionalFormatting>
  <conditionalFormatting sqref="C5:C318">
    <cfRule type="dataBar" priority="15">
      <dataBar>
        <cfvo type="min"/>
        <cfvo type="num" val="$F$2"/>
        <color rgb="FF638EC6"/>
      </dataBar>
      <extLst>
        <ext xmlns:x14="http://schemas.microsoft.com/office/spreadsheetml/2009/9/main" uri="{B025F937-C7B1-47D3-B67F-A62EFF666E3E}">
          <x14:id>{38EEC972-7AAD-4268-8027-15CE166137CC}</x14:id>
        </ext>
      </extLst>
    </cfRule>
  </conditionalFormatting>
  <conditionalFormatting sqref="D5:D318">
    <cfRule type="dataBar" priority="14">
      <dataBar>
        <cfvo type="min"/>
        <cfvo type="num" val="$F$2"/>
        <color rgb="FF638EC6"/>
      </dataBar>
      <extLst>
        <ext xmlns:x14="http://schemas.microsoft.com/office/spreadsheetml/2009/9/main" uri="{B025F937-C7B1-47D3-B67F-A62EFF666E3E}">
          <x14:id>{7646D3B2-F958-409F-B462-18F50CE422DC}</x14:id>
        </ext>
      </extLst>
    </cfRule>
  </conditionalFormatting>
  <conditionalFormatting sqref="E5:E318">
    <cfRule type="dataBar" priority="13">
      <dataBar>
        <cfvo type="min"/>
        <cfvo type="num" val="$F$2"/>
        <color rgb="FF638EC6"/>
      </dataBar>
      <extLst>
        <ext xmlns:x14="http://schemas.microsoft.com/office/spreadsheetml/2009/9/main" uri="{B025F937-C7B1-47D3-B67F-A62EFF666E3E}">
          <x14:id>{80F61450-FBB2-4753-BDE8-5A4F62522A2D}</x14:id>
        </ext>
      </extLst>
    </cfRule>
  </conditionalFormatting>
  <conditionalFormatting sqref="F5:F318">
    <cfRule type="dataBar" priority="12">
      <dataBar>
        <cfvo type="min"/>
        <cfvo type="num" val="$F$2"/>
        <color rgb="FF638EC6"/>
      </dataBar>
      <extLst>
        <ext xmlns:x14="http://schemas.microsoft.com/office/spreadsheetml/2009/9/main" uri="{B025F937-C7B1-47D3-B67F-A62EFF666E3E}">
          <x14:id>{988DE19E-1607-4A5A-9373-BFE38AC49CA1}</x14:id>
        </ext>
      </extLst>
    </cfRule>
  </conditionalFormatting>
  <conditionalFormatting sqref="G5:G318">
    <cfRule type="dataBar" priority="11">
      <dataBar>
        <cfvo type="min"/>
        <cfvo type="num" val="$F$2"/>
        <color rgb="FF638EC6"/>
      </dataBar>
      <extLst>
        <ext xmlns:x14="http://schemas.microsoft.com/office/spreadsheetml/2009/9/main" uri="{B025F937-C7B1-47D3-B67F-A62EFF666E3E}">
          <x14:id>{A5E3F1DF-D5A1-44EA-914B-5E99B7A457CB}</x14:id>
        </ext>
      </extLst>
    </cfRule>
  </conditionalFormatting>
  <conditionalFormatting sqref="H5:H318">
    <cfRule type="dataBar" priority="10">
      <dataBar>
        <cfvo type="min"/>
        <cfvo type="num" val="$F$2"/>
        <color rgb="FF638EC6"/>
      </dataBar>
      <extLst>
        <ext xmlns:x14="http://schemas.microsoft.com/office/spreadsheetml/2009/9/main" uri="{B025F937-C7B1-47D3-B67F-A62EFF666E3E}">
          <x14:id>{F0B20FF6-1B14-4A81-AF18-FF9C4BD7779F}</x14:id>
        </ext>
      </extLst>
    </cfRule>
  </conditionalFormatting>
  <conditionalFormatting sqref="I5:I318">
    <cfRule type="dataBar" priority="9">
      <dataBar>
        <cfvo type="min"/>
        <cfvo type="num" val="$F$2"/>
        <color rgb="FF638EC6"/>
      </dataBar>
      <extLst>
        <ext xmlns:x14="http://schemas.microsoft.com/office/spreadsheetml/2009/9/main" uri="{B025F937-C7B1-47D3-B67F-A62EFF666E3E}">
          <x14:id>{FA7E9938-BD25-4D94-8446-FD100D4E53E4}</x14:id>
        </ext>
      </extLst>
    </cfRule>
  </conditionalFormatting>
  <conditionalFormatting sqref="J5:J318">
    <cfRule type="dataBar" priority="8">
      <dataBar>
        <cfvo type="min"/>
        <cfvo type="num" val="$F$2"/>
        <color rgb="FF638EC6"/>
      </dataBar>
      <extLst>
        <ext xmlns:x14="http://schemas.microsoft.com/office/spreadsheetml/2009/9/main" uri="{B025F937-C7B1-47D3-B67F-A62EFF666E3E}">
          <x14:id>{CEA7EF7F-19E2-48A2-9286-5087B6E8A32E}</x14:id>
        </ext>
      </extLst>
    </cfRule>
  </conditionalFormatting>
  <conditionalFormatting sqref="K5:K318">
    <cfRule type="dataBar" priority="7">
      <dataBar>
        <cfvo type="min"/>
        <cfvo type="num" val="$F$2"/>
        <color rgb="FF638EC6"/>
      </dataBar>
      <extLst>
        <ext xmlns:x14="http://schemas.microsoft.com/office/spreadsheetml/2009/9/main" uri="{B025F937-C7B1-47D3-B67F-A62EFF666E3E}">
          <x14:id>{9932266B-4125-4E62-B0C6-1A3E6AC6C2B3}</x14:id>
        </ext>
      </extLst>
    </cfRule>
  </conditionalFormatting>
  <conditionalFormatting sqref="L5:L318">
    <cfRule type="dataBar" priority="6">
      <dataBar>
        <cfvo type="min"/>
        <cfvo type="num" val="$F$2"/>
        <color rgb="FF638EC6"/>
      </dataBar>
      <extLst>
        <ext xmlns:x14="http://schemas.microsoft.com/office/spreadsheetml/2009/9/main" uri="{B025F937-C7B1-47D3-B67F-A62EFF666E3E}">
          <x14:id>{34D4D06F-5A33-4053-9E96-4DC348B6D574}</x14:id>
        </ext>
      </extLst>
    </cfRule>
  </conditionalFormatting>
  <conditionalFormatting sqref="M5:M318">
    <cfRule type="dataBar" priority="5">
      <dataBar>
        <cfvo type="min"/>
        <cfvo type="num" val="$F$2"/>
        <color rgb="FF638EC6"/>
      </dataBar>
      <extLst>
        <ext xmlns:x14="http://schemas.microsoft.com/office/spreadsheetml/2009/9/main" uri="{B025F937-C7B1-47D3-B67F-A62EFF666E3E}">
          <x14:id>{DC8716A3-BD79-499F-91F0-46BCD928D9CF}</x14:id>
        </ext>
      </extLst>
    </cfRule>
  </conditionalFormatting>
  <conditionalFormatting sqref="N5:N318">
    <cfRule type="dataBar" priority="4">
      <dataBar>
        <cfvo type="min"/>
        <cfvo type="num" val="$F$2"/>
        <color rgb="FF638EC6"/>
      </dataBar>
      <extLst>
        <ext xmlns:x14="http://schemas.microsoft.com/office/spreadsheetml/2009/9/main" uri="{B025F937-C7B1-47D3-B67F-A62EFF666E3E}">
          <x14:id>{C95F9425-4E4E-428A-928A-A5612E8EB8B9}</x14:id>
        </ext>
      </extLst>
    </cfRule>
  </conditionalFormatting>
  <conditionalFormatting sqref="O5:O318">
    <cfRule type="dataBar" priority="3">
      <dataBar>
        <cfvo type="min"/>
        <cfvo type="num" val="$F$2"/>
        <color rgb="FF638EC6"/>
      </dataBar>
      <extLst>
        <ext xmlns:x14="http://schemas.microsoft.com/office/spreadsheetml/2009/9/main" uri="{B025F937-C7B1-47D3-B67F-A62EFF666E3E}">
          <x14:id>{0252774A-07E5-4703-8126-5D33689CDFAF}</x14:id>
        </ext>
      </extLst>
    </cfRule>
  </conditionalFormatting>
  <conditionalFormatting sqref="P5:P318">
    <cfRule type="dataBar" priority="2">
      <dataBar>
        <cfvo type="min"/>
        <cfvo type="num" val="$F$2"/>
        <color rgb="FF638EC6"/>
      </dataBar>
      <extLst>
        <ext xmlns:x14="http://schemas.microsoft.com/office/spreadsheetml/2009/9/main" uri="{B025F937-C7B1-47D3-B67F-A62EFF666E3E}">
          <x14:id>{10B5CFA9-E4E8-4180-856F-F39B65371410}</x14:id>
        </ext>
      </extLst>
    </cfRule>
  </conditionalFormatting>
  <conditionalFormatting sqref="Q5:Q318">
    <cfRule type="dataBar" priority="1">
      <dataBar>
        <cfvo type="min"/>
        <cfvo type="num" val="$F$2"/>
        <color rgb="FF638EC6"/>
      </dataBar>
      <extLst>
        <ext xmlns:x14="http://schemas.microsoft.com/office/spreadsheetml/2009/9/main" uri="{B025F937-C7B1-47D3-B67F-A62EFF666E3E}">
          <x14:id>{AA82662B-3F4F-4865-ACE3-7C39C1DADDBD}</x14:id>
        </ext>
      </extLst>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dataBar" id="{B1E67F1D-9AE4-4810-9E86-2202F8A2C35B}">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B5:B318</xm:sqref>
        </x14:conditionalFormatting>
        <x14:conditionalFormatting xmlns:xm="http://schemas.microsoft.com/office/excel/2006/main">
          <x14:cfRule type="dataBar" id="{38EEC972-7AAD-4268-8027-15CE166137CC}">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C5:C318</xm:sqref>
        </x14:conditionalFormatting>
        <x14:conditionalFormatting xmlns:xm="http://schemas.microsoft.com/office/excel/2006/main">
          <x14:cfRule type="dataBar" id="{7646D3B2-F958-409F-B462-18F50CE422DC}">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D5:D318</xm:sqref>
        </x14:conditionalFormatting>
        <x14:conditionalFormatting xmlns:xm="http://schemas.microsoft.com/office/excel/2006/main">
          <x14:cfRule type="dataBar" id="{80F61450-FBB2-4753-BDE8-5A4F62522A2D}">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E5:E318</xm:sqref>
        </x14:conditionalFormatting>
        <x14:conditionalFormatting xmlns:xm="http://schemas.microsoft.com/office/excel/2006/main">
          <x14:cfRule type="dataBar" id="{988DE19E-1607-4A5A-9373-BFE38AC49CA1}">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F5:F318</xm:sqref>
        </x14:conditionalFormatting>
        <x14:conditionalFormatting xmlns:xm="http://schemas.microsoft.com/office/excel/2006/main">
          <x14:cfRule type="dataBar" id="{A5E3F1DF-D5A1-44EA-914B-5E99B7A457CB}">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G5:G318</xm:sqref>
        </x14:conditionalFormatting>
        <x14:conditionalFormatting xmlns:xm="http://schemas.microsoft.com/office/excel/2006/main">
          <x14:cfRule type="dataBar" id="{F0B20FF6-1B14-4A81-AF18-FF9C4BD7779F}">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H5:H318</xm:sqref>
        </x14:conditionalFormatting>
        <x14:conditionalFormatting xmlns:xm="http://schemas.microsoft.com/office/excel/2006/main">
          <x14:cfRule type="dataBar" id="{FA7E9938-BD25-4D94-8446-FD100D4E53E4}">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I5:I318</xm:sqref>
        </x14:conditionalFormatting>
        <x14:conditionalFormatting xmlns:xm="http://schemas.microsoft.com/office/excel/2006/main">
          <x14:cfRule type="dataBar" id="{CEA7EF7F-19E2-48A2-9286-5087B6E8A32E}">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J5:J318</xm:sqref>
        </x14:conditionalFormatting>
        <x14:conditionalFormatting xmlns:xm="http://schemas.microsoft.com/office/excel/2006/main">
          <x14:cfRule type="dataBar" id="{9932266B-4125-4E62-B0C6-1A3E6AC6C2B3}">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K5:K318</xm:sqref>
        </x14:conditionalFormatting>
        <x14:conditionalFormatting xmlns:xm="http://schemas.microsoft.com/office/excel/2006/main">
          <x14:cfRule type="dataBar" id="{34D4D06F-5A33-4053-9E96-4DC348B6D574}">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L5:L318</xm:sqref>
        </x14:conditionalFormatting>
        <x14:conditionalFormatting xmlns:xm="http://schemas.microsoft.com/office/excel/2006/main">
          <x14:cfRule type="dataBar" id="{DC8716A3-BD79-499F-91F0-46BCD928D9CF}">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M5:M318</xm:sqref>
        </x14:conditionalFormatting>
        <x14:conditionalFormatting xmlns:xm="http://schemas.microsoft.com/office/excel/2006/main">
          <x14:cfRule type="dataBar" id="{C95F9425-4E4E-428A-928A-A5612E8EB8B9}">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N5:N318</xm:sqref>
        </x14:conditionalFormatting>
        <x14:conditionalFormatting xmlns:xm="http://schemas.microsoft.com/office/excel/2006/main">
          <x14:cfRule type="dataBar" id="{0252774A-07E5-4703-8126-5D33689CDFAF}">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O5:O318</xm:sqref>
        </x14:conditionalFormatting>
        <x14:conditionalFormatting xmlns:xm="http://schemas.microsoft.com/office/excel/2006/main">
          <x14:cfRule type="dataBar" id="{10B5CFA9-E4E8-4180-856F-F39B65371410}">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P5:P318</xm:sqref>
        </x14:conditionalFormatting>
        <x14:conditionalFormatting xmlns:xm="http://schemas.microsoft.com/office/excel/2006/main">
          <x14:cfRule type="dataBar" id="{AA82662B-3F4F-4865-ACE3-7C39C1DADDBD}">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Q5:Q318</xm:sqref>
        </x14:conditionalFormatting>
      </x14:conditionalFormatting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866AD-E075-4329-8B12-761B1B8B2D0A}">
  <sheetPr codeName="Sheet8"/>
  <dimension ref="A1"/>
  <sheetViews>
    <sheetView topLeftCell="A46" workbookViewId="0">
      <selection activeCell="K10" sqref="K10"/>
    </sheetView>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19</vt:i4>
      </vt:variant>
    </vt:vector>
  </HeadingPairs>
  <TitlesOfParts>
    <vt:vector size="19" baseType="lpstr">
      <vt:lpstr>Development Log</vt:lpstr>
      <vt:lpstr>Hidden</vt:lpstr>
      <vt:lpstr>Analysis Tool Creator Intro</vt:lpstr>
      <vt:lpstr>Analysis Tool Creator</vt:lpstr>
      <vt:lpstr>Introduction</vt:lpstr>
      <vt:lpstr>User Guide</vt:lpstr>
      <vt:lpstr>Raw Data</vt:lpstr>
      <vt:lpstr>Map</vt:lpstr>
      <vt:lpstr>Auto Data Alignment</vt:lpstr>
      <vt:lpstr>aligning data</vt:lpstr>
      <vt:lpstr>Sorting 1</vt:lpstr>
      <vt:lpstr>Averages 1</vt:lpstr>
      <vt:lpstr>Average-w-bkg</vt:lpstr>
      <vt:lpstr>Pos Normalization 1</vt:lpstr>
      <vt:lpstr>Sorting 2</vt:lpstr>
      <vt:lpstr>Averages 2</vt:lpstr>
      <vt:lpstr>Average w-o bkg</vt:lpstr>
      <vt:lpstr>Final Data</vt:lpstr>
      <vt:lpstr>Final 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Proteins</dc:creator>
  <cp:lastModifiedBy>David Fang</cp:lastModifiedBy>
  <dcterms:created xsi:type="dcterms:W3CDTF">2019-07-16T20:12:24Z</dcterms:created>
  <dcterms:modified xsi:type="dcterms:W3CDTF">2024-12-18T18:54:12Z</dcterms:modified>
</cp:coreProperties>
</file>